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3820" windowHeight="10050" activeTab="1"/>
  </bookViews>
  <sheets>
    <sheet name="საგანგებო" sheetId="1" r:id="rId1"/>
    <sheet name="Sheet3" sheetId="3" r:id="rId2"/>
    <sheet name="1" sheetId="7" r:id="rId3"/>
    <sheet name="ბიუჯეტი" sheetId="8" r:id="rId4"/>
  </sheets>
  <calcPr calcId="145621"/>
</workbook>
</file>

<file path=xl/calcChain.xml><?xml version="1.0" encoding="utf-8"?>
<calcChain xmlns="http://schemas.openxmlformats.org/spreadsheetml/2006/main">
  <c r="U40" i="3" l="1"/>
  <c r="U37" i="3" l="1"/>
  <c r="G41" i="3"/>
  <c r="D41" i="3"/>
  <c r="U39" i="3"/>
  <c r="H7" i="8" l="1"/>
  <c r="H12" i="8" s="1"/>
  <c r="G12" i="8"/>
  <c r="G7" i="8"/>
  <c r="F12" i="8"/>
  <c r="F7" i="8"/>
  <c r="D30" i="7" l="1"/>
  <c r="D17" i="7"/>
  <c r="D4" i="7"/>
  <c r="C4" i="7" l="1"/>
  <c r="C17" i="7"/>
  <c r="C30" i="7"/>
  <c r="F21" i="1"/>
  <c r="G21" i="1"/>
  <c r="H21" i="1"/>
  <c r="L15" i="3" l="1"/>
  <c r="L28" i="3"/>
  <c r="L41" i="3" s="1"/>
  <c r="L2" i="3"/>
  <c r="Q28" i="3"/>
  <c r="Q41" i="3" s="1"/>
  <c r="Q2" i="3"/>
  <c r="U30" i="3"/>
  <c r="U31" i="3"/>
  <c r="U32" i="3"/>
  <c r="U33" i="3"/>
  <c r="U34" i="3"/>
  <c r="U35" i="3"/>
  <c r="U36" i="3"/>
  <c r="U38" i="3"/>
  <c r="U29" i="3"/>
  <c r="U17" i="3"/>
  <c r="U18" i="3"/>
  <c r="U19" i="3"/>
  <c r="U20" i="3"/>
  <c r="U21" i="3"/>
  <c r="U22" i="3"/>
  <c r="U23" i="3"/>
  <c r="U24" i="3"/>
  <c r="U25" i="3"/>
  <c r="U26" i="3"/>
  <c r="U27" i="3"/>
  <c r="U41" i="3" s="1"/>
  <c r="U16" i="3"/>
  <c r="U4" i="3" l="1"/>
  <c r="U5" i="3"/>
  <c r="U6" i="3"/>
  <c r="U7" i="3"/>
  <c r="U8" i="3"/>
  <c r="U9" i="3"/>
  <c r="U10" i="3"/>
  <c r="U11" i="3"/>
  <c r="U12" i="3"/>
  <c r="U13" i="3"/>
  <c r="U14" i="3"/>
  <c r="U3" i="3"/>
  <c r="D2" i="3"/>
  <c r="G2" i="3"/>
  <c r="C2" i="3"/>
  <c r="T28" i="3"/>
  <c r="T41" i="3" s="1"/>
  <c r="S28" i="3"/>
  <c r="S41" i="3" s="1"/>
  <c r="R28" i="3"/>
  <c r="R41" i="3" s="1"/>
  <c r="P28" i="3"/>
  <c r="P41" i="3" s="1"/>
  <c r="O28" i="3"/>
  <c r="O41" i="3" s="1"/>
  <c r="N28" i="3"/>
  <c r="N41" i="3" s="1"/>
  <c r="M28" i="3"/>
  <c r="M41" i="3" s="1"/>
  <c r="K28" i="3"/>
  <c r="K41" i="3" s="1"/>
  <c r="J28" i="3"/>
  <c r="J41" i="3" s="1"/>
  <c r="I28" i="3"/>
  <c r="I41" i="3" s="1"/>
  <c r="H28" i="3"/>
  <c r="H41" i="3" s="1"/>
  <c r="F28" i="3"/>
  <c r="F41" i="3" s="1"/>
  <c r="E28" i="3"/>
  <c r="E41" i="3" s="1"/>
  <c r="C28" i="3"/>
  <c r="C41" i="3" s="1"/>
  <c r="T15" i="3"/>
  <c r="S15" i="3"/>
  <c r="R15" i="3"/>
  <c r="P15" i="3"/>
  <c r="O15" i="3"/>
  <c r="N15" i="3"/>
  <c r="M15" i="3"/>
  <c r="K15" i="3"/>
  <c r="J15" i="3"/>
  <c r="I15" i="3"/>
  <c r="H15" i="3"/>
  <c r="F15" i="3"/>
  <c r="E15" i="3"/>
  <c r="C15" i="3"/>
  <c r="T2" i="3"/>
  <c r="S2" i="3"/>
  <c r="R2" i="3"/>
  <c r="P2" i="3"/>
  <c r="O2" i="3"/>
  <c r="N2" i="3"/>
  <c r="M2" i="3"/>
  <c r="K2" i="3"/>
  <c r="J2" i="3"/>
  <c r="I2" i="3"/>
  <c r="H2" i="3"/>
  <c r="F2" i="3"/>
  <c r="E2" i="3"/>
  <c r="U28" i="3" l="1"/>
  <c r="U15" i="3"/>
  <c r="U2" i="3"/>
</calcChain>
</file>

<file path=xl/sharedStrings.xml><?xml version="1.0" encoding="utf-8"?>
<sst xmlns="http://schemas.openxmlformats.org/spreadsheetml/2006/main" count="265" uniqueCount="81">
  <si>
    <t>მიმწოდებელი</t>
  </si>
  <si>
    <t>მანქანების რაოდენობა</t>
  </si>
  <si>
    <t>მანქანების სპეციფიკაცია</t>
  </si>
  <si>
    <t>მანქანების მდგომარეობა</t>
  </si>
  <si>
    <t>სს ზუგდიდის მრავალპროფილიანი კლინიკური საავადმყოფო "რესპუბლიკა"</t>
  </si>
  <si>
    <t>შპს "ემერჯენსი სერვისი"</t>
  </si>
  <si>
    <t>შპს "სამედიცინო ცენტრი 009"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</si>
  <si>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</si>
  <si>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აკადემიკოს ო. ღუდუშაურის სახელობის ეროვნული სამედიცინო ცენტრი</t>
  </si>
  <si>
    <t>შპს ბათუმის სასწრაფო სამედიცინო დახმარების ცენტრი</t>
  </si>
  <si>
    <t xml:space="preserve">შპს კატასტროფის მედიცინის ცენტრი </t>
  </si>
  <si>
    <t xml:space="preserve">შპს რეფერალური დახმარების ცენტრი </t>
  </si>
  <si>
    <t>შპს med care</t>
  </si>
  <si>
    <t>შპს გადაუდებელი სამედიცინო დახმარება</t>
  </si>
  <si>
    <t>შპს პედიატრი</t>
  </si>
  <si>
    <t>შპს სამედიცინო კომპანია  "მაშველი"</t>
  </si>
  <si>
    <t>შპს ICC Intensive Care Centre</t>
  </si>
  <si>
    <t>კატასტროფის ცენტრი  შპს "MEDLIFE"</t>
  </si>
  <si>
    <t>2011 წელი</t>
  </si>
  <si>
    <t>2012 წელი</t>
  </si>
  <si>
    <t>2013 წელი</t>
  </si>
  <si>
    <t>სულ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</si>
  <si>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</si>
  <si>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</si>
  <si>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</si>
  <si>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</si>
  <si>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</si>
  <si>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</si>
  <si>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</si>
  <si>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</si>
  <si>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</si>
  <si>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</si>
  <si>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</si>
  <si>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</si>
  <si>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პერიოდი</t>
  </si>
  <si>
    <t>სს მ. იაშვილის სახელობის ბავშვთა ცენტრალური საავადმყოფო</t>
  </si>
  <si>
    <t>შ.პ.ს. "ქ. ფოთის სასწრაფო სამ. დახმარების სამსახური–03"</t>
  </si>
  <si>
    <t>შპს არქიმედეს კლინიკა</t>
  </si>
  <si>
    <t>შპს კატასტროფის მედიცინის პედიატრიული ცენტრი</t>
  </si>
  <si>
    <t>შესრულება</t>
  </si>
  <si>
    <t>6
4</t>
  </si>
  <si>
    <t>კარგი</t>
  </si>
  <si>
    <t>10
2
1</t>
  </si>
  <si>
    <t>რეანიმობილი (დიდები)</t>
  </si>
  <si>
    <t>3
1</t>
  </si>
  <si>
    <t>1 რეანიმობილი გაფუჭებულია და ორშაბათს იქნება მწყობრში</t>
  </si>
  <si>
    <t>აღჭურვილობა გასაახლებელია</t>
  </si>
  <si>
    <t>რეანიმობილი (დიდები)
თერაპიული</t>
  </si>
  <si>
    <t>1 რეანიმობილი გამოსულია მწყობრიდან (ავარიაში მოყვა და კეთდება)</t>
  </si>
  <si>
    <t>რენიმობილი (მ.შ. 1 ახალშობილისთვის)</t>
  </si>
  <si>
    <t>რეანიმობილი (მ.შ. 1 ახალშობილისთვის)
თერაპიული</t>
  </si>
  <si>
    <t>რეანიმობილი (მ.შ 2 ახალშობილისთვის)
თერაპიული
ციხეში დაყავს კონსულტანტები</t>
  </si>
  <si>
    <t>რეანიმობილი (0-18 წ. ბავშვებისთვის)</t>
  </si>
  <si>
    <t>რენიმობილი (მ.შ. 2 ახალშობილისთვის)</t>
  </si>
  <si>
    <t>სამედიცინო ტრანსპორტირება - საქართველოს საკანონმდებლო, აღმასრულებელი და  სასამართლო ხელისუფლების უმაღლეს თანამდებობის პირთა და საქართველოში ოფიციალური ვიზიტით მყოფი საზღვარგარეთის ქვეყნების ხელმძღვანელთა 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</si>
  <si>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</si>
  <si>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(შესრულებული სამუშაოს ღირებულება(გლობალ ბიუჯეტი))</t>
  </si>
  <si>
    <t>შპს რეფერალური დახმარების ცენტრი</t>
  </si>
  <si>
    <t>სასწრაფო სამედიცინო დახმარება</t>
  </si>
  <si>
    <t>სამედიცინო ტრანსპორტირება</t>
  </si>
  <si>
    <t>ა</t>
  </si>
  <si>
    <t>რეფერალური დახმარება</t>
  </si>
  <si>
    <t>ბ</t>
  </si>
  <si>
    <t>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</si>
  <si>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გ</t>
  </si>
  <si>
    <t>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</si>
  <si>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პატრიოტის განხორციელების შესახებ“ საქართველოს პრეზიდენტის შესაბამისი განკარგულებით განსაზღვრული ღონისძიებების უზრუნველყოფა</t>
  </si>
  <si>
    <t>სულ:</t>
  </si>
  <si>
    <t xml:space="preserve">№92
2012 წლის 15 მარტი 
</t>
  </si>
  <si>
    <t>№352
2012 წლის 31 აგვისტო</t>
  </si>
  <si>
    <t xml:space="preserve">№453
2012 წლის 22 ნოემბერი </t>
  </si>
  <si>
    <t xml:space="preserve">№279
2013 წლის 31 ოქტომბერი 
</t>
  </si>
  <si>
    <t xml:space="preserve"> </t>
  </si>
  <si>
    <t>2012 წლის მაისში შემოვიდა 1 მანქანით, 2012 წლის ოქტომბერში დაამატა 1 მანქანა</t>
  </si>
  <si>
    <t>შემოვიდა 2013 წლის აგვისტოში 1 მანქანით</t>
  </si>
  <si>
    <t>პედიატრი - შემოვიდა 2013 წლის აპრილში 3 მაქნანით, 2013 წლის სექტემბერში - შპს კატასტროფის მედიცინის პედიატრიული ცენტრი</t>
  </si>
  <si>
    <t>შემოვიდა 2013 წლის ივლისში 1 მანქანით, ოქტომბერში დაამატა 1 მანქანა</t>
  </si>
  <si>
    <t>2013 წლის აპრილში დაამატა 1 მანქანა (2012 წლის ივნისი + 1 მანქანა, აგვისტო + 1 მანქანა, 2013 წლის აპრილი + 1 მანქანა, ნოემბერი + 1 მანქანა</t>
  </si>
  <si>
    <t>სულ 2013 წ.</t>
  </si>
  <si>
    <t xml:space="preserve">რეანიმობილი (დიდები)
რეანიმობილი </t>
  </si>
  <si>
    <t>შემოვიდა 2013 წლის აგვისტოში 1 მანქანით
დაემატა 2014 წლის იანვრიდან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</si>
</sst>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L_a_r_i_-;\-* #,##0.00\ _L_a_r_i_-;_-* &quot;-&quot;??\ _L_a_r_i_-;_-@_-"/>
    <numFmt numFmtId="165" formatCode="_(* #,##0.0_);_(* \(#,##0.0\);_(* &quot;-&quot;??_);_(@_)"/>
    <numFmt numFmtId="166" formatCode="_(* #,##0_);_(* \(#,##0\);_(* &quot;-&quot;??_);_(@_)"/>
    <numFmt numFmtId="167" formatCode="[$-1010409]General"/>
    <numFmt numFmtId="168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  <charset val="204"/>
    </font>
    <font>
      <sz val="9"/>
      <color theme="0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0"/>
      <color theme="1"/>
      <name val="Sylfae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164" fontId="1" fillId="0" borderId="0" applyFont="0" applyFill="0" applyBorder="0" applyAlignment="0" applyProtection="0"/>
    <xf numFmtId="0" fontId="6" fillId="0" borderId="0">
      <alignment wrapText="1"/>
    </xf>
    <xf numFmtId="43" fontId="1" fillId="0" borderId="0" applyFont="0" applyFill="0" applyBorder="0" applyAlignment="0" applyProtection="0"/>
    <xf numFmtId="0" fontId="1" fillId="9" borderId="0" applyNumberFormat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3" borderId="2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 textRotation="90" wrapText="1"/>
    </xf>
    <xf numFmtId="0" fontId="3" fillId="3" borderId="1" xfId="2" applyFont="1" applyBorder="1" applyAlignment="1">
      <alignment horizontal="center" vertical="center" wrapText="1"/>
    </xf>
    <xf numFmtId="0" fontId="4" fillId="2" borderId="1" xfId="1" applyFont="1" applyBorder="1" applyAlignment="1">
      <alignment horizontal="left"/>
    </xf>
    <xf numFmtId="0" fontId="4" fillId="2" borderId="1" xfId="1" applyFont="1" applyBorder="1" applyAlignment="1">
      <alignment horizontal="right"/>
    </xf>
    <xf numFmtId="0" fontId="5" fillId="4" borderId="1" xfId="3" applyFont="1" applyBorder="1"/>
    <xf numFmtId="0" fontId="4" fillId="5" borderId="1" xfId="4" applyFont="1" applyBorder="1" applyAlignment="1">
      <alignment horizontal="left"/>
    </xf>
    <xf numFmtId="0" fontId="4" fillId="5" borderId="1" xfId="4" applyFont="1" applyBorder="1" applyAlignment="1">
      <alignment horizontal="right"/>
    </xf>
    <xf numFmtId="0" fontId="3" fillId="6" borderId="1" xfId="5" applyFont="1" applyBorder="1"/>
    <xf numFmtId="0" fontId="4" fillId="7" borderId="1" xfId="6" applyFont="1" applyBorder="1" applyAlignment="1">
      <alignment horizontal="left"/>
    </xf>
    <xf numFmtId="0" fontId="4" fillId="7" borderId="1" xfId="6" applyFont="1" applyBorder="1" applyAlignment="1">
      <alignment horizontal="right"/>
    </xf>
    <xf numFmtId="0" fontId="3" fillId="8" borderId="1" xfId="7" applyFont="1" applyBorder="1"/>
    <xf numFmtId="165" fontId="3" fillId="0" borderId="1" xfId="10" applyNumberFormat="1" applyFont="1" applyBorder="1"/>
    <xf numFmtId="165" fontId="4" fillId="7" borderId="1" xfId="10" applyNumberFormat="1" applyFont="1" applyFill="1" applyBorder="1" applyAlignment="1">
      <alignment horizontal="right"/>
    </xf>
    <xf numFmtId="165" fontId="0" fillId="0" borderId="0" xfId="0" applyNumberFormat="1"/>
    <xf numFmtId="0" fontId="7" fillId="2" borderId="1" xfId="1" applyFont="1" applyBorder="1" applyAlignment="1">
      <alignment vertical="center"/>
    </xf>
    <xf numFmtId="0" fontId="8" fillId="9" borderId="1" xfId="1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165" fontId="8" fillId="0" borderId="1" xfId="10" applyNumberFormat="1" applyFont="1" applyBorder="1" applyAlignment="1">
      <alignment vertical="center"/>
    </xf>
    <xf numFmtId="165" fontId="7" fillId="2" borderId="1" xfId="1" applyNumberFormat="1" applyFont="1" applyBorder="1" applyAlignment="1">
      <alignment vertical="center"/>
    </xf>
    <xf numFmtId="0" fontId="7" fillId="2" borderId="1" xfId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10" borderId="1" xfId="11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vertical="center"/>
    </xf>
    <xf numFmtId="165" fontId="8" fillId="10" borderId="1" xfId="10" applyNumberFormat="1" applyFont="1" applyFill="1" applyBorder="1" applyAlignment="1">
      <alignment vertical="center"/>
    </xf>
    <xf numFmtId="0" fontId="8" fillId="9" borderId="1" xfId="11" applyFont="1" applyBorder="1" applyAlignment="1">
      <alignment horizontal="center" vertical="center"/>
    </xf>
    <xf numFmtId="165" fontId="8" fillId="11" borderId="1" xfId="10" applyNumberFormat="1" applyFont="1" applyFill="1" applyBorder="1" applyAlignment="1">
      <alignment vertical="center"/>
    </xf>
    <xf numFmtId="0" fontId="8" fillId="10" borderId="1" xfId="1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6" fontId="4" fillId="2" borderId="1" xfId="10" applyNumberFormat="1" applyFont="1" applyFill="1" applyBorder="1" applyAlignment="1">
      <alignment horizontal="right"/>
    </xf>
    <xf numFmtId="166" fontId="4" fillId="5" borderId="1" xfId="1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/>
    <xf numFmtId="167" fontId="3" fillId="0" borderId="1" xfId="0" applyNumberFormat="1" applyFont="1" applyBorder="1"/>
    <xf numFmtId="43" fontId="3" fillId="0" borderId="1" xfId="10" applyFont="1" applyBorder="1"/>
    <xf numFmtId="165" fontId="3" fillId="0" borderId="1" xfId="10" applyNumberFormat="1" applyFont="1" applyFill="1" applyBorder="1"/>
    <xf numFmtId="167" fontId="3" fillId="0" borderId="1" xfId="0" applyNumberFormat="1" applyFont="1" applyFill="1" applyBorder="1"/>
    <xf numFmtId="0" fontId="3" fillId="12" borderId="1" xfId="2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43" fontId="3" fillId="0" borderId="0" xfId="10" applyFont="1"/>
    <xf numFmtId="43" fontId="3" fillId="0" borderId="0" xfId="0" applyNumberFormat="1" applyFont="1"/>
    <xf numFmtId="0" fontId="12" fillId="0" borderId="1" xfId="0" applyFont="1" applyBorder="1" applyAlignment="1">
      <alignment horizontal="justify" vertical="center" wrapText="1"/>
    </xf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 applyAlignment="1">
      <alignment wrapText="1"/>
    </xf>
    <xf numFmtId="165" fontId="3" fillId="14" borderId="1" xfId="10" applyNumberFormat="1" applyFont="1" applyFill="1" applyBorder="1"/>
    <xf numFmtId="168" fontId="3" fillId="0" borderId="0" xfId="0" applyNumberFormat="1" applyFont="1"/>
    <xf numFmtId="168" fontId="3" fillId="0" borderId="0" xfId="0" applyNumberFormat="1" applyFont="1" applyFill="1"/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165" fontId="3" fillId="0" borderId="0" xfId="0" applyNumberFormat="1" applyFont="1"/>
    <xf numFmtId="0" fontId="3" fillId="14" borderId="1" xfId="0" applyFont="1" applyFill="1" applyBorder="1"/>
    <xf numFmtId="0" fontId="3" fillId="0" borderId="1" xfId="3" applyFont="1" applyFill="1" applyBorder="1"/>
    <xf numFmtId="0" fontId="3" fillId="0" borderId="1" xfId="5" applyFont="1" applyFill="1" applyBorder="1"/>
    <xf numFmtId="0" fontId="3" fillId="0" borderId="1" xfId="7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65" fontId="8" fillId="0" borderId="2" xfId="10" applyNumberFormat="1" applyFont="1" applyBorder="1" applyAlignment="1">
      <alignment horizontal="center" vertical="center"/>
    </xf>
    <xf numFmtId="165" fontId="8" fillId="0" borderId="3" xfId="1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2" borderId="1" xfId="1" applyFont="1" applyBorder="1" applyAlignment="1">
      <alignment horizontal="center" vertical="center" wrapText="1"/>
    </xf>
    <xf numFmtId="0" fontId="7" fillId="2" borderId="1" xfId="1" applyFont="1" applyBorder="1" applyAlignment="1">
      <alignment horizontal="center"/>
    </xf>
    <xf numFmtId="0" fontId="7" fillId="2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165" fontId="8" fillId="0" borderId="2" xfId="10" applyNumberFormat="1" applyFont="1" applyBorder="1" applyAlignment="1">
      <alignment horizontal="center" vertical="center" wrapText="1"/>
    </xf>
    <xf numFmtId="165" fontId="8" fillId="0" borderId="3" xfId="10" applyNumberFormat="1" applyFont="1" applyBorder="1" applyAlignment="1">
      <alignment horizontal="center" vertical="center" wrapText="1"/>
    </xf>
    <xf numFmtId="0" fontId="8" fillId="9" borderId="2" xfId="11" applyFont="1" applyBorder="1" applyAlignment="1">
      <alignment horizontal="center" vertical="center"/>
    </xf>
    <xf numFmtId="0" fontId="8" fillId="9" borderId="3" xfId="11" applyFont="1" applyBorder="1" applyAlignment="1">
      <alignment horizontal="center" vertical="center"/>
    </xf>
    <xf numFmtId="0" fontId="11" fillId="2" borderId="1" xfId="1" applyFont="1" applyBorder="1" applyAlignment="1">
      <alignment horizontal="center" vertical="center" wrapText="1"/>
    </xf>
    <xf numFmtId="0" fontId="11" fillId="2" borderId="1" xfId="1" applyFont="1" applyBorder="1" applyAlignment="1">
      <alignment horizontal="center" vertical="center"/>
    </xf>
    <xf numFmtId="0" fontId="3" fillId="12" borderId="1" xfId="2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/>
    </xf>
  </cellXfs>
  <cellStyles count="12">
    <cellStyle name="20% - Accent1" xfId="2" builtinId="30"/>
    <cellStyle name="40% - Accent1" xfId="11" builtinId="31"/>
    <cellStyle name="40% - Accent2" xfId="5" builtinId="35"/>
    <cellStyle name="40% - Accent3" xfId="7" builtinId="39"/>
    <cellStyle name="60% - Accent1" xfId="3" builtinId="32"/>
    <cellStyle name="Accent1" xfId="1" builtinId="29"/>
    <cellStyle name="Accent2" xfId="4" builtinId="33"/>
    <cellStyle name="Accent3" xfId="6" builtinId="37"/>
    <cellStyle name="Comma" xfId="10" builtinId="3"/>
    <cellStyle name="Comma 2" xfId="8"/>
    <cellStyle name="Normal" xfId="0" builtinId="0"/>
    <cellStyle name="Norm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opLeftCell="A3" workbookViewId="0">
      <selection activeCell="D23" sqref="D23"/>
    </sheetView>
  </sheetViews>
  <sheetFormatPr defaultRowHeight="15" x14ac:dyDescent="0.25"/>
  <cols>
    <col min="1" max="1" width="3.85546875" style="24" customWidth="1"/>
    <col min="2" max="2" width="36" customWidth="1"/>
    <col min="3" max="3" width="7.5703125" style="24" customWidth="1"/>
    <col min="4" max="4" width="33.5703125" customWidth="1"/>
    <col min="5" max="5" width="23.85546875" customWidth="1"/>
    <col min="6" max="6" width="10.140625" style="1" hidden="1" customWidth="1"/>
    <col min="7" max="7" width="10.140625" hidden="1" customWidth="1"/>
    <col min="8" max="8" width="10.28515625" hidden="1" customWidth="1"/>
    <col min="9" max="9" width="44" style="56" customWidth="1"/>
  </cols>
  <sheetData>
    <row r="1" spans="1:27" ht="15" customHeight="1" x14ac:dyDescent="0.25">
      <c r="A1" s="73"/>
      <c r="B1" s="74" t="s">
        <v>0</v>
      </c>
      <c r="C1" s="72" t="s">
        <v>1</v>
      </c>
      <c r="D1" s="72" t="s">
        <v>2</v>
      </c>
      <c r="E1" s="72" t="s">
        <v>3</v>
      </c>
      <c r="F1" s="73" t="s">
        <v>39</v>
      </c>
      <c r="G1" s="73"/>
      <c r="H1" s="73"/>
      <c r="I1" s="72"/>
    </row>
    <row r="2" spans="1:27" ht="47.25" customHeight="1" x14ac:dyDescent="0.25">
      <c r="A2" s="73"/>
      <c r="B2" s="74"/>
      <c r="C2" s="72"/>
      <c r="D2" s="72"/>
      <c r="E2" s="72"/>
      <c r="F2" s="22" t="s">
        <v>18</v>
      </c>
      <c r="G2" s="22" t="s">
        <v>19</v>
      </c>
      <c r="H2" s="22" t="s">
        <v>20</v>
      </c>
      <c r="I2" s="72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25.5" x14ac:dyDescent="0.25">
      <c r="A3" s="78">
        <v>1</v>
      </c>
      <c r="B3" s="18" t="s">
        <v>4</v>
      </c>
      <c r="C3" s="63">
        <v>2</v>
      </c>
      <c r="D3" s="19" t="s">
        <v>43</v>
      </c>
      <c r="E3" s="67" t="s">
        <v>46</v>
      </c>
      <c r="F3" s="20">
        <v>2238</v>
      </c>
      <c r="G3" s="76">
        <v>49634</v>
      </c>
      <c r="H3" s="69">
        <v>113645</v>
      </c>
      <c r="I3" s="7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ht="25.5" x14ac:dyDescent="0.25">
      <c r="A4" s="79"/>
      <c r="B4" s="18" t="s">
        <v>36</v>
      </c>
      <c r="C4" s="64"/>
      <c r="D4" s="19" t="s">
        <v>43</v>
      </c>
      <c r="E4" s="68"/>
      <c r="F4" s="20">
        <v>15860.2</v>
      </c>
      <c r="G4" s="77"/>
      <c r="H4" s="70"/>
      <c r="I4" s="75"/>
    </row>
    <row r="5" spans="1:27" ht="38.25" x14ac:dyDescent="0.25">
      <c r="A5" s="30">
        <v>2</v>
      </c>
      <c r="B5" s="18" t="s">
        <v>5</v>
      </c>
      <c r="C5" s="37" t="s">
        <v>40</v>
      </c>
      <c r="D5" s="25" t="s">
        <v>47</v>
      </c>
      <c r="E5" s="25" t="s">
        <v>48</v>
      </c>
      <c r="F5" s="20">
        <v>44213.599999999999</v>
      </c>
      <c r="G5" s="20">
        <v>304699.2</v>
      </c>
      <c r="H5" s="20">
        <v>475527</v>
      </c>
      <c r="I5" s="57" t="s">
        <v>77</v>
      </c>
    </row>
    <row r="6" spans="1:27" ht="38.25" x14ac:dyDescent="0.25">
      <c r="A6" s="30">
        <v>3</v>
      </c>
      <c r="B6" s="18" t="s">
        <v>7</v>
      </c>
      <c r="C6" s="36">
        <v>4</v>
      </c>
      <c r="D6" s="25" t="s">
        <v>49</v>
      </c>
      <c r="E6" s="19" t="s">
        <v>41</v>
      </c>
      <c r="F6" s="20">
        <v>633631.20000000007</v>
      </c>
      <c r="G6" s="20">
        <v>555639.80000000005</v>
      </c>
      <c r="H6" s="20">
        <v>295526</v>
      </c>
      <c r="I6" s="57"/>
    </row>
    <row r="7" spans="1:27" ht="38.25" x14ac:dyDescent="0.25">
      <c r="A7" s="30">
        <v>4</v>
      </c>
      <c r="B7" s="18" t="s">
        <v>8</v>
      </c>
      <c r="C7" s="37" t="s">
        <v>44</v>
      </c>
      <c r="D7" s="25" t="s">
        <v>50</v>
      </c>
      <c r="E7" s="25" t="s">
        <v>45</v>
      </c>
      <c r="F7" s="20">
        <v>315265.2</v>
      </c>
      <c r="G7" s="20">
        <v>254780.00000000003</v>
      </c>
      <c r="H7" s="20">
        <v>166610</v>
      </c>
      <c r="I7" s="57"/>
    </row>
    <row r="8" spans="1:27" ht="25.5" x14ac:dyDescent="0.25">
      <c r="A8" s="30">
        <v>5</v>
      </c>
      <c r="B8" s="18" t="s">
        <v>9</v>
      </c>
      <c r="C8" s="36">
        <v>1</v>
      </c>
      <c r="D8" s="19" t="s">
        <v>43</v>
      </c>
      <c r="E8" s="19" t="s">
        <v>41</v>
      </c>
      <c r="F8" s="20">
        <v>64206</v>
      </c>
      <c r="G8" s="20">
        <v>43288.44</v>
      </c>
      <c r="H8" s="20">
        <v>2497</v>
      </c>
      <c r="I8" s="57"/>
    </row>
    <row r="9" spans="1:27" ht="51" x14ac:dyDescent="0.25">
      <c r="A9" s="30">
        <v>6</v>
      </c>
      <c r="B9" s="18" t="s">
        <v>10</v>
      </c>
      <c r="C9" s="37" t="s">
        <v>42</v>
      </c>
      <c r="D9" s="25" t="s">
        <v>51</v>
      </c>
      <c r="E9" s="19" t="s">
        <v>41</v>
      </c>
      <c r="F9" s="20">
        <v>1023485.7999999999</v>
      </c>
      <c r="G9" s="20">
        <v>1349672.7999999998</v>
      </c>
      <c r="H9" s="20">
        <v>696166</v>
      </c>
      <c r="I9" s="57"/>
    </row>
    <row r="10" spans="1:27" ht="25.5" x14ac:dyDescent="0.25">
      <c r="A10" s="78">
        <v>7</v>
      </c>
      <c r="B10" s="18" t="s">
        <v>38</v>
      </c>
      <c r="C10" s="63">
        <v>3</v>
      </c>
      <c r="D10" s="65" t="s">
        <v>52</v>
      </c>
      <c r="E10" s="67" t="s">
        <v>41</v>
      </c>
      <c r="F10" s="69">
        <v>0</v>
      </c>
      <c r="G10" s="69">
        <v>0</v>
      </c>
      <c r="H10" s="20">
        <v>6144</v>
      </c>
      <c r="I10" s="71" t="s">
        <v>75</v>
      </c>
    </row>
    <row r="11" spans="1:27" x14ac:dyDescent="0.25">
      <c r="A11" s="79"/>
      <c r="B11" s="26" t="s">
        <v>14</v>
      </c>
      <c r="C11" s="64"/>
      <c r="D11" s="66"/>
      <c r="E11" s="68"/>
      <c r="F11" s="70"/>
      <c r="G11" s="70"/>
      <c r="H11" s="31">
        <v>50117</v>
      </c>
      <c r="I11" s="71"/>
    </row>
    <row r="12" spans="1:27" x14ac:dyDescent="0.25">
      <c r="A12" s="30">
        <v>8</v>
      </c>
      <c r="B12" s="18" t="s">
        <v>11</v>
      </c>
      <c r="C12" s="36">
        <v>10</v>
      </c>
      <c r="D12" s="25" t="s">
        <v>53</v>
      </c>
      <c r="E12" s="33" t="s">
        <v>41</v>
      </c>
      <c r="F12" s="20">
        <v>598460.00000000012</v>
      </c>
      <c r="G12" s="20">
        <v>854091.6</v>
      </c>
      <c r="H12" s="20">
        <v>419843</v>
      </c>
      <c r="I12" s="57"/>
    </row>
    <row r="13" spans="1:27" ht="23.25" x14ac:dyDescent="0.25">
      <c r="A13" s="30">
        <v>9</v>
      </c>
      <c r="B13" s="18" t="s">
        <v>12</v>
      </c>
      <c r="C13" s="36">
        <v>2</v>
      </c>
      <c r="D13" s="19" t="s">
        <v>43</v>
      </c>
      <c r="E13" s="19" t="s">
        <v>41</v>
      </c>
      <c r="F13" s="20">
        <v>0</v>
      </c>
      <c r="G13" s="20">
        <v>114257</v>
      </c>
      <c r="H13" s="20">
        <v>211271</v>
      </c>
      <c r="I13" s="57" t="s">
        <v>73</v>
      </c>
    </row>
    <row r="14" spans="1:27" x14ac:dyDescent="0.25">
      <c r="A14" s="30">
        <v>10</v>
      </c>
      <c r="B14" s="18" t="s">
        <v>13</v>
      </c>
      <c r="C14" s="36">
        <v>1</v>
      </c>
      <c r="D14" s="19" t="s">
        <v>43</v>
      </c>
      <c r="E14" s="19" t="s">
        <v>41</v>
      </c>
      <c r="F14" s="20">
        <v>0</v>
      </c>
      <c r="G14" s="20">
        <v>1722</v>
      </c>
      <c r="H14" s="20">
        <v>71835</v>
      </c>
      <c r="I14" s="57"/>
    </row>
    <row r="15" spans="1:27" x14ac:dyDescent="0.25">
      <c r="A15" s="30">
        <v>11</v>
      </c>
      <c r="B15" s="18" t="s">
        <v>37</v>
      </c>
      <c r="C15" s="36">
        <v>1</v>
      </c>
      <c r="D15" s="19" t="s">
        <v>43</v>
      </c>
      <c r="E15" s="19" t="s">
        <v>41</v>
      </c>
      <c r="F15" s="20">
        <v>0</v>
      </c>
      <c r="G15" s="20">
        <v>0</v>
      </c>
      <c r="H15" s="20">
        <v>2238</v>
      </c>
      <c r="I15" s="57" t="s">
        <v>74</v>
      </c>
    </row>
    <row r="16" spans="1:27" x14ac:dyDescent="0.25">
      <c r="A16" s="30">
        <v>12</v>
      </c>
      <c r="B16" s="18" t="s">
        <v>15</v>
      </c>
      <c r="C16" s="36">
        <v>1</v>
      </c>
      <c r="D16" s="19" t="s">
        <v>43</v>
      </c>
      <c r="E16" s="19" t="s">
        <v>41</v>
      </c>
      <c r="F16" s="20">
        <v>1372.4</v>
      </c>
      <c r="G16" s="20">
        <v>0</v>
      </c>
      <c r="H16" s="20">
        <v>10452</v>
      </c>
      <c r="I16" s="57"/>
    </row>
    <row r="17" spans="1:9" ht="23.25" x14ac:dyDescent="0.25">
      <c r="A17" s="30">
        <v>13</v>
      </c>
      <c r="B17" s="18" t="s">
        <v>16</v>
      </c>
      <c r="C17" s="36">
        <v>2</v>
      </c>
      <c r="D17" s="19" t="s">
        <v>43</v>
      </c>
      <c r="E17" s="19" t="s">
        <v>41</v>
      </c>
      <c r="F17" s="20">
        <v>0</v>
      </c>
      <c r="G17" s="20">
        <v>0</v>
      </c>
      <c r="H17" s="20">
        <v>29618</v>
      </c>
      <c r="I17" s="57" t="s">
        <v>76</v>
      </c>
    </row>
    <row r="18" spans="1:9" ht="25.5" x14ac:dyDescent="0.25">
      <c r="A18" s="30">
        <v>14</v>
      </c>
      <c r="B18" s="18" t="s">
        <v>17</v>
      </c>
      <c r="C18" s="36">
        <v>1</v>
      </c>
      <c r="D18" s="25" t="s">
        <v>79</v>
      </c>
      <c r="E18" s="19" t="s">
        <v>41</v>
      </c>
      <c r="F18" s="20">
        <v>0</v>
      </c>
      <c r="G18" s="20">
        <v>0</v>
      </c>
      <c r="H18" s="20">
        <v>35318</v>
      </c>
      <c r="I18" s="57" t="s">
        <v>80</v>
      </c>
    </row>
    <row r="19" spans="1:9" hidden="1" x14ac:dyDescent="0.25">
      <c r="A19" s="32"/>
      <c r="B19" s="26" t="s">
        <v>6</v>
      </c>
      <c r="C19" s="27"/>
      <c r="D19" s="28"/>
      <c r="E19" s="28"/>
      <c r="F19" s="29">
        <v>8115</v>
      </c>
      <c r="G19" s="29">
        <v>22139</v>
      </c>
      <c r="H19" s="29">
        <v>0</v>
      </c>
      <c r="I19" s="28"/>
    </row>
    <row r="20" spans="1:9" ht="25.5" hidden="1" x14ac:dyDescent="0.25">
      <c r="A20" s="32"/>
      <c r="B20" s="26" t="s">
        <v>35</v>
      </c>
      <c r="C20" s="27"/>
      <c r="D20" s="28"/>
      <c r="E20" s="28"/>
      <c r="F20" s="29">
        <v>357120.60000000009</v>
      </c>
      <c r="G20" s="29">
        <v>0</v>
      </c>
      <c r="H20" s="29">
        <v>0</v>
      </c>
      <c r="I20" s="28"/>
    </row>
    <row r="21" spans="1:9" x14ac:dyDescent="0.25">
      <c r="A21" s="23"/>
      <c r="B21" s="17"/>
      <c r="C21" s="23"/>
      <c r="D21" s="17"/>
      <c r="E21" s="17"/>
      <c r="F21" s="21">
        <f>SUM(F3:F20)</f>
        <v>3063968</v>
      </c>
      <c r="G21" s="21">
        <f>SUM(G3:G20)</f>
        <v>3549923.84</v>
      </c>
      <c r="H21" s="21">
        <f>SUM(H3:H20)</f>
        <v>2586807</v>
      </c>
      <c r="I21" s="21"/>
    </row>
  </sheetData>
  <mergeCells count="20">
    <mergeCell ref="A10:A11"/>
    <mergeCell ref="I3:I4"/>
    <mergeCell ref="G3:G4"/>
    <mergeCell ref="H3:H4"/>
    <mergeCell ref="E3:E4"/>
    <mergeCell ref="A3:A4"/>
    <mergeCell ref="C3:C4"/>
    <mergeCell ref="I1:I2"/>
    <mergeCell ref="F1:H1"/>
    <mergeCell ref="A1:A2"/>
    <mergeCell ref="B1:B2"/>
    <mergeCell ref="C1:C2"/>
    <mergeCell ref="D1:D2"/>
    <mergeCell ref="E1:E2"/>
    <mergeCell ref="C10:C11"/>
    <mergeCell ref="D10:D11"/>
    <mergeCell ref="E10:E11"/>
    <mergeCell ref="F10:F11"/>
    <mergeCell ref="I10:I11"/>
    <mergeCell ref="G10:G11"/>
  </mergeCells>
  <pageMargins left="0.45" right="0.45" top="0.5" bottom="0.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zoomScaleNormal="100" workbookViewId="0">
      <pane ySplit="2" topLeftCell="A3" activePane="bottomLeft" state="frozen"/>
      <selection pane="bottomLeft" activeCell="W10" sqref="W10"/>
    </sheetView>
  </sheetViews>
  <sheetFormatPr defaultRowHeight="11.25" outlineLevelRow="1" x14ac:dyDescent="0.2"/>
  <cols>
    <col min="1" max="1" width="10.85546875" style="1" customWidth="1"/>
    <col min="2" max="2" width="12.140625" style="1" customWidth="1"/>
    <col min="3" max="3" width="9" style="1" customWidth="1"/>
    <col min="4" max="4" width="7.140625" style="1" customWidth="1"/>
    <col min="5" max="5" width="9.85546875" style="1" customWidth="1"/>
    <col min="6" max="6" width="7.85546875" style="1" customWidth="1"/>
    <col min="7" max="7" width="8.7109375" style="1" customWidth="1"/>
    <col min="8" max="8" width="9" style="1" customWidth="1"/>
    <col min="9" max="9" width="9.140625" style="1" customWidth="1"/>
    <col min="10" max="10" width="7.5703125" style="1" customWidth="1"/>
    <col min="11" max="11" width="9.85546875" style="1" customWidth="1"/>
    <col min="12" max="12" width="7.85546875" style="1" customWidth="1"/>
    <col min="13" max="13" width="9.85546875" style="1" customWidth="1"/>
    <col min="14" max="14" width="8.7109375" style="1" customWidth="1"/>
    <col min="15" max="15" width="8.42578125" style="1" customWidth="1"/>
    <col min="16" max="16" width="9.140625" style="1" customWidth="1"/>
    <col min="17" max="17" width="7.5703125" style="1" customWidth="1"/>
    <col min="18" max="18" width="8" style="1" customWidth="1"/>
    <col min="19" max="19" width="7.85546875" style="1" customWidth="1"/>
    <col min="20" max="20" width="8.42578125" style="1" customWidth="1"/>
    <col min="21" max="21" width="10.42578125" style="1" customWidth="1"/>
    <col min="22" max="22" width="11.5703125" style="1" customWidth="1"/>
    <col min="23" max="25" width="9.140625" style="1"/>
    <col min="26" max="26" width="11.7109375" style="1" customWidth="1"/>
    <col min="27" max="16384" width="9.140625" style="1"/>
  </cols>
  <sheetData>
    <row r="1" spans="1:21" ht="183.75" customHeight="1" x14ac:dyDescent="0.2">
      <c r="A1" s="2" t="s">
        <v>34</v>
      </c>
      <c r="B1" s="2" t="s">
        <v>0</v>
      </c>
      <c r="C1" s="3" t="s">
        <v>4</v>
      </c>
      <c r="D1" s="3" t="s">
        <v>36</v>
      </c>
      <c r="E1" s="3" t="s">
        <v>5</v>
      </c>
      <c r="F1" s="3" t="s">
        <v>6</v>
      </c>
      <c r="G1" s="3" t="s">
        <v>35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38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37</v>
      </c>
      <c r="R1" s="3" t="s">
        <v>15</v>
      </c>
      <c r="S1" s="3" t="s">
        <v>16</v>
      </c>
      <c r="T1" s="3" t="s">
        <v>17</v>
      </c>
      <c r="U1" s="4" t="s">
        <v>21</v>
      </c>
    </row>
    <row r="2" spans="1:21" x14ac:dyDescent="0.2">
      <c r="A2" s="5" t="s">
        <v>18</v>
      </c>
      <c r="B2" s="6" t="s">
        <v>21</v>
      </c>
      <c r="C2" s="34">
        <f>SUM(C3:C14)</f>
        <v>2238</v>
      </c>
      <c r="D2" s="34">
        <f>SUM(D3:D14)</f>
        <v>15860.2</v>
      </c>
      <c r="E2" s="34">
        <f t="shared" ref="E2:T2" si="0">SUM(E3:E14)</f>
        <v>44213.599999999999</v>
      </c>
      <c r="F2" s="34">
        <f t="shared" si="0"/>
        <v>8115</v>
      </c>
      <c r="G2" s="34">
        <f t="shared" si="0"/>
        <v>357120.60000000009</v>
      </c>
      <c r="H2" s="34">
        <f t="shared" si="0"/>
        <v>633631.20000000007</v>
      </c>
      <c r="I2" s="34">
        <f t="shared" si="0"/>
        <v>315265.2</v>
      </c>
      <c r="J2" s="34">
        <f t="shared" si="0"/>
        <v>64206</v>
      </c>
      <c r="K2" s="34">
        <f t="shared" si="0"/>
        <v>1023485.7999999999</v>
      </c>
      <c r="L2" s="34">
        <f t="shared" si="0"/>
        <v>0</v>
      </c>
      <c r="M2" s="34">
        <f t="shared" si="0"/>
        <v>598460.00000000012</v>
      </c>
      <c r="N2" s="34">
        <f t="shared" si="0"/>
        <v>0</v>
      </c>
      <c r="O2" s="34">
        <f t="shared" si="0"/>
        <v>0</v>
      </c>
      <c r="P2" s="34">
        <f t="shared" si="0"/>
        <v>0</v>
      </c>
      <c r="Q2" s="34">
        <f t="shared" si="0"/>
        <v>0</v>
      </c>
      <c r="R2" s="34">
        <f t="shared" si="0"/>
        <v>1372.4</v>
      </c>
      <c r="S2" s="34">
        <f t="shared" si="0"/>
        <v>0</v>
      </c>
      <c r="T2" s="34">
        <f t="shared" si="0"/>
        <v>0</v>
      </c>
      <c r="U2" s="34">
        <f>SUM(C2:T2)</f>
        <v>3063968</v>
      </c>
    </row>
    <row r="3" spans="1:21" outlineLevel="1" x14ac:dyDescent="0.2">
      <c r="A3" s="60" t="s">
        <v>18</v>
      </c>
      <c r="B3" s="60" t="s">
        <v>22</v>
      </c>
      <c r="C3" s="14"/>
      <c r="D3" s="14"/>
      <c r="E3" s="14"/>
      <c r="F3" s="14"/>
      <c r="G3" s="14">
        <v>31483.400000000005</v>
      </c>
      <c r="H3" s="14">
        <v>47205.60000000002</v>
      </c>
      <c r="I3" s="14">
        <v>31659</v>
      </c>
      <c r="J3" s="14">
        <v>3467</v>
      </c>
      <c r="K3" s="14">
        <v>98472.4</v>
      </c>
      <c r="L3" s="14"/>
      <c r="M3" s="14">
        <v>44762</v>
      </c>
      <c r="N3" s="14"/>
      <c r="O3" s="14"/>
      <c r="P3" s="14"/>
      <c r="Q3" s="14"/>
      <c r="R3" s="14"/>
      <c r="S3" s="14"/>
      <c r="T3" s="14"/>
      <c r="U3" s="14">
        <f>SUM(C3:T3)</f>
        <v>257049.40000000002</v>
      </c>
    </row>
    <row r="4" spans="1:21" outlineLevel="1" x14ac:dyDescent="0.2">
      <c r="A4" s="60" t="s">
        <v>18</v>
      </c>
      <c r="B4" s="60" t="s">
        <v>23</v>
      </c>
      <c r="C4" s="14"/>
      <c r="D4" s="14"/>
      <c r="E4" s="14"/>
      <c r="F4" s="14"/>
      <c r="G4" s="14">
        <v>31114.000000000011</v>
      </c>
      <c r="H4" s="14">
        <v>46720.80000000001</v>
      </c>
      <c r="I4" s="14">
        <v>30996</v>
      </c>
      <c r="J4" s="14">
        <v>6875.4</v>
      </c>
      <c r="K4" s="14">
        <v>80838.800000000076</v>
      </c>
      <c r="L4" s="14"/>
      <c r="M4" s="14">
        <v>95184.400000000009</v>
      </c>
      <c r="N4" s="14"/>
      <c r="O4" s="14"/>
      <c r="P4" s="14"/>
      <c r="Q4" s="14"/>
      <c r="R4" s="14"/>
      <c r="S4" s="14"/>
      <c r="T4" s="14"/>
      <c r="U4" s="14">
        <f t="shared" ref="U4:U14" si="1">SUM(C4:T4)</f>
        <v>291729.40000000008</v>
      </c>
    </row>
    <row r="5" spans="1:21" outlineLevel="1" x14ac:dyDescent="0.2">
      <c r="A5" s="60" t="s">
        <v>18</v>
      </c>
      <c r="B5" s="60" t="s">
        <v>24</v>
      </c>
      <c r="C5" s="14"/>
      <c r="D5" s="14"/>
      <c r="E5" s="14"/>
      <c r="F5" s="14"/>
      <c r="G5" s="14">
        <v>29334.200000000004</v>
      </c>
      <c r="H5" s="14">
        <v>53649.200000000019</v>
      </c>
      <c r="I5" s="14">
        <v>25585</v>
      </c>
      <c r="J5" s="14">
        <v>4608</v>
      </c>
      <c r="K5" s="14">
        <v>98074.199999999983</v>
      </c>
      <c r="L5" s="14"/>
      <c r="M5" s="14">
        <v>55328.600000000013</v>
      </c>
      <c r="N5" s="14"/>
      <c r="O5" s="14"/>
      <c r="P5" s="14"/>
      <c r="Q5" s="14"/>
      <c r="R5" s="14"/>
      <c r="S5" s="14"/>
      <c r="T5" s="14"/>
      <c r="U5" s="14">
        <f t="shared" si="1"/>
        <v>266579.20000000001</v>
      </c>
    </row>
    <row r="6" spans="1:21" outlineLevel="1" x14ac:dyDescent="0.2">
      <c r="A6" s="60" t="s">
        <v>18</v>
      </c>
      <c r="B6" s="60" t="s">
        <v>25</v>
      </c>
      <c r="C6" s="14"/>
      <c r="D6" s="14">
        <v>2770.8</v>
      </c>
      <c r="E6" s="14"/>
      <c r="F6" s="14"/>
      <c r="G6" s="14">
        <v>31972.400000000001</v>
      </c>
      <c r="H6" s="14">
        <v>50620.000000000007</v>
      </c>
      <c r="I6" s="14">
        <v>17554</v>
      </c>
      <c r="J6" s="14">
        <v>4305</v>
      </c>
      <c r="K6" s="14">
        <v>71578.400000000023</v>
      </c>
      <c r="L6" s="14"/>
      <c r="M6" s="14">
        <v>21999.200000000008</v>
      </c>
      <c r="N6" s="14"/>
      <c r="O6" s="14"/>
      <c r="P6" s="14"/>
      <c r="Q6" s="14"/>
      <c r="R6" s="14"/>
      <c r="S6" s="14"/>
      <c r="T6" s="14"/>
      <c r="U6" s="14">
        <f t="shared" si="1"/>
        <v>200799.80000000005</v>
      </c>
    </row>
    <row r="7" spans="1:21" outlineLevel="1" x14ac:dyDescent="0.2">
      <c r="A7" s="60" t="s">
        <v>18</v>
      </c>
      <c r="B7" s="60" t="s">
        <v>26</v>
      </c>
      <c r="C7" s="14"/>
      <c r="D7" s="14">
        <v>5196</v>
      </c>
      <c r="E7" s="14"/>
      <c r="F7" s="14">
        <v>79</v>
      </c>
      <c r="G7" s="14">
        <v>40750.000000000015</v>
      </c>
      <c r="H7" s="14">
        <v>61458.200000000004</v>
      </c>
      <c r="I7" s="14">
        <v>31162.400000000001</v>
      </c>
      <c r="J7" s="14">
        <v>4147</v>
      </c>
      <c r="K7" s="14">
        <v>92050.799999999945</v>
      </c>
      <c r="L7" s="14"/>
      <c r="M7" s="14">
        <v>34750.200000000012</v>
      </c>
      <c r="N7" s="14"/>
      <c r="O7" s="14"/>
      <c r="P7" s="14"/>
      <c r="Q7" s="14"/>
      <c r="R7" s="14"/>
      <c r="S7" s="14"/>
      <c r="T7" s="14"/>
      <c r="U7" s="14">
        <f t="shared" si="1"/>
        <v>269593.59999999998</v>
      </c>
    </row>
    <row r="8" spans="1:21" outlineLevel="1" x14ac:dyDescent="0.2">
      <c r="A8" s="60" t="s">
        <v>18</v>
      </c>
      <c r="B8" s="60" t="s">
        <v>27</v>
      </c>
      <c r="C8" s="14"/>
      <c r="D8" s="14">
        <v>1758.4</v>
      </c>
      <c r="E8" s="14">
        <v>1005</v>
      </c>
      <c r="F8" s="14">
        <v>373</v>
      </c>
      <c r="G8" s="14">
        <v>35501.000000000007</v>
      </c>
      <c r="H8" s="14">
        <v>50031.000000000015</v>
      </c>
      <c r="I8" s="14">
        <v>28680</v>
      </c>
      <c r="J8" s="14">
        <v>4235</v>
      </c>
      <c r="K8" s="14">
        <v>95085.79999999993</v>
      </c>
      <c r="L8" s="14"/>
      <c r="M8" s="14">
        <v>36918.200000000004</v>
      </c>
      <c r="N8" s="14"/>
      <c r="O8" s="14"/>
      <c r="P8" s="14"/>
      <c r="Q8" s="14"/>
      <c r="R8" s="14">
        <v>266.39999999999998</v>
      </c>
      <c r="S8" s="14"/>
      <c r="T8" s="14"/>
      <c r="U8" s="14">
        <f t="shared" si="1"/>
        <v>253853.79999999996</v>
      </c>
    </row>
    <row r="9" spans="1:21" outlineLevel="1" x14ac:dyDescent="0.2">
      <c r="A9" s="60" t="s">
        <v>18</v>
      </c>
      <c r="B9" s="60" t="s">
        <v>28</v>
      </c>
      <c r="C9" s="14"/>
      <c r="D9" s="14">
        <v>1852</v>
      </c>
      <c r="E9" s="14">
        <v>1299</v>
      </c>
      <c r="F9" s="14"/>
      <c r="G9" s="14">
        <v>34524</v>
      </c>
      <c r="H9" s="14">
        <v>60613.000000000007</v>
      </c>
      <c r="I9" s="14">
        <v>34096.000000000007</v>
      </c>
      <c r="J9" s="14">
        <v>6379.6</v>
      </c>
      <c r="K9" s="14">
        <v>96077.999999999985</v>
      </c>
      <c r="L9" s="14"/>
      <c r="M9" s="14">
        <v>32479.200000000004</v>
      </c>
      <c r="N9" s="14"/>
      <c r="O9" s="14"/>
      <c r="P9" s="14"/>
      <c r="Q9" s="14"/>
      <c r="R9" s="14">
        <v>553</v>
      </c>
      <c r="S9" s="14"/>
      <c r="T9" s="14"/>
      <c r="U9" s="14">
        <f t="shared" si="1"/>
        <v>267873.8</v>
      </c>
    </row>
    <row r="10" spans="1:21" outlineLevel="1" x14ac:dyDescent="0.2">
      <c r="A10" s="60" t="s">
        <v>18</v>
      </c>
      <c r="B10" s="60" t="s">
        <v>29</v>
      </c>
      <c r="C10" s="14"/>
      <c r="D10" s="14">
        <v>2418</v>
      </c>
      <c r="E10" s="14">
        <v>2067</v>
      </c>
      <c r="F10" s="14">
        <v>1198</v>
      </c>
      <c r="G10" s="14">
        <v>32921</v>
      </c>
      <c r="H10" s="14">
        <v>58282.000000000007</v>
      </c>
      <c r="I10" s="14">
        <v>26166.400000000001</v>
      </c>
      <c r="J10" s="14">
        <v>6374</v>
      </c>
      <c r="K10" s="14">
        <v>88116</v>
      </c>
      <c r="L10" s="14"/>
      <c r="M10" s="14">
        <v>45334.8</v>
      </c>
      <c r="N10" s="14"/>
      <c r="O10" s="14"/>
      <c r="P10" s="14"/>
      <c r="Q10" s="14"/>
      <c r="R10" s="14">
        <v>553</v>
      </c>
      <c r="S10" s="14"/>
      <c r="T10" s="14"/>
      <c r="U10" s="14">
        <f t="shared" si="1"/>
        <v>263430.2</v>
      </c>
    </row>
    <row r="11" spans="1:21" outlineLevel="1" x14ac:dyDescent="0.2">
      <c r="A11" s="60" t="s">
        <v>18</v>
      </c>
      <c r="B11" s="60" t="s">
        <v>30</v>
      </c>
      <c r="C11" s="14"/>
      <c r="D11" s="14">
        <v>1492</v>
      </c>
      <c r="E11" s="14">
        <v>5764</v>
      </c>
      <c r="F11" s="14">
        <v>2094</v>
      </c>
      <c r="G11" s="14">
        <v>24093.200000000001</v>
      </c>
      <c r="H11" s="14">
        <v>54493.200000000004</v>
      </c>
      <c r="I11" s="14">
        <v>27319</v>
      </c>
      <c r="J11" s="14">
        <v>6666</v>
      </c>
      <c r="K11" s="14">
        <v>71238.8</v>
      </c>
      <c r="L11" s="14"/>
      <c r="M11" s="14">
        <v>34656.200000000004</v>
      </c>
      <c r="N11" s="14"/>
      <c r="O11" s="14"/>
      <c r="P11" s="14"/>
      <c r="Q11" s="14"/>
      <c r="R11" s="14"/>
      <c r="S11" s="14"/>
      <c r="T11" s="14"/>
      <c r="U11" s="14">
        <f t="shared" si="1"/>
        <v>227816.40000000002</v>
      </c>
    </row>
    <row r="12" spans="1:21" outlineLevel="1" x14ac:dyDescent="0.2">
      <c r="A12" s="60" t="s">
        <v>18</v>
      </c>
      <c r="B12" s="60" t="s">
        <v>31</v>
      </c>
      <c r="C12" s="14">
        <v>746</v>
      </c>
      <c r="D12" s="14">
        <v>373</v>
      </c>
      <c r="E12" s="14">
        <v>6968</v>
      </c>
      <c r="F12" s="14">
        <v>1163</v>
      </c>
      <c r="G12" s="14">
        <v>27639.4</v>
      </c>
      <c r="H12" s="14">
        <v>51491.400000000009</v>
      </c>
      <c r="I12" s="14">
        <v>19493.600000000006</v>
      </c>
      <c r="J12" s="14">
        <v>4441</v>
      </c>
      <c r="K12" s="14">
        <v>65703.200000000041</v>
      </c>
      <c r="L12" s="14"/>
      <c r="M12" s="14">
        <v>48385.4</v>
      </c>
      <c r="N12" s="14"/>
      <c r="O12" s="14"/>
      <c r="P12" s="14"/>
      <c r="Q12" s="14"/>
      <c r="R12" s="14"/>
      <c r="S12" s="14"/>
      <c r="T12" s="14"/>
      <c r="U12" s="14">
        <f t="shared" si="1"/>
        <v>226404.00000000006</v>
      </c>
    </row>
    <row r="13" spans="1:21" outlineLevel="1" x14ac:dyDescent="0.2">
      <c r="A13" s="60" t="s">
        <v>18</v>
      </c>
      <c r="B13" s="60" t="s">
        <v>32</v>
      </c>
      <c r="C13" s="14">
        <v>373</v>
      </c>
      <c r="D13" s="14"/>
      <c r="E13" s="14">
        <v>12417.599999999999</v>
      </c>
      <c r="F13" s="14">
        <v>1593</v>
      </c>
      <c r="G13" s="14">
        <v>27552</v>
      </c>
      <c r="H13" s="14">
        <v>52317.8</v>
      </c>
      <c r="I13" s="14">
        <v>19771</v>
      </c>
      <c r="J13" s="14">
        <v>4586</v>
      </c>
      <c r="K13" s="14">
        <v>74148.599999999991</v>
      </c>
      <c r="L13" s="14"/>
      <c r="M13" s="14">
        <v>70595.399999999994</v>
      </c>
      <c r="N13" s="14"/>
      <c r="O13" s="14"/>
      <c r="P13" s="14"/>
      <c r="Q13" s="14"/>
      <c r="R13" s="14"/>
      <c r="S13" s="14"/>
      <c r="T13" s="14"/>
      <c r="U13" s="14">
        <f t="shared" si="1"/>
        <v>263354.40000000002</v>
      </c>
    </row>
    <row r="14" spans="1:21" outlineLevel="1" x14ac:dyDescent="0.2">
      <c r="A14" s="60" t="s">
        <v>18</v>
      </c>
      <c r="B14" s="60" t="s">
        <v>33</v>
      </c>
      <c r="C14" s="14">
        <v>1119</v>
      </c>
      <c r="D14" s="14"/>
      <c r="E14" s="14">
        <v>14692.999999999998</v>
      </c>
      <c r="F14" s="14">
        <v>1615</v>
      </c>
      <c r="G14" s="14">
        <v>10236</v>
      </c>
      <c r="H14" s="14">
        <v>46749</v>
      </c>
      <c r="I14" s="14">
        <v>22782.800000000003</v>
      </c>
      <c r="J14" s="14">
        <v>8122</v>
      </c>
      <c r="K14" s="14">
        <v>92100.79999999993</v>
      </c>
      <c r="L14" s="14"/>
      <c r="M14" s="14">
        <v>78066.399999999994</v>
      </c>
      <c r="N14" s="14"/>
      <c r="O14" s="14"/>
      <c r="P14" s="14"/>
      <c r="Q14" s="14"/>
      <c r="R14" s="14"/>
      <c r="S14" s="14"/>
      <c r="T14" s="14"/>
      <c r="U14" s="14">
        <f t="shared" si="1"/>
        <v>275483.99999999988</v>
      </c>
    </row>
    <row r="15" spans="1:21" x14ac:dyDescent="0.2">
      <c r="A15" s="8" t="s">
        <v>19</v>
      </c>
      <c r="B15" s="9" t="s">
        <v>21</v>
      </c>
      <c r="C15" s="35">
        <f>SUM(C16:C27)</f>
        <v>49634</v>
      </c>
      <c r="D15" s="35"/>
      <c r="E15" s="35">
        <f t="shared" ref="E15" si="2">SUM(E16:E27)</f>
        <v>304699.2</v>
      </c>
      <c r="F15" s="35">
        <f t="shared" ref="F15" si="3">SUM(F16:F27)</f>
        <v>22139</v>
      </c>
      <c r="G15" s="35"/>
      <c r="H15" s="35">
        <f t="shared" ref="H15" si="4">SUM(H16:H27)</f>
        <v>555639.80000000005</v>
      </c>
      <c r="I15" s="35">
        <f t="shared" ref="I15" si="5">SUM(I16:I27)</f>
        <v>254780.00000000003</v>
      </c>
      <c r="J15" s="35">
        <f t="shared" ref="J15" si="6">SUM(J16:J27)</f>
        <v>43288.44</v>
      </c>
      <c r="K15" s="35">
        <f t="shared" ref="K15:L15" si="7">SUM(K16:K27)</f>
        <v>1349672.7999999998</v>
      </c>
      <c r="L15" s="35">
        <f t="shared" si="7"/>
        <v>0</v>
      </c>
      <c r="M15" s="35">
        <f t="shared" ref="M15" si="8">SUM(M16:M27)</f>
        <v>854091.6</v>
      </c>
      <c r="N15" s="35">
        <f t="shared" ref="N15" si="9">SUM(N16:N27)</f>
        <v>114257</v>
      </c>
      <c r="O15" s="35">
        <f t="shared" ref="O15" si="10">SUM(O16:O27)</f>
        <v>1722</v>
      </c>
      <c r="P15" s="35">
        <f t="shared" ref="P15" si="11">SUM(P16:P27)</f>
        <v>0</v>
      </c>
      <c r="Q15" s="35"/>
      <c r="R15" s="35">
        <f t="shared" ref="R15" si="12">SUM(R16:R27)</f>
        <v>0</v>
      </c>
      <c r="S15" s="35">
        <f t="shared" ref="S15" si="13">SUM(S16:S27)</f>
        <v>0</v>
      </c>
      <c r="T15" s="35">
        <f t="shared" ref="T15" si="14">SUM(T16:T27)</f>
        <v>0</v>
      </c>
      <c r="U15" s="35">
        <f>SUM(C15:T15)</f>
        <v>3549923.84</v>
      </c>
    </row>
    <row r="16" spans="1:21" outlineLevel="1" x14ac:dyDescent="0.2">
      <c r="A16" s="61" t="s">
        <v>19</v>
      </c>
      <c r="B16" s="61" t="s">
        <v>22</v>
      </c>
      <c r="C16" s="14">
        <v>746</v>
      </c>
      <c r="D16" s="14"/>
      <c r="E16" s="14">
        <v>14085.199999999999</v>
      </c>
      <c r="F16" s="14">
        <v>2835</v>
      </c>
      <c r="G16" s="14"/>
      <c r="H16" s="14">
        <v>54730.8</v>
      </c>
      <c r="I16" s="14">
        <v>29641.200000000004</v>
      </c>
      <c r="J16" s="14">
        <v>8926</v>
      </c>
      <c r="K16" s="14">
        <v>90968.199999999953</v>
      </c>
      <c r="L16" s="14"/>
      <c r="M16" s="14">
        <v>77897.799999999988</v>
      </c>
      <c r="N16" s="14"/>
      <c r="O16" s="14"/>
      <c r="P16" s="14"/>
      <c r="Q16" s="14"/>
      <c r="R16" s="14"/>
      <c r="S16" s="14"/>
      <c r="T16" s="14"/>
      <c r="U16" s="14">
        <f>SUM(C16:T16)</f>
        <v>279830.19999999995</v>
      </c>
    </row>
    <row r="17" spans="1:21" outlineLevel="1" x14ac:dyDescent="0.2">
      <c r="A17" s="61" t="s">
        <v>19</v>
      </c>
      <c r="B17" s="61" t="s">
        <v>23</v>
      </c>
      <c r="C17" s="14">
        <v>1119</v>
      </c>
      <c r="D17" s="14"/>
      <c r="E17" s="14"/>
      <c r="F17" s="14">
        <v>2541</v>
      </c>
      <c r="G17" s="14"/>
      <c r="H17" s="14">
        <v>48235.600000000006</v>
      </c>
      <c r="I17" s="14">
        <v>24570.000000000004</v>
      </c>
      <c r="J17" s="14">
        <v>4270</v>
      </c>
      <c r="K17" s="14">
        <v>101844.59999999989</v>
      </c>
      <c r="L17" s="14"/>
      <c r="M17" s="14">
        <v>87472.4</v>
      </c>
      <c r="N17" s="14"/>
      <c r="O17" s="14"/>
      <c r="P17" s="14"/>
      <c r="Q17" s="14"/>
      <c r="R17" s="14"/>
      <c r="S17" s="14"/>
      <c r="T17" s="14"/>
      <c r="U17" s="14">
        <f t="shared" ref="U17:U27" si="15">SUM(C17:T17)</f>
        <v>270052.59999999986</v>
      </c>
    </row>
    <row r="18" spans="1:21" outlineLevel="1" x14ac:dyDescent="0.2">
      <c r="A18" s="61" t="s">
        <v>19</v>
      </c>
      <c r="B18" s="61" t="s">
        <v>24</v>
      </c>
      <c r="C18" s="14">
        <v>1119</v>
      </c>
      <c r="D18" s="14"/>
      <c r="E18" s="14"/>
      <c r="F18" s="14">
        <v>2857</v>
      </c>
      <c r="G18" s="14"/>
      <c r="H18" s="14">
        <v>55209.400000000009</v>
      </c>
      <c r="I18" s="14">
        <v>28362.80000000001</v>
      </c>
      <c r="J18" s="14">
        <v>7320.4400000000005</v>
      </c>
      <c r="K18" s="14">
        <v>126611.99999999994</v>
      </c>
      <c r="L18" s="14"/>
      <c r="M18" s="14">
        <v>91191.4</v>
      </c>
      <c r="N18" s="14"/>
      <c r="O18" s="14"/>
      <c r="P18" s="14"/>
      <c r="Q18" s="14"/>
      <c r="R18" s="14"/>
      <c r="S18" s="14"/>
      <c r="T18" s="14"/>
      <c r="U18" s="14">
        <f t="shared" si="15"/>
        <v>312672.03999999992</v>
      </c>
    </row>
    <row r="19" spans="1:21" outlineLevel="1" x14ac:dyDescent="0.2">
      <c r="A19" s="61" t="s">
        <v>19</v>
      </c>
      <c r="B19" s="61" t="s">
        <v>25</v>
      </c>
      <c r="C19" s="14">
        <v>4283</v>
      </c>
      <c r="D19" s="14"/>
      <c r="E19" s="14">
        <v>20991</v>
      </c>
      <c r="F19" s="14">
        <v>2067</v>
      </c>
      <c r="G19" s="14"/>
      <c r="H19" s="14">
        <v>56473</v>
      </c>
      <c r="I19" s="14">
        <v>23731</v>
      </c>
      <c r="J19" s="14">
        <v>7601</v>
      </c>
      <c r="K19" s="14">
        <v>128647</v>
      </c>
      <c r="L19" s="14"/>
      <c r="M19" s="14">
        <v>64887</v>
      </c>
      <c r="N19" s="14"/>
      <c r="O19" s="14"/>
      <c r="P19" s="14"/>
      <c r="Q19" s="14"/>
      <c r="R19" s="14"/>
      <c r="S19" s="14"/>
      <c r="T19" s="14"/>
      <c r="U19" s="14">
        <f t="shared" si="15"/>
        <v>308680</v>
      </c>
    </row>
    <row r="20" spans="1:21" outlineLevel="1" x14ac:dyDescent="0.2">
      <c r="A20" s="61" t="s">
        <v>19</v>
      </c>
      <c r="B20" s="61" t="s">
        <v>26</v>
      </c>
      <c r="C20" s="14">
        <v>4314</v>
      </c>
      <c r="D20" s="14"/>
      <c r="E20" s="14">
        <v>26817</v>
      </c>
      <c r="F20" s="14">
        <v>2247</v>
      </c>
      <c r="G20" s="14"/>
      <c r="H20" s="14">
        <v>70352</v>
      </c>
      <c r="I20" s="14">
        <v>19878</v>
      </c>
      <c r="J20" s="14">
        <v>6890</v>
      </c>
      <c r="K20" s="14">
        <v>145908</v>
      </c>
      <c r="L20" s="14"/>
      <c r="M20" s="14">
        <v>67348</v>
      </c>
      <c r="N20" s="14">
        <v>553</v>
      </c>
      <c r="O20" s="14"/>
      <c r="P20" s="14"/>
      <c r="Q20" s="14"/>
      <c r="R20" s="14"/>
      <c r="S20" s="14"/>
      <c r="T20" s="14"/>
      <c r="U20" s="14">
        <f t="shared" si="15"/>
        <v>344307</v>
      </c>
    </row>
    <row r="21" spans="1:21" outlineLevel="1" x14ac:dyDescent="0.2">
      <c r="A21" s="61" t="s">
        <v>19</v>
      </c>
      <c r="B21" s="61" t="s">
        <v>27</v>
      </c>
      <c r="C21" s="14">
        <v>5582</v>
      </c>
      <c r="D21" s="14"/>
      <c r="E21" s="14">
        <v>34334</v>
      </c>
      <c r="F21" s="14">
        <v>1694</v>
      </c>
      <c r="G21" s="14"/>
      <c r="H21" s="14">
        <v>58043</v>
      </c>
      <c r="I21" s="14">
        <v>21670</v>
      </c>
      <c r="J21" s="14">
        <v>4270</v>
      </c>
      <c r="K21" s="14">
        <v>139147</v>
      </c>
      <c r="L21" s="14"/>
      <c r="M21" s="14">
        <v>75068</v>
      </c>
      <c r="N21" s="14">
        <v>14219</v>
      </c>
      <c r="O21" s="14"/>
      <c r="P21" s="14"/>
      <c r="Q21" s="14"/>
      <c r="R21" s="14"/>
      <c r="S21" s="14"/>
      <c r="T21" s="14"/>
      <c r="U21" s="14">
        <f t="shared" si="15"/>
        <v>354027</v>
      </c>
    </row>
    <row r="22" spans="1:21" outlineLevel="1" x14ac:dyDescent="0.2">
      <c r="A22" s="61" t="s">
        <v>19</v>
      </c>
      <c r="B22" s="61" t="s">
        <v>28</v>
      </c>
      <c r="C22" s="14">
        <v>6925</v>
      </c>
      <c r="D22" s="14"/>
      <c r="E22" s="14">
        <v>44179</v>
      </c>
      <c r="F22" s="14">
        <v>1802</v>
      </c>
      <c r="G22" s="14"/>
      <c r="H22" s="14">
        <v>75749</v>
      </c>
      <c r="I22" s="14">
        <v>20852</v>
      </c>
      <c r="J22" s="14">
        <v>1141</v>
      </c>
      <c r="K22" s="14">
        <v>165004</v>
      </c>
      <c r="L22" s="14"/>
      <c r="M22" s="14">
        <v>102358</v>
      </c>
      <c r="N22" s="14">
        <v>23203</v>
      </c>
      <c r="O22" s="14"/>
      <c r="P22" s="14"/>
      <c r="Q22" s="14"/>
      <c r="R22" s="14"/>
      <c r="S22" s="14"/>
      <c r="T22" s="14"/>
      <c r="U22" s="14">
        <f t="shared" si="15"/>
        <v>441213</v>
      </c>
    </row>
    <row r="23" spans="1:21" outlineLevel="1" x14ac:dyDescent="0.2">
      <c r="A23" s="61" t="s">
        <v>19</v>
      </c>
      <c r="B23" s="61" t="s">
        <v>29</v>
      </c>
      <c r="C23" s="14">
        <v>9734</v>
      </c>
      <c r="D23" s="14"/>
      <c r="E23" s="14">
        <v>48208</v>
      </c>
      <c r="F23" s="14">
        <v>926</v>
      </c>
      <c r="G23" s="14"/>
      <c r="H23" s="14">
        <v>53983</v>
      </c>
      <c r="I23" s="14">
        <v>20220</v>
      </c>
      <c r="J23" s="14">
        <v>689</v>
      </c>
      <c r="K23" s="14">
        <v>167801</v>
      </c>
      <c r="L23" s="14"/>
      <c r="M23" s="14">
        <v>101585</v>
      </c>
      <c r="N23" s="14">
        <v>19163</v>
      </c>
      <c r="O23" s="14"/>
      <c r="P23" s="14"/>
      <c r="Q23" s="14"/>
      <c r="R23" s="14"/>
      <c r="S23" s="14"/>
      <c r="T23" s="14"/>
      <c r="U23" s="14">
        <f t="shared" si="15"/>
        <v>422309</v>
      </c>
    </row>
    <row r="24" spans="1:21" outlineLevel="1" x14ac:dyDescent="0.2">
      <c r="A24" s="61" t="s">
        <v>19</v>
      </c>
      <c r="B24" s="61" t="s">
        <v>30</v>
      </c>
      <c r="C24" s="14">
        <v>4643</v>
      </c>
      <c r="D24" s="14"/>
      <c r="E24" s="14">
        <v>28987</v>
      </c>
      <c r="F24" s="14">
        <v>768</v>
      </c>
      <c r="G24" s="14"/>
      <c r="H24" s="14">
        <v>20645</v>
      </c>
      <c r="I24" s="14">
        <v>10781</v>
      </c>
      <c r="J24" s="14">
        <v>1277</v>
      </c>
      <c r="K24" s="14">
        <v>73219</v>
      </c>
      <c r="L24" s="14"/>
      <c r="M24" s="14">
        <v>59671</v>
      </c>
      <c r="N24" s="14">
        <v>15408</v>
      </c>
      <c r="O24" s="14"/>
      <c r="P24" s="14"/>
      <c r="Q24" s="14"/>
      <c r="R24" s="14"/>
      <c r="S24" s="14"/>
      <c r="T24" s="14"/>
      <c r="U24" s="14">
        <f t="shared" si="15"/>
        <v>215399</v>
      </c>
    </row>
    <row r="25" spans="1:21" outlineLevel="1" x14ac:dyDescent="0.2">
      <c r="A25" s="61" t="s">
        <v>19</v>
      </c>
      <c r="B25" s="61" t="s">
        <v>31</v>
      </c>
      <c r="C25" s="14">
        <v>1479</v>
      </c>
      <c r="D25" s="14"/>
      <c r="E25" s="14">
        <v>29625</v>
      </c>
      <c r="F25" s="14">
        <v>2462</v>
      </c>
      <c r="G25" s="14"/>
      <c r="H25" s="14">
        <v>23016</v>
      </c>
      <c r="I25" s="14">
        <v>12724</v>
      </c>
      <c r="J25" s="14"/>
      <c r="K25" s="14">
        <v>69001</v>
      </c>
      <c r="L25" s="14"/>
      <c r="M25" s="14">
        <v>45590</v>
      </c>
      <c r="N25" s="14">
        <v>12992</v>
      </c>
      <c r="O25" s="14"/>
      <c r="P25" s="14"/>
      <c r="Q25" s="14"/>
      <c r="R25" s="14"/>
      <c r="S25" s="14"/>
      <c r="T25" s="14"/>
      <c r="U25" s="14">
        <f t="shared" si="15"/>
        <v>196889</v>
      </c>
    </row>
    <row r="26" spans="1:21" outlineLevel="1" x14ac:dyDescent="0.2">
      <c r="A26" s="61" t="s">
        <v>19</v>
      </c>
      <c r="B26" s="61" t="s">
        <v>32</v>
      </c>
      <c r="C26" s="14">
        <v>4867</v>
      </c>
      <c r="D26" s="14"/>
      <c r="E26" s="14">
        <v>29361</v>
      </c>
      <c r="F26" s="14">
        <v>1861</v>
      </c>
      <c r="G26" s="14"/>
      <c r="H26" s="14">
        <v>18524</v>
      </c>
      <c r="I26" s="14">
        <v>18327</v>
      </c>
      <c r="J26" s="14">
        <v>531</v>
      </c>
      <c r="K26" s="14">
        <v>75275</v>
      </c>
      <c r="L26" s="14"/>
      <c r="M26" s="14">
        <v>45801</v>
      </c>
      <c r="N26" s="14">
        <v>8901</v>
      </c>
      <c r="O26" s="14"/>
      <c r="P26" s="14"/>
      <c r="Q26" s="14"/>
      <c r="R26" s="14"/>
      <c r="S26" s="14"/>
      <c r="T26" s="14"/>
      <c r="U26" s="14">
        <f t="shared" si="15"/>
        <v>203448</v>
      </c>
    </row>
    <row r="27" spans="1:21" outlineLevel="1" x14ac:dyDescent="0.2">
      <c r="A27" s="61" t="s">
        <v>19</v>
      </c>
      <c r="B27" s="61" t="s">
        <v>33</v>
      </c>
      <c r="C27" s="14">
        <v>4823</v>
      </c>
      <c r="D27" s="14"/>
      <c r="E27" s="14">
        <v>28112</v>
      </c>
      <c r="F27" s="14">
        <v>79</v>
      </c>
      <c r="G27" s="14"/>
      <c r="H27" s="14">
        <v>20679</v>
      </c>
      <c r="I27" s="14">
        <v>24023</v>
      </c>
      <c r="J27" s="14">
        <v>373</v>
      </c>
      <c r="K27" s="14">
        <v>66246</v>
      </c>
      <c r="L27" s="14"/>
      <c r="M27" s="14">
        <v>35222</v>
      </c>
      <c r="N27" s="14">
        <v>19818</v>
      </c>
      <c r="O27" s="14">
        <v>1722</v>
      </c>
      <c r="P27" s="14"/>
      <c r="Q27" s="14"/>
      <c r="R27" s="14"/>
      <c r="S27" s="14"/>
      <c r="T27" s="14"/>
      <c r="U27" s="14">
        <f t="shared" si="15"/>
        <v>201097</v>
      </c>
    </row>
    <row r="28" spans="1:21" x14ac:dyDescent="0.2">
      <c r="A28" s="11" t="s">
        <v>20</v>
      </c>
      <c r="B28" s="12" t="s">
        <v>21</v>
      </c>
      <c r="C28" s="15">
        <f>SUM(C29:C40)</f>
        <v>148129</v>
      </c>
      <c r="D28" s="15"/>
      <c r="E28" s="15">
        <f t="shared" ref="E28" si="16">SUM(E29:E40)</f>
        <v>587510</v>
      </c>
      <c r="F28" s="15">
        <f t="shared" ref="F28" si="17">SUM(F29:F40)</f>
        <v>0</v>
      </c>
      <c r="G28" s="15"/>
      <c r="H28" s="15">
        <f t="shared" ref="H28" si="18">SUM(H29:H40)</f>
        <v>351361</v>
      </c>
      <c r="I28" s="15">
        <f t="shared" ref="I28" si="19">SUM(I29:I40)</f>
        <v>204531</v>
      </c>
      <c r="J28" s="15">
        <f t="shared" ref="J28" si="20">SUM(J29:J40)</f>
        <v>2497</v>
      </c>
      <c r="K28" s="15">
        <f t="shared" ref="K28:L28" si="21">SUM(K29:K40)</f>
        <v>951246</v>
      </c>
      <c r="L28" s="15">
        <f t="shared" si="21"/>
        <v>30481</v>
      </c>
      <c r="M28" s="15">
        <f t="shared" ref="M28" si="22">SUM(M29:M40)</f>
        <v>564429</v>
      </c>
      <c r="N28" s="15">
        <f t="shared" ref="N28" si="23">SUM(N29:N40)</f>
        <v>259349</v>
      </c>
      <c r="O28" s="15">
        <f t="shared" ref="O28" si="24">SUM(O29:O40)</f>
        <v>112730</v>
      </c>
      <c r="P28" s="15">
        <f t="shared" ref="P28:Q28" si="25">SUM(P29:P40)</f>
        <v>50117</v>
      </c>
      <c r="Q28" s="15">
        <f t="shared" si="25"/>
        <v>6495</v>
      </c>
      <c r="R28" s="15">
        <f t="shared" ref="R28" si="26">SUM(R29:R40)</f>
        <v>12690</v>
      </c>
      <c r="S28" s="15">
        <f t="shared" ref="S28" si="27">SUM(S29:S40)</f>
        <v>40436</v>
      </c>
      <c r="T28" s="15">
        <f t="shared" ref="T28" si="28">SUM(T29:T40)</f>
        <v>73160</v>
      </c>
      <c r="U28" s="15">
        <f>SUM(C28:T28)</f>
        <v>3395161</v>
      </c>
    </row>
    <row r="29" spans="1:21" outlineLevel="1" x14ac:dyDescent="0.2">
      <c r="A29" s="62" t="s">
        <v>20</v>
      </c>
      <c r="B29" s="62" t="s">
        <v>22</v>
      </c>
      <c r="C29" s="14">
        <v>8540</v>
      </c>
      <c r="D29" s="14"/>
      <c r="E29" s="14">
        <v>26109</v>
      </c>
      <c r="F29" s="14"/>
      <c r="G29" s="14"/>
      <c r="H29" s="14">
        <v>22004</v>
      </c>
      <c r="I29" s="14">
        <v>20514</v>
      </c>
      <c r="J29" s="14"/>
      <c r="K29" s="14">
        <v>71933</v>
      </c>
      <c r="L29" s="14"/>
      <c r="M29" s="14">
        <v>43852</v>
      </c>
      <c r="N29" s="14">
        <v>18285</v>
      </c>
      <c r="O29" s="14">
        <v>3331</v>
      </c>
      <c r="P29" s="14"/>
      <c r="Q29" s="14"/>
      <c r="R29" s="14"/>
      <c r="S29" s="14"/>
      <c r="T29" s="14"/>
      <c r="U29" s="14">
        <f>SUM(C29:T29)</f>
        <v>214568</v>
      </c>
    </row>
    <row r="30" spans="1:21" outlineLevel="1" x14ac:dyDescent="0.2">
      <c r="A30" s="62" t="s">
        <v>20</v>
      </c>
      <c r="B30" s="62" t="s">
        <v>23</v>
      </c>
      <c r="C30" s="41">
        <v>5003</v>
      </c>
      <c r="D30" s="41"/>
      <c r="E30" s="41">
        <v>35256</v>
      </c>
      <c r="F30" s="41"/>
      <c r="G30" s="41"/>
      <c r="H30" s="41">
        <v>24848</v>
      </c>
      <c r="I30" s="41">
        <v>17178</v>
      </c>
      <c r="J30" s="41">
        <v>373</v>
      </c>
      <c r="K30" s="41">
        <v>72025</v>
      </c>
      <c r="L30" s="41"/>
      <c r="M30" s="41">
        <v>44054</v>
      </c>
      <c r="N30" s="41">
        <v>19605</v>
      </c>
      <c r="O30" s="41">
        <v>4656</v>
      </c>
      <c r="P30" s="41"/>
      <c r="Q30" s="41"/>
      <c r="R30" s="41"/>
      <c r="S30" s="41"/>
      <c r="T30" s="41"/>
      <c r="U30" s="41">
        <f t="shared" ref="U30:U40" si="29">SUM(C30:T30)</f>
        <v>222998</v>
      </c>
    </row>
    <row r="31" spans="1:21" outlineLevel="1" x14ac:dyDescent="0.2">
      <c r="A31" s="62" t="s">
        <v>20</v>
      </c>
      <c r="B31" s="62" t="s">
        <v>24</v>
      </c>
      <c r="C31" s="41">
        <v>7684</v>
      </c>
      <c r="D31" s="41"/>
      <c r="E31" s="41">
        <v>62395</v>
      </c>
      <c r="F31" s="41"/>
      <c r="G31" s="41"/>
      <c r="H31" s="41">
        <v>27582</v>
      </c>
      <c r="I31" s="41">
        <v>16204</v>
      </c>
      <c r="J31" s="41"/>
      <c r="K31" s="41">
        <v>101404</v>
      </c>
      <c r="L31" s="41"/>
      <c r="M31" s="41">
        <v>48213</v>
      </c>
      <c r="N31" s="41">
        <v>38391</v>
      </c>
      <c r="O31" s="41">
        <v>6587</v>
      </c>
      <c r="P31" s="41"/>
      <c r="Q31" s="41"/>
      <c r="R31" s="41"/>
      <c r="S31" s="41"/>
      <c r="T31" s="41"/>
      <c r="U31" s="41">
        <f t="shared" si="29"/>
        <v>308460</v>
      </c>
    </row>
    <row r="32" spans="1:21" outlineLevel="1" x14ac:dyDescent="0.2">
      <c r="A32" s="62" t="s">
        <v>20</v>
      </c>
      <c r="B32" s="62" t="s">
        <v>25</v>
      </c>
      <c r="C32" s="41">
        <v>8360</v>
      </c>
      <c r="D32" s="41"/>
      <c r="E32" s="41">
        <v>42232</v>
      </c>
      <c r="F32" s="41"/>
      <c r="G32" s="41"/>
      <c r="H32" s="41">
        <v>30895</v>
      </c>
      <c r="I32" s="41">
        <v>10228</v>
      </c>
      <c r="J32" s="41">
        <v>1299</v>
      </c>
      <c r="K32" s="41">
        <v>80187</v>
      </c>
      <c r="L32" s="41"/>
      <c r="M32" s="41">
        <v>38805</v>
      </c>
      <c r="N32" s="41">
        <v>19801</v>
      </c>
      <c r="O32" s="41">
        <v>926</v>
      </c>
      <c r="P32" s="41">
        <v>3208</v>
      </c>
      <c r="Q32" s="41"/>
      <c r="R32" s="41"/>
      <c r="S32" s="41"/>
      <c r="T32" s="41"/>
      <c r="U32" s="41">
        <f t="shared" si="29"/>
        <v>235941</v>
      </c>
    </row>
    <row r="33" spans="1:23" outlineLevel="1" x14ac:dyDescent="0.2">
      <c r="A33" s="62" t="s">
        <v>20</v>
      </c>
      <c r="B33" s="62" t="s">
        <v>26</v>
      </c>
      <c r="C33" s="41">
        <v>6521</v>
      </c>
      <c r="D33" s="41"/>
      <c r="E33" s="41">
        <v>44353</v>
      </c>
      <c r="F33" s="41"/>
      <c r="G33" s="41"/>
      <c r="H33" s="41">
        <v>31044</v>
      </c>
      <c r="I33" s="41">
        <v>26808</v>
      </c>
      <c r="J33" s="41"/>
      <c r="K33" s="41">
        <v>73956</v>
      </c>
      <c r="L33" s="41"/>
      <c r="M33" s="41">
        <v>47508</v>
      </c>
      <c r="N33" s="41">
        <v>22835</v>
      </c>
      <c r="O33" s="41">
        <v>6122</v>
      </c>
      <c r="P33" s="41">
        <v>12990</v>
      </c>
      <c r="Q33" s="41"/>
      <c r="R33" s="41"/>
      <c r="S33" s="41"/>
      <c r="T33" s="41"/>
      <c r="U33" s="41">
        <f t="shared" si="29"/>
        <v>272137</v>
      </c>
    </row>
    <row r="34" spans="1:23" outlineLevel="1" x14ac:dyDescent="0.2">
      <c r="A34" s="62" t="s">
        <v>20</v>
      </c>
      <c r="B34" s="62" t="s">
        <v>27</v>
      </c>
      <c r="C34" s="41">
        <v>10778</v>
      </c>
      <c r="D34" s="41"/>
      <c r="E34" s="41">
        <v>43481</v>
      </c>
      <c r="F34" s="41"/>
      <c r="G34" s="41"/>
      <c r="H34" s="41">
        <v>37978</v>
      </c>
      <c r="I34" s="41">
        <v>26200</v>
      </c>
      <c r="J34" s="41">
        <v>373</v>
      </c>
      <c r="K34" s="41">
        <v>65582</v>
      </c>
      <c r="L34" s="41"/>
      <c r="M34" s="41">
        <v>43539</v>
      </c>
      <c r="N34" s="41">
        <v>19740</v>
      </c>
      <c r="O34" s="41">
        <v>14407</v>
      </c>
      <c r="P34" s="41">
        <v>14620</v>
      </c>
      <c r="Q34" s="41"/>
      <c r="R34" s="41">
        <v>1106</v>
      </c>
      <c r="S34" s="41"/>
      <c r="T34" s="41"/>
      <c r="U34" s="41">
        <f t="shared" si="29"/>
        <v>277804</v>
      </c>
    </row>
    <row r="35" spans="1:23" outlineLevel="1" x14ac:dyDescent="0.2">
      <c r="A35" s="62" t="s">
        <v>20</v>
      </c>
      <c r="B35" s="62" t="s">
        <v>28</v>
      </c>
      <c r="C35" s="41">
        <v>16013</v>
      </c>
      <c r="D35" s="41"/>
      <c r="E35" s="41">
        <v>68367</v>
      </c>
      <c r="F35" s="41"/>
      <c r="G35" s="41"/>
      <c r="H35" s="41">
        <v>29146</v>
      </c>
      <c r="I35" s="41">
        <v>18216</v>
      </c>
      <c r="J35" s="41">
        <v>373</v>
      </c>
      <c r="K35" s="41">
        <v>76396</v>
      </c>
      <c r="L35" s="41"/>
      <c r="M35" s="41">
        <v>57437</v>
      </c>
      <c r="N35" s="41">
        <v>19810</v>
      </c>
      <c r="O35" s="41">
        <v>10238</v>
      </c>
      <c r="P35" s="41">
        <v>9043</v>
      </c>
      <c r="Q35" s="41"/>
      <c r="R35" s="41">
        <v>1659</v>
      </c>
      <c r="S35" s="41">
        <v>5060</v>
      </c>
      <c r="T35" s="41"/>
      <c r="U35" s="41">
        <f t="shared" si="29"/>
        <v>311758</v>
      </c>
    </row>
    <row r="36" spans="1:23" outlineLevel="1" x14ac:dyDescent="0.2">
      <c r="A36" s="62" t="s">
        <v>20</v>
      </c>
      <c r="B36" s="62" t="s">
        <v>29</v>
      </c>
      <c r="C36" s="41">
        <v>15346</v>
      </c>
      <c r="D36" s="41"/>
      <c r="E36" s="41">
        <v>55092</v>
      </c>
      <c r="F36" s="41"/>
      <c r="G36" s="41"/>
      <c r="H36" s="41">
        <v>35930</v>
      </c>
      <c r="I36" s="41">
        <v>12066</v>
      </c>
      <c r="J36" s="41"/>
      <c r="K36" s="41">
        <v>80204</v>
      </c>
      <c r="L36" s="41"/>
      <c r="M36" s="41">
        <v>55094</v>
      </c>
      <c r="N36" s="41">
        <v>19809</v>
      </c>
      <c r="O36" s="41">
        <v>14777</v>
      </c>
      <c r="P36" s="41">
        <v>10256</v>
      </c>
      <c r="Q36" s="41">
        <v>373</v>
      </c>
      <c r="R36" s="41">
        <v>2212</v>
      </c>
      <c r="S36" s="41">
        <v>9589</v>
      </c>
      <c r="T36" s="41">
        <v>7409</v>
      </c>
      <c r="U36" s="41">
        <f t="shared" si="29"/>
        <v>318157</v>
      </c>
    </row>
    <row r="37" spans="1:23" outlineLevel="1" x14ac:dyDescent="0.2">
      <c r="A37" s="62" t="s">
        <v>20</v>
      </c>
      <c r="B37" s="62" t="s">
        <v>30</v>
      </c>
      <c r="C37" s="41">
        <v>14122</v>
      </c>
      <c r="D37" s="41"/>
      <c r="E37" s="41">
        <v>47205</v>
      </c>
      <c r="F37" s="41"/>
      <c r="G37" s="41"/>
      <c r="H37" s="41">
        <v>25392</v>
      </c>
      <c r="I37" s="41">
        <v>19196</v>
      </c>
      <c r="J37" s="41">
        <v>79</v>
      </c>
      <c r="K37" s="41">
        <v>74479</v>
      </c>
      <c r="L37" s="41">
        <v>6144</v>
      </c>
      <c r="M37" s="41">
        <v>41341</v>
      </c>
      <c r="N37" s="41">
        <v>16521</v>
      </c>
      <c r="O37" s="41">
        <v>10791</v>
      </c>
      <c r="P37" s="41"/>
      <c r="Q37" s="41">
        <v>1119</v>
      </c>
      <c r="R37" s="41">
        <v>3430</v>
      </c>
      <c r="S37" s="41">
        <v>9694</v>
      </c>
      <c r="T37" s="41">
        <v>13897</v>
      </c>
      <c r="U37" s="41">
        <f t="shared" si="29"/>
        <v>283410</v>
      </c>
      <c r="W37" s="54"/>
    </row>
    <row r="38" spans="1:23" outlineLevel="1" x14ac:dyDescent="0.2">
      <c r="A38" s="62" t="s">
        <v>20</v>
      </c>
      <c r="B38" s="62" t="s">
        <v>31</v>
      </c>
      <c r="C38" s="41">
        <v>21278</v>
      </c>
      <c r="D38" s="41"/>
      <c r="E38" s="41">
        <v>51037</v>
      </c>
      <c r="F38" s="41"/>
      <c r="G38" s="41"/>
      <c r="H38" s="41">
        <v>29961</v>
      </c>
      <c r="I38" s="41">
        <v>10761</v>
      </c>
      <c r="J38" s="41"/>
      <c r="K38" s="41">
        <v>84841</v>
      </c>
      <c r="L38" s="41">
        <v>5209</v>
      </c>
      <c r="M38" s="41">
        <v>47157</v>
      </c>
      <c r="N38" s="41">
        <v>16474</v>
      </c>
      <c r="O38" s="41">
        <v>15153</v>
      </c>
      <c r="P38" s="41"/>
      <c r="Q38" s="41">
        <v>746</v>
      </c>
      <c r="R38" s="41">
        <v>2045</v>
      </c>
      <c r="S38" s="41">
        <v>5275</v>
      </c>
      <c r="T38" s="41">
        <v>14012</v>
      </c>
      <c r="U38" s="41">
        <f t="shared" si="29"/>
        <v>303949</v>
      </c>
    </row>
    <row r="39" spans="1:23" outlineLevel="1" x14ac:dyDescent="0.2">
      <c r="A39" s="62" t="s">
        <v>20</v>
      </c>
      <c r="B39" s="62" t="s">
        <v>32</v>
      </c>
      <c r="C39" s="41">
        <v>15680</v>
      </c>
      <c r="D39" s="41"/>
      <c r="E39" s="41">
        <v>62202</v>
      </c>
      <c r="F39" s="41"/>
      <c r="G39" s="41"/>
      <c r="H39" s="41">
        <v>31404</v>
      </c>
      <c r="I39" s="41">
        <v>10702</v>
      </c>
      <c r="J39" s="41"/>
      <c r="K39" s="41">
        <v>84272</v>
      </c>
      <c r="L39" s="41">
        <v>9232</v>
      </c>
      <c r="M39" s="41">
        <v>48365</v>
      </c>
      <c r="N39" s="41">
        <v>25396</v>
      </c>
      <c r="O39" s="41">
        <v>12735</v>
      </c>
      <c r="P39" s="41"/>
      <c r="Q39" s="41">
        <v>2405</v>
      </c>
      <c r="R39" s="41">
        <v>1119</v>
      </c>
      <c r="S39" s="41">
        <v>4358</v>
      </c>
      <c r="T39" s="41">
        <v>17083</v>
      </c>
      <c r="U39" s="41">
        <f t="shared" si="29"/>
        <v>324953</v>
      </c>
    </row>
    <row r="40" spans="1:23" outlineLevel="1" x14ac:dyDescent="0.2">
      <c r="A40" s="62" t="s">
        <v>20</v>
      </c>
      <c r="B40" s="62" t="s">
        <v>33</v>
      </c>
      <c r="C40" s="14">
        <v>18804</v>
      </c>
      <c r="D40" s="14"/>
      <c r="E40" s="14">
        <v>49781</v>
      </c>
      <c r="F40" s="14"/>
      <c r="G40" s="14"/>
      <c r="H40" s="14">
        <v>25177</v>
      </c>
      <c r="I40" s="14">
        <v>16458</v>
      </c>
      <c r="J40" s="14"/>
      <c r="K40" s="14">
        <v>85967</v>
      </c>
      <c r="L40" s="14">
        <v>9896</v>
      </c>
      <c r="M40" s="14">
        <v>49064</v>
      </c>
      <c r="N40" s="14">
        <v>22682</v>
      </c>
      <c r="O40" s="14">
        <v>13007</v>
      </c>
      <c r="P40" s="14"/>
      <c r="Q40" s="14">
        <v>1852</v>
      </c>
      <c r="R40" s="14">
        <v>1119</v>
      </c>
      <c r="S40" s="14">
        <v>6460</v>
      </c>
      <c r="T40" s="14">
        <v>20759</v>
      </c>
      <c r="U40" s="41">
        <f t="shared" si="29"/>
        <v>321026</v>
      </c>
      <c r="W40" s="55"/>
    </row>
    <row r="41" spans="1:23" x14ac:dyDescent="0.2">
      <c r="A41" s="59"/>
      <c r="B41" s="53" t="s">
        <v>78</v>
      </c>
      <c r="C41" s="53">
        <f t="shared" ref="C41:T41" si="30">C28+C30+C31+C32+C33+C34+C35+C36+C37+C38+C39+C40</f>
        <v>287718</v>
      </c>
      <c r="D41" s="53">
        <f t="shared" si="30"/>
        <v>0</v>
      </c>
      <c r="E41" s="53">
        <f t="shared" si="30"/>
        <v>1148911</v>
      </c>
      <c r="F41" s="53">
        <f t="shared" si="30"/>
        <v>0</v>
      </c>
      <c r="G41" s="53">
        <f t="shared" si="30"/>
        <v>0</v>
      </c>
      <c r="H41" s="53">
        <f t="shared" si="30"/>
        <v>680718</v>
      </c>
      <c r="I41" s="53">
        <f t="shared" si="30"/>
        <v>388548</v>
      </c>
      <c r="J41" s="53">
        <f t="shared" si="30"/>
        <v>4994</v>
      </c>
      <c r="K41" s="53">
        <f t="shared" si="30"/>
        <v>1830559</v>
      </c>
      <c r="L41" s="53">
        <f t="shared" si="30"/>
        <v>60962</v>
      </c>
      <c r="M41" s="53">
        <f t="shared" si="30"/>
        <v>1085006</v>
      </c>
      <c r="N41" s="53">
        <f t="shared" si="30"/>
        <v>500413</v>
      </c>
      <c r="O41" s="53">
        <f t="shared" si="30"/>
        <v>222129</v>
      </c>
      <c r="P41" s="53">
        <f t="shared" si="30"/>
        <v>100234</v>
      </c>
      <c r="Q41" s="53">
        <f t="shared" si="30"/>
        <v>12990</v>
      </c>
      <c r="R41" s="53">
        <f t="shared" si="30"/>
        <v>25380</v>
      </c>
      <c r="S41" s="53">
        <f t="shared" si="30"/>
        <v>80872</v>
      </c>
      <c r="T41" s="53">
        <f t="shared" si="30"/>
        <v>146320</v>
      </c>
      <c r="U41" s="53">
        <f>U27+U29+U30+U31+U32+U33+U34+U35+U36+U37+U38+U39+U40</f>
        <v>3596258</v>
      </c>
    </row>
    <row r="43" spans="1:23" x14ac:dyDescent="0.2">
      <c r="M43" s="58"/>
    </row>
    <row r="45" spans="1:23" x14ac:dyDescent="0.2">
      <c r="N45" s="47"/>
    </row>
    <row r="46" spans="1:23" x14ac:dyDescent="0.2">
      <c r="N46" s="47"/>
    </row>
    <row r="48" spans="1:23" x14ac:dyDescent="0.2">
      <c r="N48" s="47"/>
      <c r="O48" s="48"/>
      <c r="T48" s="1" t="s">
        <v>72</v>
      </c>
    </row>
    <row r="50" spans="11:15" x14ac:dyDescent="0.2">
      <c r="K50" s="1" t="s">
        <v>72</v>
      </c>
      <c r="O50" s="48"/>
    </row>
    <row r="51" spans="11:15" x14ac:dyDescent="0.2">
      <c r="O51" s="48"/>
    </row>
  </sheetData>
  <pageMargins left="0.2" right="0.2" top="0.25" bottom="0.2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pane ySplit="4" topLeftCell="A38" activePane="bottomLeft" state="frozen"/>
      <selection pane="bottomLeft" activeCell="H18" sqref="H18"/>
    </sheetView>
  </sheetViews>
  <sheetFormatPr defaultRowHeight="11.25" outlineLevelRow="1" x14ac:dyDescent="0.2"/>
  <cols>
    <col min="1" max="1" width="10.85546875" style="1" customWidth="1"/>
    <col min="2" max="2" width="12.140625" style="1" customWidth="1"/>
    <col min="3" max="3" width="35.42578125" style="1" customWidth="1"/>
    <col min="4" max="4" width="36.140625" style="1" customWidth="1"/>
    <col min="5" max="16384" width="9.140625" style="1"/>
  </cols>
  <sheetData>
    <row r="1" spans="1:4" ht="142.5" customHeight="1" x14ac:dyDescent="0.2">
      <c r="A1" s="83"/>
      <c r="B1" s="84"/>
      <c r="C1" s="44" t="s">
        <v>54</v>
      </c>
      <c r="D1" s="45" t="s">
        <v>55</v>
      </c>
    </row>
    <row r="2" spans="1:4" ht="23.25" customHeight="1" x14ac:dyDescent="0.2">
      <c r="A2" s="81" t="s">
        <v>0</v>
      </c>
      <c r="B2" s="81"/>
      <c r="C2" s="80" t="s">
        <v>57</v>
      </c>
      <c r="D2" s="80"/>
    </row>
    <row r="3" spans="1:4" s="38" customFormat="1" ht="34.5" customHeight="1" x14ac:dyDescent="0.2">
      <c r="A3" s="82" t="s">
        <v>34</v>
      </c>
      <c r="B3" s="82"/>
      <c r="C3" s="43" t="s">
        <v>56</v>
      </c>
      <c r="D3" s="46" t="s">
        <v>56</v>
      </c>
    </row>
    <row r="4" spans="1:4" x14ac:dyDescent="0.2">
      <c r="A4" s="5" t="s">
        <v>18</v>
      </c>
      <c r="B4" s="6" t="s">
        <v>21</v>
      </c>
      <c r="C4" s="34">
        <f>SUM(C5:C16)</f>
        <v>437772.88000000006</v>
      </c>
      <c r="D4" s="34">
        <f>SUM(D5:D16)</f>
        <v>393268.25</v>
      </c>
    </row>
    <row r="5" spans="1:4" outlineLevel="1" x14ac:dyDescent="0.2">
      <c r="A5" s="7" t="s">
        <v>18</v>
      </c>
      <c r="B5" s="7" t="s">
        <v>22</v>
      </c>
      <c r="C5" s="14">
        <v>39030</v>
      </c>
      <c r="D5" s="40">
        <v>33330</v>
      </c>
    </row>
    <row r="6" spans="1:4" outlineLevel="1" x14ac:dyDescent="0.2">
      <c r="A6" s="7" t="s">
        <v>18</v>
      </c>
      <c r="B6" s="7" t="s">
        <v>23</v>
      </c>
      <c r="C6" s="14">
        <v>39030</v>
      </c>
      <c r="D6" s="40">
        <v>33330</v>
      </c>
    </row>
    <row r="7" spans="1:4" outlineLevel="1" x14ac:dyDescent="0.2">
      <c r="A7" s="7" t="s">
        <v>18</v>
      </c>
      <c r="B7" s="7" t="s">
        <v>24</v>
      </c>
      <c r="C7" s="14">
        <v>36645</v>
      </c>
      <c r="D7" s="39">
        <v>32643.670000000002</v>
      </c>
    </row>
    <row r="8" spans="1:4" outlineLevel="1" x14ac:dyDescent="0.2">
      <c r="A8" s="7" t="s">
        <v>18</v>
      </c>
      <c r="B8" s="7" t="s">
        <v>25</v>
      </c>
      <c r="C8" s="14">
        <v>36645</v>
      </c>
      <c r="D8" s="39">
        <v>32643.67</v>
      </c>
    </row>
    <row r="9" spans="1:4" outlineLevel="1" x14ac:dyDescent="0.2">
      <c r="A9" s="7" t="s">
        <v>18</v>
      </c>
      <c r="B9" s="7" t="s">
        <v>26</v>
      </c>
      <c r="C9" s="14">
        <v>36645</v>
      </c>
      <c r="D9" s="39">
        <v>32643.670000000002</v>
      </c>
    </row>
    <row r="10" spans="1:4" outlineLevel="1" x14ac:dyDescent="0.2">
      <c r="A10" s="7" t="s">
        <v>18</v>
      </c>
      <c r="B10" s="7" t="s">
        <v>27</v>
      </c>
      <c r="C10" s="14">
        <v>36645</v>
      </c>
      <c r="D10" s="39">
        <v>32643.670000000002</v>
      </c>
    </row>
    <row r="11" spans="1:4" outlineLevel="1" x14ac:dyDescent="0.2">
      <c r="A11" s="7" t="s">
        <v>18</v>
      </c>
      <c r="B11" s="7" t="s">
        <v>28</v>
      </c>
      <c r="C11" s="14">
        <v>35311.660000000003</v>
      </c>
      <c r="D11" s="39">
        <v>32643.67</v>
      </c>
    </row>
    <row r="12" spans="1:4" outlineLevel="1" x14ac:dyDescent="0.2">
      <c r="A12" s="7" t="s">
        <v>18</v>
      </c>
      <c r="B12" s="7" t="s">
        <v>29</v>
      </c>
      <c r="C12" s="14">
        <v>35311.660000000003</v>
      </c>
      <c r="D12" s="39">
        <v>32643.67</v>
      </c>
    </row>
    <row r="13" spans="1:4" outlineLevel="1" x14ac:dyDescent="0.2">
      <c r="A13" s="7" t="s">
        <v>18</v>
      </c>
      <c r="B13" s="7" t="s">
        <v>30</v>
      </c>
      <c r="C13" s="14">
        <v>35311.660000000003</v>
      </c>
      <c r="D13" s="39">
        <v>32643.67</v>
      </c>
    </row>
    <row r="14" spans="1:4" outlineLevel="1" x14ac:dyDescent="0.2">
      <c r="A14" s="7" t="s">
        <v>18</v>
      </c>
      <c r="B14" s="7" t="s">
        <v>31</v>
      </c>
      <c r="C14" s="14">
        <v>35311.660000000003</v>
      </c>
      <c r="D14" s="39">
        <v>32643.67</v>
      </c>
    </row>
    <row r="15" spans="1:4" outlineLevel="1" x14ac:dyDescent="0.2">
      <c r="A15" s="7" t="s">
        <v>18</v>
      </c>
      <c r="B15" s="7" t="s">
        <v>32</v>
      </c>
      <c r="C15" s="14">
        <v>35311.660000000003</v>
      </c>
      <c r="D15" s="39">
        <v>32643.64</v>
      </c>
    </row>
    <row r="16" spans="1:4" outlineLevel="1" x14ac:dyDescent="0.2">
      <c r="A16" s="7" t="s">
        <v>18</v>
      </c>
      <c r="B16" s="7" t="s">
        <v>33</v>
      </c>
      <c r="C16" s="14">
        <v>36574.58</v>
      </c>
      <c r="D16" s="39">
        <v>32815.25</v>
      </c>
    </row>
    <row r="17" spans="1:4" x14ac:dyDescent="0.2">
      <c r="A17" s="8" t="s">
        <v>19</v>
      </c>
      <c r="B17" s="9" t="s">
        <v>21</v>
      </c>
      <c r="C17" s="35">
        <f>SUM(C18:C29)</f>
        <v>494258.74000000011</v>
      </c>
      <c r="D17" s="35">
        <f>SUM(D18:D29)</f>
        <v>400518.04</v>
      </c>
    </row>
    <row r="18" spans="1:4" outlineLevel="1" x14ac:dyDescent="0.2">
      <c r="A18" s="10" t="s">
        <v>19</v>
      </c>
      <c r="B18" s="10" t="s">
        <v>22</v>
      </c>
      <c r="C18" s="14">
        <v>36574.58</v>
      </c>
      <c r="D18" s="39">
        <v>32815.25</v>
      </c>
    </row>
    <row r="19" spans="1:4" outlineLevel="1" x14ac:dyDescent="0.2">
      <c r="A19" s="10" t="s">
        <v>19</v>
      </c>
      <c r="B19" s="10" t="s">
        <v>23</v>
      </c>
      <c r="C19" s="14">
        <v>36574.58</v>
      </c>
      <c r="D19" s="39">
        <v>32815.25</v>
      </c>
    </row>
    <row r="20" spans="1:4" outlineLevel="1" x14ac:dyDescent="0.2">
      <c r="A20" s="10" t="s">
        <v>19</v>
      </c>
      <c r="B20" s="10" t="s">
        <v>24</v>
      </c>
      <c r="C20" s="14">
        <v>36574.58</v>
      </c>
      <c r="D20" s="39">
        <v>32815.25</v>
      </c>
    </row>
    <row r="21" spans="1:4" outlineLevel="1" x14ac:dyDescent="0.2">
      <c r="A21" s="10" t="s">
        <v>19</v>
      </c>
      <c r="B21" s="10" t="s">
        <v>25</v>
      </c>
      <c r="C21" s="41">
        <v>36712.699999999997</v>
      </c>
      <c r="D21" s="42">
        <v>33592.370000000003</v>
      </c>
    </row>
    <row r="22" spans="1:4" outlineLevel="1" x14ac:dyDescent="0.2">
      <c r="A22" s="10" t="s">
        <v>19</v>
      </c>
      <c r="B22" s="10" t="s">
        <v>26</v>
      </c>
      <c r="C22" s="14">
        <v>36712.699999999997</v>
      </c>
      <c r="D22" s="39">
        <v>33592.370000000003</v>
      </c>
    </row>
    <row r="23" spans="1:4" outlineLevel="1" x14ac:dyDescent="0.2">
      <c r="A23" s="10" t="s">
        <v>19</v>
      </c>
      <c r="B23" s="10" t="s">
        <v>27</v>
      </c>
      <c r="C23" s="14">
        <v>36712.699999999997</v>
      </c>
      <c r="D23" s="39">
        <v>33592.370000000003</v>
      </c>
    </row>
    <row r="24" spans="1:4" outlineLevel="1" x14ac:dyDescent="0.2">
      <c r="A24" s="10" t="s">
        <v>19</v>
      </c>
      <c r="B24" s="10" t="s">
        <v>28</v>
      </c>
      <c r="C24" s="14">
        <v>36712.699999999997</v>
      </c>
      <c r="D24" s="39">
        <v>33592.370000000003</v>
      </c>
    </row>
    <row r="25" spans="1:4" outlineLevel="1" x14ac:dyDescent="0.2">
      <c r="A25" s="10" t="s">
        <v>19</v>
      </c>
      <c r="B25" s="10" t="s">
        <v>29</v>
      </c>
      <c r="C25" s="14">
        <v>36712.699999999997</v>
      </c>
      <c r="D25" s="39">
        <v>33592.370000000003</v>
      </c>
    </row>
    <row r="26" spans="1:4" outlineLevel="1" x14ac:dyDescent="0.2">
      <c r="A26" s="10" t="s">
        <v>19</v>
      </c>
      <c r="B26" s="10" t="s">
        <v>30</v>
      </c>
      <c r="C26" s="14">
        <v>53379.39</v>
      </c>
      <c r="D26" s="39">
        <v>33592.370000000003</v>
      </c>
    </row>
    <row r="27" spans="1:4" outlineLevel="1" x14ac:dyDescent="0.2">
      <c r="A27" s="10" t="s">
        <v>19</v>
      </c>
      <c r="B27" s="10" t="s">
        <v>31</v>
      </c>
      <c r="C27" s="14">
        <v>53379.39</v>
      </c>
      <c r="D27" s="39">
        <v>33592.370000000003</v>
      </c>
    </row>
    <row r="28" spans="1:4" outlineLevel="1" x14ac:dyDescent="0.2">
      <c r="A28" s="10" t="s">
        <v>19</v>
      </c>
      <c r="B28" s="10" t="s">
        <v>32</v>
      </c>
      <c r="C28" s="14">
        <v>53379.39</v>
      </c>
      <c r="D28" s="39">
        <v>33592.370000000003</v>
      </c>
    </row>
    <row r="29" spans="1:4" outlineLevel="1" x14ac:dyDescent="0.2">
      <c r="A29" s="10" t="s">
        <v>19</v>
      </c>
      <c r="B29" s="10" t="s">
        <v>33</v>
      </c>
      <c r="C29" s="14">
        <v>40833.33</v>
      </c>
      <c r="D29" s="39">
        <v>33333.33</v>
      </c>
    </row>
    <row r="30" spans="1:4" x14ac:dyDescent="0.2">
      <c r="A30" s="11" t="s">
        <v>20</v>
      </c>
      <c r="B30" s="12" t="s">
        <v>21</v>
      </c>
      <c r="C30" s="15">
        <f>SUM(C31:C42)</f>
        <v>329985</v>
      </c>
      <c r="D30" s="15">
        <f>SUM(D31:D42)</f>
        <v>299999.97000000009</v>
      </c>
    </row>
    <row r="31" spans="1:4" outlineLevel="1" x14ac:dyDescent="0.2">
      <c r="A31" s="13" t="s">
        <v>20</v>
      </c>
      <c r="B31" s="13" t="s">
        <v>22</v>
      </c>
      <c r="C31" s="14">
        <v>36665</v>
      </c>
      <c r="D31" s="39">
        <v>33333.33</v>
      </c>
    </row>
    <row r="32" spans="1:4" outlineLevel="1" x14ac:dyDescent="0.2">
      <c r="A32" s="13" t="s">
        <v>20</v>
      </c>
      <c r="B32" s="13" t="s">
        <v>23</v>
      </c>
      <c r="C32" s="14">
        <v>36665</v>
      </c>
      <c r="D32" s="39">
        <v>33333.33</v>
      </c>
    </row>
    <row r="33" spans="1:4" outlineLevel="1" x14ac:dyDescent="0.2">
      <c r="A33" s="13" t="s">
        <v>20</v>
      </c>
      <c r="B33" s="13" t="s">
        <v>24</v>
      </c>
      <c r="C33" s="14">
        <v>36665</v>
      </c>
      <c r="D33" s="39">
        <v>33333.33</v>
      </c>
    </row>
    <row r="34" spans="1:4" outlineLevel="1" x14ac:dyDescent="0.2">
      <c r="A34" s="13" t="s">
        <v>20</v>
      </c>
      <c r="B34" s="13" t="s">
        <v>25</v>
      </c>
      <c r="C34" s="14">
        <v>36665</v>
      </c>
      <c r="D34" s="39">
        <v>33333.33</v>
      </c>
    </row>
    <row r="35" spans="1:4" outlineLevel="1" x14ac:dyDescent="0.2">
      <c r="A35" s="13" t="s">
        <v>20</v>
      </c>
      <c r="B35" s="13" t="s">
        <v>26</v>
      </c>
      <c r="C35" s="14">
        <v>36665</v>
      </c>
      <c r="D35" s="39">
        <v>33333.33</v>
      </c>
    </row>
    <row r="36" spans="1:4" outlineLevel="1" x14ac:dyDescent="0.2">
      <c r="A36" s="13" t="s">
        <v>20</v>
      </c>
      <c r="B36" s="13" t="s">
        <v>27</v>
      </c>
      <c r="C36" s="14">
        <v>36665</v>
      </c>
      <c r="D36" s="39">
        <v>33333.33</v>
      </c>
    </row>
    <row r="37" spans="1:4" outlineLevel="1" x14ac:dyDescent="0.2">
      <c r="A37" s="13" t="s">
        <v>20</v>
      </c>
      <c r="B37" s="13" t="s">
        <v>28</v>
      </c>
      <c r="C37" s="14">
        <v>36665</v>
      </c>
      <c r="D37" s="39">
        <v>33333.33</v>
      </c>
    </row>
    <row r="38" spans="1:4" outlineLevel="1" x14ac:dyDescent="0.2">
      <c r="A38" s="13" t="s">
        <v>20</v>
      </c>
      <c r="B38" s="13" t="s">
        <v>29</v>
      </c>
      <c r="C38" s="14">
        <v>36665</v>
      </c>
      <c r="D38" s="39">
        <v>33333.33</v>
      </c>
    </row>
    <row r="39" spans="1:4" outlineLevel="1" x14ac:dyDescent="0.2">
      <c r="A39" s="13" t="s">
        <v>20</v>
      </c>
      <c r="B39" s="13" t="s">
        <v>30</v>
      </c>
      <c r="C39" s="14">
        <v>36665</v>
      </c>
      <c r="D39" s="39">
        <v>33333.33</v>
      </c>
    </row>
    <row r="40" spans="1:4" outlineLevel="1" x14ac:dyDescent="0.2">
      <c r="A40" s="13" t="s">
        <v>20</v>
      </c>
      <c r="B40" s="13" t="s">
        <v>31</v>
      </c>
      <c r="C40" s="14">
        <v>0</v>
      </c>
      <c r="D40" s="14">
        <v>0</v>
      </c>
    </row>
    <row r="41" spans="1:4" outlineLevel="1" x14ac:dyDescent="0.2">
      <c r="A41" s="13" t="s">
        <v>20</v>
      </c>
      <c r="B41" s="13" t="s">
        <v>32</v>
      </c>
      <c r="C41" s="14">
        <v>0</v>
      </c>
      <c r="D41" s="14"/>
    </row>
    <row r="42" spans="1:4" outlineLevel="1" x14ac:dyDescent="0.2">
      <c r="A42" s="13" t="s">
        <v>20</v>
      </c>
      <c r="B42" s="13" t="s">
        <v>33</v>
      </c>
      <c r="C42" s="14">
        <v>0</v>
      </c>
      <c r="D42" s="14"/>
    </row>
  </sheetData>
  <dataConsolidate/>
  <mergeCells count="4">
    <mergeCell ref="C2:D2"/>
    <mergeCell ref="A2:B2"/>
    <mergeCell ref="A3:B3"/>
    <mergeCell ref="A1:B1"/>
  </mergeCells>
  <pageMargins left="0.2" right="0.2" top="0.25" bottom="0.2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2"/>
  <sheetViews>
    <sheetView workbookViewId="0">
      <selection activeCell="D18" sqref="D18"/>
    </sheetView>
  </sheetViews>
  <sheetFormatPr defaultRowHeight="15" x14ac:dyDescent="0.25"/>
  <cols>
    <col min="4" max="4" width="65.28515625" customWidth="1"/>
    <col min="5" max="5" width="13.140625" customWidth="1"/>
    <col min="6" max="7" width="10.5703125" customWidth="1"/>
    <col min="8" max="8" width="12.42578125" customWidth="1"/>
  </cols>
  <sheetData>
    <row r="4" spans="3:8" x14ac:dyDescent="0.25">
      <c r="C4" s="50"/>
      <c r="D4" s="50"/>
      <c r="E4" s="86">
        <v>2012</v>
      </c>
      <c r="F4" s="86"/>
      <c r="G4" s="86"/>
      <c r="H4" s="50">
        <v>2013</v>
      </c>
    </row>
    <row r="5" spans="3:8" ht="45.75" x14ac:dyDescent="0.25">
      <c r="C5" s="50"/>
      <c r="D5" s="50"/>
      <c r="E5" s="52" t="s">
        <v>68</v>
      </c>
      <c r="F5" s="52" t="s">
        <v>69</v>
      </c>
      <c r="G5" s="52" t="s">
        <v>70</v>
      </c>
      <c r="H5" s="52" t="s">
        <v>71</v>
      </c>
    </row>
    <row r="6" spans="3:8" x14ac:dyDescent="0.25">
      <c r="C6" s="49">
        <v>1</v>
      </c>
      <c r="D6" s="49" t="s">
        <v>58</v>
      </c>
      <c r="E6" s="51">
        <v>20235000</v>
      </c>
      <c r="F6" s="51">
        <v>20185000</v>
      </c>
      <c r="G6" s="51">
        <v>18585000</v>
      </c>
      <c r="H6" s="51">
        <v>10607500</v>
      </c>
    </row>
    <row r="7" spans="3:8" x14ac:dyDescent="0.25">
      <c r="C7" s="49">
        <v>2</v>
      </c>
      <c r="D7" s="49" t="s">
        <v>59</v>
      </c>
      <c r="E7" s="51">
        <v>3887000</v>
      </c>
      <c r="F7" s="51">
        <f>F8+F9+F10</f>
        <v>3937000</v>
      </c>
      <c r="G7" s="51">
        <f>G8+G9+G10</f>
        <v>5189000</v>
      </c>
      <c r="H7" s="51">
        <f>H8+H9+H10</f>
        <v>3129500</v>
      </c>
    </row>
    <row r="8" spans="3:8" x14ac:dyDescent="0.25">
      <c r="C8" s="49" t="s">
        <v>60</v>
      </c>
      <c r="D8" s="49" t="s">
        <v>61</v>
      </c>
      <c r="E8" s="51">
        <v>3047000</v>
      </c>
      <c r="F8" s="51">
        <v>3047000</v>
      </c>
      <c r="G8" s="51">
        <v>4299000</v>
      </c>
      <c r="H8" s="51">
        <v>2285300</v>
      </c>
    </row>
    <row r="9" spans="3:8" ht="78" customHeight="1" x14ac:dyDescent="0.25">
      <c r="C9" s="49" t="s">
        <v>62</v>
      </c>
      <c r="D9" s="49" t="s">
        <v>63</v>
      </c>
      <c r="E9" s="51">
        <v>440000</v>
      </c>
      <c r="F9" s="51">
        <v>490000</v>
      </c>
      <c r="G9" s="51">
        <v>490000</v>
      </c>
      <c r="H9" s="51">
        <v>444200</v>
      </c>
    </row>
    <row r="10" spans="3:8" ht="41.25" customHeight="1" x14ac:dyDescent="0.25">
      <c r="C10" s="49" t="s">
        <v>64</v>
      </c>
      <c r="D10" s="49" t="s">
        <v>65</v>
      </c>
      <c r="E10" s="51">
        <v>400000</v>
      </c>
      <c r="F10" s="51">
        <v>400000</v>
      </c>
      <c r="G10" s="51">
        <v>400000</v>
      </c>
      <c r="H10" s="51">
        <v>400000</v>
      </c>
    </row>
    <row r="11" spans="3:8" ht="45" x14ac:dyDescent="0.25">
      <c r="C11" s="49">
        <v>3</v>
      </c>
      <c r="D11" s="49" t="s">
        <v>66</v>
      </c>
      <c r="E11" s="51">
        <v>8000</v>
      </c>
      <c r="F11" s="51">
        <v>8000</v>
      </c>
      <c r="G11" s="51">
        <v>8000</v>
      </c>
      <c r="H11" s="51"/>
    </row>
    <row r="12" spans="3:8" x14ac:dyDescent="0.25">
      <c r="C12" s="85" t="s">
        <v>67</v>
      </c>
      <c r="D12" s="85"/>
      <c r="E12" s="51">
        <v>24130000</v>
      </c>
      <c r="F12" s="51">
        <f>F6+F7+F11</f>
        <v>24130000</v>
      </c>
      <c r="G12" s="51">
        <f>G6+G7+G11</f>
        <v>23782000</v>
      </c>
      <c r="H12" s="51">
        <f>H6+H7+H11</f>
        <v>13737000</v>
      </c>
    </row>
  </sheetData>
  <mergeCells count="2">
    <mergeCell ref="C12:D12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საგანგებო</vt:lpstr>
      <vt:lpstr>Sheet3</vt:lpstr>
      <vt:lpstr>1</vt:lpstr>
      <vt:lpstr>ბიუჯეტი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Tsotsoria</dc:creator>
  <cp:lastModifiedBy>Lela Tsotsoria</cp:lastModifiedBy>
  <cp:lastPrinted>2014-01-29T09:51:58Z</cp:lastPrinted>
  <dcterms:created xsi:type="dcterms:W3CDTF">2013-11-13T08:48:04Z</dcterms:created>
  <dcterms:modified xsi:type="dcterms:W3CDTF">2014-03-07T08:34:50Z</dcterms:modified>
</cp:coreProperties>
</file>