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30" windowWidth="11550" windowHeight="5535"/>
  </bookViews>
  <sheets>
    <sheet name="Sheet1" sheetId="1" r:id="rId1"/>
    <sheet name="Sheet1 (2)" sheetId="4" r:id="rId2"/>
    <sheet name="Sheet2" sheetId="2" r:id="rId3"/>
    <sheet name="Sheet3" sheetId="3" r:id="rId4"/>
  </sheets>
  <definedNames>
    <definedName name="_xlnm._FilterDatabase" localSheetId="0" hidden="1">Sheet1!$A$3:$F$39</definedName>
  </definedNames>
  <calcPr calcId="145621"/>
</workbook>
</file>

<file path=xl/calcChain.xml><?xml version="1.0" encoding="utf-8"?>
<calcChain xmlns="http://schemas.openxmlformats.org/spreadsheetml/2006/main">
  <c r="F13" i="1" l="1"/>
  <c r="D5" i="1"/>
  <c r="F5" i="1" s="1"/>
  <c r="D28" i="1"/>
  <c r="F28" i="1" s="1"/>
  <c r="D25" i="1"/>
  <c r="D12" i="1"/>
  <c r="D27" i="1"/>
  <c r="D11" i="1"/>
  <c r="D24" i="1"/>
  <c r="F24" i="1" s="1"/>
  <c r="F4" i="1"/>
  <c r="F6" i="1"/>
  <c r="F7" i="1"/>
  <c r="F8" i="1"/>
  <c r="F9" i="1"/>
  <c r="F10" i="1"/>
  <c r="F14" i="1"/>
  <c r="F15" i="1"/>
  <c r="F16" i="1"/>
  <c r="F17" i="1"/>
  <c r="F18" i="1"/>
  <c r="F19" i="1"/>
  <c r="F20" i="1"/>
  <c r="F21" i="1"/>
  <c r="F22" i="1"/>
  <c r="F23" i="1"/>
  <c r="F26" i="1"/>
  <c r="F29" i="1"/>
  <c r="F30" i="1"/>
  <c r="F31" i="1"/>
  <c r="F32" i="1"/>
  <c r="F33" i="1"/>
  <c r="F34" i="1"/>
  <c r="F35" i="1"/>
  <c r="F36" i="1"/>
  <c r="F37" i="1"/>
  <c r="F38" i="1"/>
  <c r="F12" i="1" l="1"/>
  <c r="F27" i="1"/>
  <c r="F11" i="1"/>
  <c r="F25" i="1"/>
  <c r="F39" i="1" l="1"/>
</calcChain>
</file>

<file path=xl/sharedStrings.xml><?xml version="1.0" encoding="utf-8"?>
<sst xmlns="http://schemas.openxmlformats.org/spreadsheetml/2006/main" count="110" uniqueCount="75">
  <si>
    <t>№</t>
  </si>
  <si>
    <t>ზ/ ერთ.</t>
  </si>
  <si>
    <t>შეფ</t>
  </si>
  <si>
    <t>ფლ</t>
  </si>
  <si>
    <t>ბეტადინის ხსნარი 10%</t>
  </si>
  <si>
    <t>დამწვრობის საწინააღმდეგო საშუალება (მალამო, აეროზოლი ან საფენი)</t>
  </si>
  <si>
    <t>ცალი</t>
  </si>
  <si>
    <t>ბანდი 7X14</t>
  </si>
  <si>
    <t xml:space="preserve">ბანდი ელასტიური </t>
  </si>
  <si>
    <t xml:space="preserve">საფენი სტერილური </t>
  </si>
  <si>
    <t>ხელთათმანი სამედიცინო</t>
  </si>
  <si>
    <t>სისტემა სისხლის გადასხმის</t>
  </si>
  <si>
    <t>კათეტერი ვენის 18-22G</t>
  </si>
  <si>
    <t>ნემსი გულმკერდის დეკომპრესიის</t>
  </si>
  <si>
    <t>ხილაბანდი</t>
  </si>
  <si>
    <t>არტაშანი საიმობილიზაციო (კიდურის)</t>
  </si>
  <si>
    <t>ოროფარინგეალური მილი</t>
  </si>
  <si>
    <t>ნაზოფარინგეალური მილი</t>
  </si>
  <si>
    <t xml:space="preserve">წნევის საზომი აპარატი </t>
  </si>
  <si>
    <t>ფონენდოსკოპი</t>
  </si>
  <si>
    <t xml:space="preserve">მაკრატელი სახვევის გასაჭრელი </t>
  </si>
  <si>
    <t>მაკრატელი ქირურგიული</t>
  </si>
  <si>
    <t>მომჭერი სისხლდენის შემაჩერებელი</t>
  </si>
  <si>
    <t>ექიმის ჩანთა</t>
  </si>
  <si>
    <t>საბრძოლო მაშველის  ჩანთა</t>
  </si>
  <si>
    <t>საბრძოლო მედიკოსის  ჩანთა</t>
  </si>
  <si>
    <t>საკაცე ნაჭრის</t>
  </si>
  <si>
    <t xml:space="preserve">ბამბა </t>
  </si>
  <si>
    <t>მარკერი (პერმანენტული)</t>
  </si>
  <si>
    <t>პინცეტი</t>
  </si>
  <si>
    <t>ლახტი სისხლდენის შემაჩერებელი (CAT)</t>
  </si>
  <si>
    <t>ამბუს ტომარა</t>
  </si>
  <si>
    <t>ინდივიდუალური შესახვევი პაკეტი</t>
  </si>
  <si>
    <t>წყვ</t>
  </si>
  <si>
    <t xml:space="preserve">ნატრიუმის ქლორიდის საინფ. ხსნარი 0.9% 500მლ  </t>
  </si>
  <si>
    <t>ლეიკო ბაქტერიოციდული 19*72 №10</t>
  </si>
  <si>
    <t>ლეიკო ხვია</t>
  </si>
  <si>
    <t>აბი ან პაკეტი</t>
  </si>
  <si>
    <t>დასახელება</t>
  </si>
  <si>
    <t>გულმკერდის ოკლუზიური სახვევი</t>
  </si>
  <si>
    <t>მუცლის სახვევი</t>
  </si>
  <si>
    <t>სპირტიანი საფენები</t>
  </si>
  <si>
    <t>ლახტი ინტრავენური ინფუზიისათვის</t>
  </si>
  <si>
    <t xml:space="preserve"> </t>
  </si>
  <si>
    <t>სამხედრო მოსამსახურე</t>
  </si>
  <si>
    <t>კუთვნილება</t>
  </si>
  <si>
    <t>საბრძოლო მანქანა</t>
  </si>
  <si>
    <t>არასაბრძოლო მანქანა</t>
  </si>
  <si>
    <t>საფრენი აპარატი</t>
  </si>
  <si>
    <t>საბრძოლო მაშველი</t>
  </si>
  <si>
    <t xml:space="preserve">საბრძოლო მედიკოსი </t>
  </si>
  <si>
    <t>ექიმი</t>
  </si>
  <si>
    <t>აბრევიატურა</t>
  </si>
  <si>
    <t>სამხედრო მოსამსახურის პირველი დახმარების ნაკრები</t>
  </si>
  <si>
    <t>სამხედრო მოსამსახურის სპეციალური დანიშნულების პირველი დახმარების ნაკრები</t>
  </si>
  <si>
    <t>საბრძოლო მანქანის პირველი სამედიცინო დახმარების ნაკრები</t>
  </si>
  <si>
    <t>არასაბრძოლო მანქანის პირველი სამედიცინო დახმარების ნაკრები</t>
  </si>
  <si>
    <t>საფრენი აპარატის პირველი სამედიცინო დახმარების ნაკრები</t>
  </si>
  <si>
    <t xml:space="preserve">კატაპულტიანი საფრენი აპარატი </t>
  </si>
  <si>
    <t>MED 1-A</t>
  </si>
  <si>
    <t>MED 1-B</t>
  </si>
  <si>
    <t>MED 2-A</t>
  </si>
  <si>
    <t>MED 2-B</t>
  </si>
  <si>
    <t>MED 3-A</t>
  </si>
  <si>
    <t>MED 3-B</t>
  </si>
  <si>
    <t>MED 4</t>
  </si>
  <si>
    <t>MED 5</t>
  </si>
  <si>
    <t>MED 6</t>
  </si>
  <si>
    <t>სამხედრო მოსამსახურე სპეციალური დანიშნულების, დაზვერვის ან სხვა ინდივიდუალური დავალების შესრულებისას</t>
  </si>
  <si>
    <t>შალითა MED 5 (M5-ის ანალოგი)</t>
  </si>
  <si>
    <t>რ-ბა</t>
  </si>
  <si>
    <t>თერმოიზოლაციის საბანი</t>
  </si>
  <si>
    <t>არასტეროიდული ანთების საწინააღმდეგო ან/და ტკივილგამაყუჩებელი საშუალება №1</t>
  </si>
  <si>
    <t>სავარაუდო ფასი</t>
  </si>
  <si>
    <t xml:space="preserve"> სავარაუდო თანხა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</si>
</sst>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4"/>
      <name val="Sylfaen"/>
      <family val="1"/>
      <charset val="204"/>
    </font>
    <font>
      <b/>
      <sz val="14"/>
      <name val="Sylfaen"/>
      <family val="1"/>
    </font>
    <font>
      <sz val="14"/>
      <color theme="1"/>
      <name val="Calibri"/>
      <family val="2"/>
      <scheme val="minor"/>
    </font>
    <font>
      <sz val="14"/>
      <name val="Sylfaen"/>
      <family val="1"/>
    </font>
    <font>
      <b/>
      <sz val="14"/>
      <name val="Sylfaen"/>
      <family val="1"/>
      <charset val="204"/>
    </font>
    <font>
      <b/>
      <sz val="10"/>
      <name val="Sylfaen"/>
      <family val="1"/>
    </font>
    <font>
      <sz val="10"/>
      <color theme="1"/>
      <name val="Calibri"/>
      <family val="2"/>
      <scheme val="minor"/>
    </font>
    <font>
      <sz val="10"/>
      <name val="Sylfae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38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3" fontId="8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43" fontId="8" fillId="0" borderId="1" xfId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right" vertical="center" wrapText="1"/>
    </xf>
    <xf numFmtId="2" fontId="8" fillId="0" borderId="1" xfId="0" applyNumberFormat="1" applyFont="1" applyFill="1" applyBorder="1" applyAlignment="1">
      <alignment horizontal="right" vertical="top" wrapText="1"/>
    </xf>
    <xf numFmtId="2" fontId="8" fillId="0" borderId="0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vertical="center"/>
    </xf>
    <xf numFmtId="2" fontId="7" fillId="0" borderId="0" xfId="0" applyNumberFormat="1" applyFont="1" applyFill="1" applyAlignment="1">
      <alignment horizontal="right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42"/>
  <sheetViews>
    <sheetView tabSelected="1" zoomScale="90" zoomScaleNormal="90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O7" sqref="O7"/>
    </sheetView>
  </sheetViews>
  <sheetFormatPr defaultColWidth="10.140625" defaultRowHeight="12.75" x14ac:dyDescent="0.25"/>
  <cols>
    <col min="1" max="1" width="3" style="21" bestFit="1" customWidth="1"/>
    <col min="2" max="2" width="33.5703125" style="23" customWidth="1"/>
    <col min="3" max="3" width="10.140625" style="21"/>
    <col min="4" max="4" width="13.140625" style="22" customWidth="1"/>
    <col min="5" max="5" width="7.5703125" style="24" customWidth="1"/>
    <col min="6" max="6" width="20.140625" style="24" bestFit="1" customWidth="1"/>
    <col min="7" max="16384" width="10.140625" style="21"/>
  </cols>
  <sheetData>
    <row r="1" spans="1:6" ht="50.25" customHeight="1" x14ac:dyDescent="0.25">
      <c r="A1" s="31" t="s">
        <v>0</v>
      </c>
      <c r="B1" s="34" t="s">
        <v>38</v>
      </c>
      <c r="C1" s="31" t="s">
        <v>1</v>
      </c>
      <c r="D1" s="35" t="s">
        <v>73</v>
      </c>
      <c r="E1" s="29" t="s">
        <v>25</v>
      </c>
      <c r="F1" s="30"/>
    </row>
    <row r="2" spans="1:6" ht="20.25" customHeight="1" x14ac:dyDescent="0.25">
      <c r="A2" s="32"/>
      <c r="B2" s="32"/>
      <c r="C2" s="32"/>
      <c r="D2" s="36"/>
      <c r="E2" s="27" t="s">
        <v>66</v>
      </c>
      <c r="F2" s="28"/>
    </row>
    <row r="3" spans="1:6" ht="20.25" customHeight="1" x14ac:dyDescent="0.25">
      <c r="A3" s="33"/>
      <c r="B3" s="33"/>
      <c r="C3" s="33"/>
      <c r="D3" s="37"/>
      <c r="E3" s="8" t="s">
        <v>70</v>
      </c>
      <c r="F3" s="8" t="s">
        <v>74</v>
      </c>
    </row>
    <row r="4" spans="1:6" ht="15" x14ac:dyDescent="0.25">
      <c r="A4" s="9">
        <v>1</v>
      </c>
      <c r="B4" s="10" t="s">
        <v>31</v>
      </c>
      <c r="C4" s="9" t="s">
        <v>6</v>
      </c>
      <c r="D4" s="18">
        <v>86</v>
      </c>
      <c r="E4" s="13">
        <v>1</v>
      </c>
      <c r="F4" s="17">
        <f t="shared" ref="F4:F38" si="0">E4*D4</f>
        <v>86</v>
      </c>
    </row>
    <row r="5" spans="1:6" ht="49.5" customHeight="1" x14ac:dyDescent="0.25">
      <c r="A5" s="9">
        <v>2</v>
      </c>
      <c r="B5" s="10" t="s">
        <v>72</v>
      </c>
      <c r="C5" s="9" t="s">
        <v>37</v>
      </c>
      <c r="D5" s="18">
        <f>2.92/30</f>
        <v>9.7333333333333327E-2</v>
      </c>
      <c r="E5" s="13">
        <v>20</v>
      </c>
      <c r="F5" s="17">
        <f t="shared" si="0"/>
        <v>1.9466666666666665</v>
      </c>
    </row>
    <row r="6" spans="1:6" ht="30" x14ac:dyDescent="0.25">
      <c r="A6" s="9">
        <v>3</v>
      </c>
      <c r="B6" s="10" t="s">
        <v>15</v>
      </c>
      <c r="C6" s="9" t="s">
        <v>6</v>
      </c>
      <c r="D6" s="18">
        <v>42</v>
      </c>
      <c r="E6" s="13">
        <v>1</v>
      </c>
      <c r="F6" s="17">
        <f t="shared" si="0"/>
        <v>42</v>
      </c>
    </row>
    <row r="7" spans="1:6" ht="15" x14ac:dyDescent="0.25">
      <c r="A7" s="9">
        <v>4</v>
      </c>
      <c r="B7" s="10" t="s">
        <v>27</v>
      </c>
      <c r="C7" s="9" t="s">
        <v>2</v>
      </c>
      <c r="D7" s="18">
        <v>0.49</v>
      </c>
      <c r="E7" s="13">
        <v>1</v>
      </c>
      <c r="F7" s="17">
        <f t="shared" si="0"/>
        <v>0.49</v>
      </c>
    </row>
    <row r="8" spans="1:6" ht="15" x14ac:dyDescent="0.25">
      <c r="A8" s="9">
        <v>5</v>
      </c>
      <c r="B8" s="10" t="s">
        <v>7</v>
      </c>
      <c r="C8" s="9" t="s">
        <v>6</v>
      </c>
      <c r="D8" s="18">
        <v>0.5</v>
      </c>
      <c r="E8" s="13">
        <v>6</v>
      </c>
      <c r="F8" s="17">
        <f t="shared" si="0"/>
        <v>3</v>
      </c>
    </row>
    <row r="9" spans="1:6" ht="15" x14ac:dyDescent="0.25">
      <c r="A9" s="9">
        <v>6</v>
      </c>
      <c r="B9" s="10" t="s">
        <v>8</v>
      </c>
      <c r="C9" s="9" t="s">
        <v>6</v>
      </c>
      <c r="D9" s="18">
        <v>3.5</v>
      </c>
      <c r="E9" s="13">
        <v>2</v>
      </c>
      <c r="F9" s="17">
        <f t="shared" si="0"/>
        <v>7</v>
      </c>
    </row>
    <row r="10" spans="1:6" ht="15" x14ac:dyDescent="0.25">
      <c r="A10" s="9">
        <v>7</v>
      </c>
      <c r="B10" s="10" t="s">
        <v>4</v>
      </c>
      <c r="C10" s="9" t="s">
        <v>3</v>
      </c>
      <c r="D10" s="18">
        <v>6.35</v>
      </c>
      <c r="E10" s="13">
        <v>1</v>
      </c>
      <c r="F10" s="17">
        <f t="shared" si="0"/>
        <v>6.35</v>
      </c>
    </row>
    <row r="11" spans="1:6" ht="15" x14ac:dyDescent="0.25">
      <c r="A11" s="9">
        <v>8</v>
      </c>
      <c r="B11" s="10" t="s">
        <v>39</v>
      </c>
      <c r="C11" s="9" t="s">
        <v>6</v>
      </c>
      <c r="D11" s="18">
        <f>17*1.75</f>
        <v>29.75</v>
      </c>
      <c r="E11" s="13">
        <v>2</v>
      </c>
      <c r="F11" s="17">
        <f t="shared" si="0"/>
        <v>59.5</v>
      </c>
    </row>
    <row r="12" spans="1:6" ht="45" x14ac:dyDescent="0.25">
      <c r="A12" s="9">
        <v>9</v>
      </c>
      <c r="B12" s="10" t="s">
        <v>5</v>
      </c>
      <c r="C12" s="9" t="s">
        <v>2</v>
      </c>
      <c r="D12" s="18">
        <f>2*1.75</f>
        <v>3.5</v>
      </c>
      <c r="E12" s="13">
        <v>1</v>
      </c>
      <c r="F12" s="17">
        <f t="shared" si="0"/>
        <v>3.5</v>
      </c>
    </row>
    <row r="13" spans="1:6" ht="15" x14ac:dyDescent="0.25">
      <c r="A13" s="9">
        <v>10</v>
      </c>
      <c r="B13" s="10" t="s">
        <v>71</v>
      </c>
      <c r="C13" s="9" t="s">
        <v>6</v>
      </c>
      <c r="D13" s="18">
        <v>14</v>
      </c>
      <c r="E13" s="13">
        <v>2</v>
      </c>
      <c r="F13" s="17">
        <f t="shared" si="0"/>
        <v>28</v>
      </c>
    </row>
    <row r="14" spans="1:6" ht="15" x14ac:dyDescent="0.25">
      <c r="A14" s="9">
        <v>11</v>
      </c>
      <c r="B14" s="10" t="s">
        <v>32</v>
      </c>
      <c r="C14" s="9" t="s">
        <v>6</v>
      </c>
      <c r="D14" s="18">
        <v>22.96</v>
      </c>
      <c r="E14" s="13">
        <v>6</v>
      </c>
      <c r="F14" s="17">
        <f t="shared" si="0"/>
        <v>137.76</v>
      </c>
    </row>
    <row r="15" spans="1:6" ht="15" x14ac:dyDescent="0.25">
      <c r="A15" s="9">
        <v>12</v>
      </c>
      <c r="B15" s="10" t="s">
        <v>12</v>
      </c>
      <c r="C15" s="9" t="s">
        <v>6</v>
      </c>
      <c r="D15" s="18">
        <v>0.6</v>
      </c>
      <c r="E15" s="13">
        <v>6</v>
      </c>
      <c r="F15" s="17">
        <f t="shared" si="0"/>
        <v>3.5999999999999996</v>
      </c>
    </row>
    <row r="16" spans="1:6" ht="30" x14ac:dyDescent="0.25">
      <c r="A16" s="9">
        <v>13</v>
      </c>
      <c r="B16" s="10" t="s">
        <v>42</v>
      </c>
      <c r="C16" s="9" t="s">
        <v>6</v>
      </c>
      <c r="D16" s="18">
        <v>3</v>
      </c>
      <c r="E16" s="13">
        <v>1</v>
      </c>
      <c r="F16" s="17">
        <f t="shared" si="0"/>
        <v>3</v>
      </c>
    </row>
    <row r="17" spans="1:6" ht="30" x14ac:dyDescent="0.25">
      <c r="A17" s="9">
        <v>14</v>
      </c>
      <c r="B17" s="10" t="s">
        <v>30</v>
      </c>
      <c r="C17" s="9" t="s">
        <v>6</v>
      </c>
      <c r="D17" s="18">
        <v>45.5</v>
      </c>
      <c r="E17" s="13">
        <v>2</v>
      </c>
      <c r="F17" s="17">
        <f t="shared" si="0"/>
        <v>91</v>
      </c>
    </row>
    <row r="18" spans="1:6" ht="15" x14ac:dyDescent="0.25">
      <c r="A18" s="9">
        <v>15</v>
      </c>
      <c r="B18" s="10" t="s">
        <v>36</v>
      </c>
      <c r="C18" s="9" t="s">
        <v>6</v>
      </c>
      <c r="D18" s="18">
        <v>1.2</v>
      </c>
      <c r="E18" s="13">
        <v>2</v>
      </c>
      <c r="F18" s="17">
        <f t="shared" si="0"/>
        <v>2.4</v>
      </c>
    </row>
    <row r="19" spans="1:6" ht="15" x14ac:dyDescent="0.25">
      <c r="A19" s="9">
        <v>16</v>
      </c>
      <c r="B19" s="10" t="s">
        <v>35</v>
      </c>
      <c r="C19" s="9" t="s">
        <v>2</v>
      </c>
      <c r="D19" s="18">
        <v>0.22500000000000001</v>
      </c>
      <c r="E19" s="13">
        <v>3</v>
      </c>
      <c r="F19" s="17">
        <f t="shared" si="0"/>
        <v>0.67500000000000004</v>
      </c>
    </row>
    <row r="20" spans="1:6" ht="15" x14ac:dyDescent="0.25">
      <c r="A20" s="9">
        <v>17</v>
      </c>
      <c r="B20" s="10" t="s">
        <v>20</v>
      </c>
      <c r="C20" s="9" t="s">
        <v>6</v>
      </c>
      <c r="D20" s="18">
        <v>7.5</v>
      </c>
      <c r="E20" s="13">
        <v>1</v>
      </c>
      <c r="F20" s="17">
        <f t="shared" si="0"/>
        <v>7.5</v>
      </c>
    </row>
    <row r="21" spans="1:6" ht="15" x14ac:dyDescent="0.25">
      <c r="A21" s="9">
        <v>18</v>
      </c>
      <c r="B21" s="10" t="s">
        <v>21</v>
      </c>
      <c r="C21" s="9" t="s">
        <v>6</v>
      </c>
      <c r="D21" s="18">
        <v>13</v>
      </c>
      <c r="E21" s="13">
        <v>1</v>
      </c>
      <c r="F21" s="17">
        <f t="shared" si="0"/>
        <v>13</v>
      </c>
    </row>
    <row r="22" spans="1:6" ht="15" x14ac:dyDescent="0.25">
      <c r="A22" s="9">
        <v>19</v>
      </c>
      <c r="B22" s="10" t="s">
        <v>28</v>
      </c>
      <c r="C22" s="9" t="s">
        <v>6</v>
      </c>
      <c r="D22" s="18">
        <v>1</v>
      </c>
      <c r="E22" s="13">
        <v>1</v>
      </c>
      <c r="F22" s="17">
        <f t="shared" si="0"/>
        <v>1</v>
      </c>
    </row>
    <row r="23" spans="1:6" ht="30" x14ac:dyDescent="0.25">
      <c r="A23" s="9">
        <v>20</v>
      </c>
      <c r="B23" s="10" t="s">
        <v>22</v>
      </c>
      <c r="C23" s="9" t="s">
        <v>6</v>
      </c>
      <c r="D23" s="18">
        <v>16.5</v>
      </c>
      <c r="E23" s="13">
        <v>2</v>
      </c>
      <c r="F23" s="17">
        <f t="shared" si="0"/>
        <v>33</v>
      </c>
    </row>
    <row r="24" spans="1:6" ht="15" x14ac:dyDescent="0.25">
      <c r="A24" s="9">
        <v>21</v>
      </c>
      <c r="B24" s="10" t="s">
        <v>40</v>
      </c>
      <c r="C24" s="9" t="s">
        <v>6</v>
      </c>
      <c r="D24" s="18">
        <f>12.17*1.75*2</f>
        <v>42.594999999999999</v>
      </c>
      <c r="E24" s="13">
        <v>1</v>
      </c>
      <c r="F24" s="17">
        <f t="shared" si="0"/>
        <v>42.594999999999999</v>
      </c>
    </row>
    <row r="25" spans="1:6" ht="15" x14ac:dyDescent="0.25">
      <c r="A25" s="9">
        <v>22</v>
      </c>
      <c r="B25" s="10" t="s">
        <v>17</v>
      </c>
      <c r="C25" s="9" t="s">
        <v>6</v>
      </c>
      <c r="D25" s="18">
        <f>0.7*1.75</f>
        <v>1.2249999999999999</v>
      </c>
      <c r="E25" s="13">
        <v>2</v>
      </c>
      <c r="F25" s="17">
        <f t="shared" si="0"/>
        <v>2.4499999999999997</v>
      </c>
    </row>
    <row r="26" spans="1:6" ht="30" x14ac:dyDescent="0.25">
      <c r="A26" s="9">
        <v>23</v>
      </c>
      <c r="B26" s="10" t="s">
        <v>34</v>
      </c>
      <c r="C26" s="9" t="s">
        <v>3</v>
      </c>
      <c r="D26" s="18">
        <v>1.5</v>
      </c>
      <c r="E26" s="13">
        <v>4</v>
      </c>
      <c r="F26" s="17">
        <f t="shared" si="0"/>
        <v>6</v>
      </c>
    </row>
    <row r="27" spans="1:6" ht="15" x14ac:dyDescent="0.25">
      <c r="A27" s="9">
        <v>24</v>
      </c>
      <c r="B27" s="10" t="s">
        <v>13</v>
      </c>
      <c r="C27" s="9" t="s">
        <v>6</v>
      </c>
      <c r="D27" s="18">
        <f>20*1.75</f>
        <v>35</v>
      </c>
      <c r="E27" s="13">
        <v>2</v>
      </c>
      <c r="F27" s="17">
        <f t="shared" si="0"/>
        <v>70</v>
      </c>
    </row>
    <row r="28" spans="1:6" ht="15" x14ac:dyDescent="0.25">
      <c r="A28" s="9">
        <v>25</v>
      </c>
      <c r="B28" s="10" t="s">
        <v>16</v>
      </c>
      <c r="C28" s="9" t="s">
        <v>6</v>
      </c>
      <c r="D28" s="18">
        <f>0.7*1.75</f>
        <v>1.2249999999999999</v>
      </c>
      <c r="E28" s="13">
        <v>2</v>
      </c>
      <c r="F28" s="17">
        <f t="shared" si="0"/>
        <v>2.4499999999999997</v>
      </c>
    </row>
    <row r="29" spans="1:6" ht="15" x14ac:dyDescent="0.25">
      <c r="A29" s="9">
        <v>26</v>
      </c>
      <c r="B29" s="10" t="s">
        <v>29</v>
      </c>
      <c r="C29" s="9" t="s">
        <v>6</v>
      </c>
      <c r="D29" s="18">
        <v>21</v>
      </c>
      <c r="E29" s="13">
        <v>1</v>
      </c>
      <c r="F29" s="17">
        <f t="shared" si="0"/>
        <v>21</v>
      </c>
    </row>
    <row r="30" spans="1:6" ht="15" x14ac:dyDescent="0.25">
      <c r="A30" s="9">
        <v>27</v>
      </c>
      <c r="B30" s="12" t="s">
        <v>26</v>
      </c>
      <c r="C30" s="11" t="s">
        <v>6</v>
      </c>
      <c r="D30" s="19">
        <v>18</v>
      </c>
      <c r="E30" s="14">
        <v>1</v>
      </c>
      <c r="F30" s="17">
        <f t="shared" si="0"/>
        <v>18</v>
      </c>
    </row>
    <row r="31" spans="1:6" ht="15" x14ac:dyDescent="0.25">
      <c r="A31" s="9">
        <v>28</v>
      </c>
      <c r="B31" s="10" t="s">
        <v>9</v>
      </c>
      <c r="C31" s="9" t="s">
        <v>2</v>
      </c>
      <c r="D31" s="18">
        <v>1</v>
      </c>
      <c r="E31" s="13">
        <v>4</v>
      </c>
      <c r="F31" s="17">
        <f t="shared" si="0"/>
        <v>4</v>
      </c>
    </row>
    <row r="32" spans="1:6" ht="15" x14ac:dyDescent="0.25">
      <c r="A32" s="9">
        <v>29</v>
      </c>
      <c r="B32" s="10" t="s">
        <v>11</v>
      </c>
      <c r="C32" s="9" t="s">
        <v>6</v>
      </c>
      <c r="D32" s="18">
        <v>0.34</v>
      </c>
      <c r="E32" s="13">
        <v>4</v>
      </c>
      <c r="F32" s="17">
        <f t="shared" si="0"/>
        <v>1.36</v>
      </c>
    </row>
    <row r="33" spans="1:6" ht="15" x14ac:dyDescent="0.25">
      <c r="A33" s="9">
        <v>30</v>
      </c>
      <c r="B33" s="10" t="s">
        <v>41</v>
      </c>
      <c r="C33" s="9" t="s">
        <v>6</v>
      </c>
      <c r="D33" s="18">
        <v>2</v>
      </c>
      <c r="E33" s="13">
        <v>20</v>
      </c>
      <c r="F33" s="17">
        <f t="shared" si="0"/>
        <v>40</v>
      </c>
    </row>
    <row r="34" spans="1:6" ht="15" x14ac:dyDescent="0.25">
      <c r="A34" s="9">
        <v>31</v>
      </c>
      <c r="B34" s="10" t="s">
        <v>19</v>
      </c>
      <c r="C34" s="9" t="s">
        <v>6</v>
      </c>
      <c r="D34" s="18">
        <v>11.5</v>
      </c>
      <c r="E34" s="13">
        <v>1</v>
      </c>
      <c r="F34" s="17">
        <f t="shared" si="0"/>
        <v>11.5</v>
      </c>
    </row>
    <row r="35" spans="1:6" ht="15" x14ac:dyDescent="0.25">
      <c r="A35" s="9">
        <v>32</v>
      </c>
      <c r="B35" s="10" t="s">
        <v>69</v>
      </c>
      <c r="C35" s="9" t="s">
        <v>6</v>
      </c>
      <c r="D35" s="18">
        <v>38</v>
      </c>
      <c r="E35" s="13">
        <v>1</v>
      </c>
      <c r="F35" s="17">
        <f t="shared" si="0"/>
        <v>38</v>
      </c>
    </row>
    <row r="36" spans="1:6" ht="15" x14ac:dyDescent="0.25">
      <c r="A36" s="9">
        <v>33</v>
      </c>
      <c r="B36" s="10" t="s">
        <v>18</v>
      </c>
      <c r="C36" s="9" t="s">
        <v>6</v>
      </c>
      <c r="D36" s="18">
        <v>27</v>
      </c>
      <c r="E36" s="13">
        <v>1</v>
      </c>
      <c r="F36" s="17">
        <f t="shared" si="0"/>
        <v>27</v>
      </c>
    </row>
    <row r="37" spans="1:6" ht="15" x14ac:dyDescent="0.25">
      <c r="A37" s="9">
        <v>34</v>
      </c>
      <c r="B37" s="10" t="s">
        <v>10</v>
      </c>
      <c r="C37" s="9" t="s">
        <v>33</v>
      </c>
      <c r="D37" s="18">
        <v>7.4999999999999997E-2</v>
      </c>
      <c r="E37" s="13">
        <v>5</v>
      </c>
      <c r="F37" s="17">
        <f t="shared" si="0"/>
        <v>0.375</v>
      </c>
    </row>
    <row r="38" spans="1:6" ht="15" x14ac:dyDescent="0.25">
      <c r="A38" s="9">
        <v>35</v>
      </c>
      <c r="B38" s="10" t="s">
        <v>14</v>
      </c>
      <c r="C38" s="9" t="s">
        <v>6</v>
      </c>
      <c r="D38" s="18">
        <v>1</v>
      </c>
      <c r="E38" s="13">
        <v>6</v>
      </c>
      <c r="F38" s="17">
        <f t="shared" si="0"/>
        <v>6</v>
      </c>
    </row>
    <row r="39" spans="1:6" ht="15" x14ac:dyDescent="0.25">
      <c r="A39" s="15"/>
      <c r="B39" s="16"/>
      <c r="C39" s="15"/>
      <c r="D39" s="20"/>
      <c r="E39" s="25"/>
      <c r="F39" s="17">
        <f>SUM(F4:F38)</f>
        <v>821.45166666666671</v>
      </c>
    </row>
    <row r="42" spans="1:6" ht="23.25" customHeight="1" x14ac:dyDescent="0.25">
      <c r="E42" s="26"/>
      <c r="F42" s="26"/>
    </row>
  </sheetData>
  <sortState ref="A2:J58">
    <sortCondition ref="B14"/>
  </sortState>
  <mergeCells count="7">
    <mergeCell ref="E42:F42"/>
    <mergeCell ref="E2:F2"/>
    <mergeCell ref="E1:F1"/>
    <mergeCell ref="A1:A3"/>
    <mergeCell ref="B1:B3"/>
    <mergeCell ref="C1:C3"/>
    <mergeCell ref="D1:D3"/>
  </mergeCells>
  <pageMargins left="0.2" right="0.2" top="0.23" bottom="0.25" header="0.27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D13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1048576"/>
    </sheetView>
  </sheetViews>
  <sheetFormatPr defaultColWidth="9.140625" defaultRowHeight="18.75" x14ac:dyDescent="0.25"/>
  <cols>
    <col min="1" max="1" width="3.5703125" style="3" bestFit="1" customWidth="1"/>
    <col min="2" max="2" width="51.5703125" style="7" customWidth="1"/>
    <col min="3" max="3" width="37.7109375" style="3" customWidth="1"/>
    <col min="4" max="4" width="38.42578125" style="3" customWidth="1"/>
    <col min="5" max="5" width="15.140625" style="3" customWidth="1"/>
    <col min="6" max="16384" width="9.140625" style="3"/>
  </cols>
  <sheetData>
    <row r="2" spans="1:4" ht="30" customHeight="1" x14ac:dyDescent="0.25">
      <c r="A2" s="2" t="s">
        <v>0</v>
      </c>
      <c r="B2" s="1" t="s">
        <v>52</v>
      </c>
      <c r="C2" s="1" t="s">
        <v>38</v>
      </c>
      <c r="D2" s="1" t="s">
        <v>45</v>
      </c>
    </row>
    <row r="3" spans="1:4" ht="41.25" customHeight="1" x14ac:dyDescent="0.25">
      <c r="A3" s="4">
        <v>1</v>
      </c>
      <c r="B3" s="5" t="s">
        <v>59</v>
      </c>
      <c r="C3" s="6" t="s">
        <v>53</v>
      </c>
      <c r="D3" s="6" t="s">
        <v>44</v>
      </c>
    </row>
    <row r="4" spans="1:4" ht="96" customHeight="1" x14ac:dyDescent="0.25">
      <c r="A4" s="4">
        <v>2</v>
      </c>
      <c r="B4" s="5" t="s">
        <v>60</v>
      </c>
      <c r="C4" s="6" t="s">
        <v>54</v>
      </c>
      <c r="D4" s="6" t="s">
        <v>68</v>
      </c>
    </row>
    <row r="5" spans="1:4" ht="42" customHeight="1" x14ac:dyDescent="0.25">
      <c r="A5" s="4">
        <v>3</v>
      </c>
      <c r="B5" s="5" t="s">
        <v>61</v>
      </c>
      <c r="C5" s="6" t="s">
        <v>55</v>
      </c>
      <c r="D5" s="6" t="s">
        <v>46</v>
      </c>
    </row>
    <row r="6" spans="1:4" ht="42" customHeight="1" x14ac:dyDescent="0.25">
      <c r="A6" s="4">
        <v>3</v>
      </c>
      <c r="B6" s="5" t="s">
        <v>62</v>
      </c>
      <c r="C6" s="6" t="s">
        <v>56</v>
      </c>
      <c r="D6" s="6" t="s">
        <v>47</v>
      </c>
    </row>
    <row r="7" spans="1:4" ht="42" customHeight="1" x14ac:dyDescent="0.25">
      <c r="A7" s="4">
        <v>4</v>
      </c>
      <c r="B7" s="5" t="s">
        <v>63</v>
      </c>
      <c r="C7" s="6" t="s">
        <v>57</v>
      </c>
      <c r="D7" s="6" t="s">
        <v>48</v>
      </c>
    </row>
    <row r="8" spans="1:4" ht="42" customHeight="1" x14ac:dyDescent="0.25">
      <c r="A8" s="4">
        <v>5</v>
      </c>
      <c r="B8" s="5" t="s">
        <v>64</v>
      </c>
      <c r="C8" s="6" t="s">
        <v>57</v>
      </c>
      <c r="D8" s="6" t="s">
        <v>58</v>
      </c>
    </row>
    <row r="9" spans="1:4" ht="42" customHeight="1" x14ac:dyDescent="0.25">
      <c r="A9" s="4">
        <v>6</v>
      </c>
      <c r="B9" s="5" t="s">
        <v>65</v>
      </c>
      <c r="C9" s="6" t="s">
        <v>24</v>
      </c>
      <c r="D9" s="6" t="s">
        <v>49</v>
      </c>
    </row>
    <row r="10" spans="1:4" ht="42" customHeight="1" x14ac:dyDescent="0.25">
      <c r="A10" s="4">
        <v>7</v>
      </c>
      <c r="B10" s="5" t="s">
        <v>66</v>
      </c>
      <c r="C10" s="6" t="s">
        <v>25</v>
      </c>
      <c r="D10" s="6" t="s">
        <v>50</v>
      </c>
    </row>
    <row r="11" spans="1:4" ht="42" customHeight="1" x14ac:dyDescent="0.25">
      <c r="A11" s="4">
        <v>8</v>
      </c>
      <c r="B11" s="5" t="s">
        <v>67</v>
      </c>
      <c r="C11" s="6" t="s">
        <v>23</v>
      </c>
      <c r="D11" s="6" t="s">
        <v>51</v>
      </c>
    </row>
    <row r="13" spans="1:4" x14ac:dyDescent="0.25">
      <c r="C13" s="3" t="s">
        <v>43</v>
      </c>
    </row>
  </sheetData>
  <pageMargins left="0.2" right="0.2" top="0.23" bottom="0.25" header="0.27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Sheet1 (2)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D.Arabidze</dc:creator>
  <cp:lastModifiedBy>Eter Kipiani</cp:lastModifiedBy>
  <cp:lastPrinted>2014-04-24T07:48:35Z</cp:lastPrinted>
  <dcterms:created xsi:type="dcterms:W3CDTF">2014-02-05T12:55:09Z</dcterms:created>
  <dcterms:modified xsi:type="dcterms:W3CDTF">2014-08-29T06:17:56Z</dcterms:modified>
</cp:coreProperties>
</file>