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895" windowHeight="9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45" i="1" l="1"/>
  <c r="S44" i="1"/>
  <c r="S43" i="1"/>
  <c r="M48" i="1"/>
  <c r="M49" i="1"/>
  <c r="M51" i="1"/>
  <c r="M52" i="1"/>
  <c r="M53" i="1"/>
  <c r="M55" i="1"/>
  <c r="M56" i="1"/>
  <c r="M57" i="1"/>
  <c r="M44" i="1"/>
  <c r="M45" i="1"/>
  <c r="O56" i="1" s="1"/>
  <c r="M43" i="1"/>
  <c r="L37" i="1"/>
  <c r="L38" i="1"/>
  <c r="L36" i="1"/>
  <c r="L32" i="1"/>
  <c r="L33" i="1"/>
  <c r="L31" i="1"/>
  <c r="L27" i="1"/>
  <c r="L28" i="1"/>
  <c r="P35" i="1" s="1"/>
  <c r="L26" i="1"/>
  <c r="B33" i="1" l="1"/>
  <c r="B25" i="1"/>
  <c r="F24" i="1"/>
  <c r="D25" i="1"/>
  <c r="L11" i="1"/>
  <c r="L10" i="1"/>
  <c r="K10" i="1"/>
  <c r="J11" i="1"/>
  <c r="J12" i="1"/>
  <c r="J10" i="1"/>
</calcChain>
</file>

<file path=xl/sharedStrings.xml><?xml version="1.0" encoding="utf-8"?>
<sst xmlns="http://schemas.openxmlformats.org/spreadsheetml/2006/main" count="43" uniqueCount="20">
  <si>
    <t>insul</t>
  </si>
  <si>
    <t>aqtr</t>
  </si>
  <si>
    <t xml:space="preserve">desmoprcxviris </t>
  </si>
  <si>
    <t>2012 7</t>
  </si>
  <si>
    <t>მაიაის</t>
  </si>
  <si>
    <t>ინსულ</t>
  </si>
  <si>
    <t>აქტრაპიდი</t>
  </si>
  <si>
    <t>დესმოპრესინი</t>
  </si>
  <si>
    <t>14 აგვისტო</t>
  </si>
  <si>
    <t>პრეზინექსი</t>
  </si>
  <si>
    <t>24 ოქტ</t>
  </si>
  <si>
    <t>დესმოპრეს</t>
  </si>
  <si>
    <t>იანვ</t>
  </si>
  <si>
    <t>აპრილი</t>
  </si>
  <si>
    <t>ივნისი</t>
  </si>
  <si>
    <t>სექტემბ</t>
  </si>
  <si>
    <t>ინსულინი</t>
  </si>
  <si>
    <t>2012წ.</t>
  </si>
  <si>
    <t>ინსულატარდი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</si>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</sst>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theme="1"/>
      <name val="Sylfaen"/>
      <family val="1"/>
      <charset val="204"/>
    </font>
    <font>
      <sz val="12"/>
      <color rgb="FFFF000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T57"/>
  <sheetViews>
    <sheetView tabSelected="1" topLeftCell="C29" workbookViewId="0">
      <selection activeCell="S46" sqref="S46"/>
    </sheetView>
  </sheetViews>
  <sheetFormatPr defaultRowHeight="15" x14ac:dyDescent="0.25"/>
  <cols>
    <col min="2" max="2" width="18.42578125" customWidth="1"/>
    <col min="4" max="4" width="17.42578125" customWidth="1"/>
    <col min="6" max="6" width="15.5703125" customWidth="1"/>
    <col min="9" max="9" width="12.85546875" customWidth="1"/>
    <col min="10" max="10" width="12.140625" customWidth="1"/>
    <col min="15" max="15" width="19.7109375" customWidth="1"/>
  </cols>
  <sheetData>
    <row r="10" spans="6:12" x14ac:dyDescent="0.25">
      <c r="F10" t="s">
        <v>0</v>
      </c>
      <c r="G10">
        <v>1000</v>
      </c>
      <c r="H10">
        <v>1000</v>
      </c>
      <c r="I10">
        <v>1000</v>
      </c>
      <c r="J10">
        <f>SUM(G10:I10)</f>
        <v>3000</v>
      </c>
      <c r="K10">
        <f>4.26</f>
        <v>4.26</v>
      </c>
      <c r="L10">
        <f>4260+4249.26+4249.26</f>
        <v>12758.52</v>
      </c>
    </row>
    <row r="11" spans="6:12" x14ac:dyDescent="0.25">
      <c r="F11" t="s">
        <v>1</v>
      </c>
      <c r="G11">
        <v>1000</v>
      </c>
      <c r="H11">
        <v>1000</v>
      </c>
      <c r="I11">
        <v>1000</v>
      </c>
      <c r="J11">
        <f t="shared" ref="J11:J12" si="0">SUM(G11:I11)</f>
        <v>3000</v>
      </c>
      <c r="L11">
        <f>4260+4249.26+4249.26</f>
        <v>12758.52</v>
      </c>
    </row>
    <row r="12" spans="6:12" x14ac:dyDescent="0.25">
      <c r="F12" t="s">
        <v>2</v>
      </c>
      <c r="I12">
        <v>100</v>
      </c>
      <c r="J12">
        <f t="shared" si="0"/>
        <v>100</v>
      </c>
    </row>
    <row r="20" spans="2:20" x14ac:dyDescent="0.25">
      <c r="B20" t="s">
        <v>18</v>
      </c>
      <c r="D20" t="s">
        <v>6</v>
      </c>
      <c r="F20" t="s">
        <v>7</v>
      </c>
    </row>
    <row r="21" spans="2:20" ht="18" x14ac:dyDescent="0.35">
      <c r="B21" s="3">
        <v>4249.26</v>
      </c>
      <c r="D21" s="4">
        <v>4253.8999999999996</v>
      </c>
      <c r="F21" s="4">
        <v>1445</v>
      </c>
    </row>
    <row r="22" spans="2:20" x14ac:dyDescent="0.25">
      <c r="B22">
        <v>4.1509999999999998</v>
      </c>
      <c r="D22">
        <v>4.1646599999999996</v>
      </c>
      <c r="F22">
        <v>28.9</v>
      </c>
    </row>
    <row r="23" spans="2:20" x14ac:dyDescent="0.25">
      <c r="B23">
        <v>4.15191</v>
      </c>
      <c r="D23">
        <v>4.1102499999999997</v>
      </c>
      <c r="F23">
        <v>28.9</v>
      </c>
    </row>
    <row r="24" spans="2:20" x14ac:dyDescent="0.25">
      <c r="B24">
        <v>4.3053400000000002</v>
      </c>
      <c r="D24">
        <v>4.2832400000000002</v>
      </c>
      <c r="F24">
        <f>SUM(F21:F23)</f>
        <v>1502.8000000000002</v>
      </c>
      <c r="T24" t="s">
        <v>19</v>
      </c>
    </row>
    <row r="25" spans="2:20" x14ac:dyDescent="0.25">
      <c r="B25">
        <f>SUM(B21:B24)</f>
        <v>4261.8682499999995</v>
      </c>
      <c r="D25">
        <f>SUM(D21:D24)</f>
        <v>4266.4581499999995</v>
      </c>
      <c r="H25" t="s">
        <v>3</v>
      </c>
    </row>
    <row r="26" spans="2:20" x14ac:dyDescent="0.25">
      <c r="H26" t="s">
        <v>4</v>
      </c>
      <c r="I26" s="1" t="s">
        <v>5</v>
      </c>
      <c r="J26" s="1">
        <v>1000</v>
      </c>
      <c r="K26">
        <v>4.1509999999999998</v>
      </c>
      <c r="L26">
        <f>K26*J26</f>
        <v>4151</v>
      </c>
      <c r="M26" t="s">
        <v>17</v>
      </c>
      <c r="O26" t="s">
        <v>16</v>
      </c>
      <c r="P26">
        <v>4000</v>
      </c>
      <c r="Q26">
        <v>3000</v>
      </c>
      <c r="R26">
        <v>4000</v>
      </c>
      <c r="T26">
        <v>11000</v>
      </c>
    </row>
    <row r="27" spans="2:20" x14ac:dyDescent="0.25">
      <c r="I27" s="2" t="s">
        <v>6</v>
      </c>
      <c r="J27" s="2">
        <v>1000</v>
      </c>
      <c r="K27">
        <v>4.1646599999999996</v>
      </c>
      <c r="L27">
        <f t="shared" ref="L27:L28" si="1">K27*J27</f>
        <v>4164.66</v>
      </c>
    </row>
    <row r="28" spans="2:20" x14ac:dyDescent="0.25">
      <c r="I28" t="s">
        <v>7</v>
      </c>
      <c r="J28">
        <v>50</v>
      </c>
      <c r="K28">
        <v>28.9</v>
      </c>
      <c r="L28">
        <f t="shared" si="1"/>
        <v>1445</v>
      </c>
      <c r="O28" t="s">
        <v>6</v>
      </c>
      <c r="P28">
        <v>3500</v>
      </c>
      <c r="Q28">
        <v>3000</v>
      </c>
      <c r="R28">
        <v>2800</v>
      </c>
      <c r="T28">
        <v>9300</v>
      </c>
    </row>
    <row r="29" spans="2:20" x14ac:dyDescent="0.25">
      <c r="B29">
        <v>4.1475</v>
      </c>
      <c r="D29">
        <v>4.2832155500000004</v>
      </c>
      <c r="F29">
        <v>28.9</v>
      </c>
    </row>
    <row r="30" spans="2:20" x14ac:dyDescent="0.25">
      <c r="B30">
        <v>4.1475</v>
      </c>
      <c r="D30">
        <v>4.1452499999999999</v>
      </c>
      <c r="F30">
        <v>28.9</v>
      </c>
      <c r="H30" t="s">
        <v>8</v>
      </c>
      <c r="O30" t="s">
        <v>7</v>
      </c>
      <c r="P30">
        <v>150</v>
      </c>
      <c r="Q30">
        <v>100</v>
      </c>
      <c r="R30">
        <v>270</v>
      </c>
      <c r="T30">
        <v>520</v>
      </c>
    </row>
    <row r="31" spans="2:20" x14ac:dyDescent="0.25">
      <c r="B31">
        <v>4.1452499999999999</v>
      </c>
      <c r="D31">
        <v>4.1452499999999999</v>
      </c>
      <c r="F31">
        <v>28.9</v>
      </c>
      <c r="I31" s="2" t="s">
        <v>6</v>
      </c>
      <c r="J31" s="2">
        <v>500</v>
      </c>
      <c r="K31">
        <v>4.1102499999999997</v>
      </c>
      <c r="L31">
        <f t="shared" ref="L31:L33" si="2">K31*J31</f>
        <v>2055.125</v>
      </c>
    </row>
    <row r="32" spans="2:20" x14ac:dyDescent="0.25">
      <c r="B32">
        <v>4.1452499999999999</v>
      </c>
      <c r="F32">
        <v>28.9</v>
      </c>
      <c r="I32" s="1" t="s">
        <v>5</v>
      </c>
      <c r="J32" s="1">
        <v>1000</v>
      </c>
      <c r="K32">
        <v>4.15191</v>
      </c>
      <c r="L32">
        <f t="shared" si="2"/>
        <v>4151.91</v>
      </c>
      <c r="O32" t="s">
        <v>9</v>
      </c>
      <c r="P32">
        <v>50</v>
      </c>
      <c r="T32">
        <v>50</v>
      </c>
    </row>
    <row r="33" spans="2:19" x14ac:dyDescent="0.25">
      <c r="B33">
        <f>SUM(B29:B32)</f>
        <v>16.5855</v>
      </c>
      <c r="I33" t="s">
        <v>9</v>
      </c>
      <c r="J33">
        <v>50</v>
      </c>
      <c r="K33">
        <v>8</v>
      </c>
      <c r="L33">
        <f t="shared" si="2"/>
        <v>400</v>
      </c>
    </row>
    <row r="35" spans="2:19" x14ac:dyDescent="0.25">
      <c r="H35" t="s">
        <v>10</v>
      </c>
      <c r="P35">
        <f>L28+L38+1445</f>
        <v>4335</v>
      </c>
    </row>
    <row r="36" spans="2:19" x14ac:dyDescent="0.25">
      <c r="I36" s="2" t="s">
        <v>6</v>
      </c>
      <c r="J36" s="2">
        <v>1000</v>
      </c>
      <c r="K36">
        <v>4.2832400000000002</v>
      </c>
      <c r="L36">
        <f>K36*J36</f>
        <v>4283.24</v>
      </c>
    </row>
    <row r="37" spans="2:19" x14ac:dyDescent="0.25">
      <c r="I37" s="1" t="s">
        <v>5</v>
      </c>
      <c r="J37" s="1">
        <v>1000</v>
      </c>
      <c r="K37">
        <v>4.3053400000000002</v>
      </c>
      <c r="L37">
        <f t="shared" ref="L37:L38" si="3">K37*J37</f>
        <v>4305.34</v>
      </c>
    </row>
    <row r="38" spans="2:19" x14ac:dyDescent="0.25">
      <c r="I38" t="s">
        <v>11</v>
      </c>
      <c r="J38">
        <v>50</v>
      </c>
      <c r="K38">
        <v>28.9</v>
      </c>
      <c r="L38">
        <f t="shared" si="3"/>
        <v>1445</v>
      </c>
    </row>
    <row r="42" spans="2:19" x14ac:dyDescent="0.25">
      <c r="H42">
        <v>2013</v>
      </c>
      <c r="I42" t="s">
        <v>12</v>
      </c>
    </row>
    <row r="43" spans="2:19" x14ac:dyDescent="0.25">
      <c r="J43" t="s">
        <v>6</v>
      </c>
      <c r="K43">
        <v>800</v>
      </c>
      <c r="L43">
        <v>4.2832155500000004</v>
      </c>
      <c r="M43">
        <f>K43*L43</f>
        <v>3426.5724400000004</v>
      </c>
      <c r="O43" t="s">
        <v>18</v>
      </c>
      <c r="P43">
        <v>4000</v>
      </c>
      <c r="S43">
        <f>M44+M48+M52+M56</f>
        <v>16585.5</v>
      </c>
    </row>
    <row r="44" spans="2:19" x14ac:dyDescent="0.25">
      <c r="J44" t="s">
        <v>5</v>
      </c>
      <c r="K44">
        <v>1000</v>
      </c>
      <c r="L44">
        <v>4.1475</v>
      </c>
      <c r="M44">
        <f>K44*L44</f>
        <v>4147.5</v>
      </c>
      <c r="S44">
        <f>M43+M51+M55</f>
        <v>11717.07244</v>
      </c>
    </row>
    <row r="45" spans="2:19" x14ac:dyDescent="0.25">
      <c r="J45" t="s">
        <v>11</v>
      </c>
      <c r="K45">
        <v>50</v>
      </c>
      <c r="L45">
        <v>28.9</v>
      </c>
      <c r="M45">
        <f t="shared" ref="M45:M57" si="4">K45*L45</f>
        <v>1445</v>
      </c>
      <c r="O45" t="s">
        <v>7</v>
      </c>
      <c r="P45">
        <v>270</v>
      </c>
      <c r="S45">
        <f>M45+M49+M53+M57</f>
        <v>7803</v>
      </c>
    </row>
    <row r="47" spans="2:19" x14ac:dyDescent="0.25">
      <c r="I47" t="s">
        <v>13</v>
      </c>
      <c r="O47" t="s">
        <v>6</v>
      </c>
      <c r="P47">
        <v>2800</v>
      </c>
    </row>
    <row r="48" spans="2:19" x14ac:dyDescent="0.25">
      <c r="J48" t="s">
        <v>5</v>
      </c>
      <c r="K48">
        <v>1000</v>
      </c>
      <c r="L48">
        <v>4.1475</v>
      </c>
      <c r="M48">
        <f t="shared" si="4"/>
        <v>4147.5</v>
      </c>
    </row>
    <row r="49" spans="9:15" x14ac:dyDescent="0.25">
      <c r="J49" t="s">
        <v>11</v>
      </c>
      <c r="K49">
        <v>50</v>
      </c>
      <c r="L49">
        <v>28.9</v>
      </c>
      <c r="M49">
        <f t="shared" si="4"/>
        <v>1445</v>
      </c>
    </row>
    <row r="51" spans="9:15" x14ac:dyDescent="0.25">
      <c r="I51" t="s">
        <v>14</v>
      </c>
      <c r="J51" t="s">
        <v>6</v>
      </c>
      <c r="K51">
        <v>1000</v>
      </c>
      <c r="L51">
        <v>4.1452499999999999</v>
      </c>
      <c r="M51">
        <f t="shared" si="4"/>
        <v>4145.25</v>
      </c>
    </row>
    <row r="52" spans="9:15" x14ac:dyDescent="0.25">
      <c r="J52" t="s">
        <v>5</v>
      </c>
      <c r="K52">
        <v>1000</v>
      </c>
      <c r="L52">
        <v>4.1452499999999999</v>
      </c>
      <c r="M52">
        <f t="shared" si="4"/>
        <v>4145.25</v>
      </c>
    </row>
    <row r="53" spans="9:15" x14ac:dyDescent="0.25">
      <c r="J53" t="s">
        <v>11</v>
      </c>
      <c r="K53">
        <v>70</v>
      </c>
      <c r="L53">
        <v>28.9</v>
      </c>
      <c r="M53">
        <f t="shared" si="4"/>
        <v>2023</v>
      </c>
    </row>
    <row r="55" spans="9:15" x14ac:dyDescent="0.25">
      <c r="I55" t="s">
        <v>15</v>
      </c>
      <c r="J55" t="s">
        <v>6</v>
      </c>
      <c r="K55">
        <v>1000</v>
      </c>
      <c r="L55">
        <v>4.1452499999999999</v>
      </c>
      <c r="M55">
        <f t="shared" si="4"/>
        <v>4145.25</v>
      </c>
    </row>
    <row r="56" spans="9:15" x14ac:dyDescent="0.25">
      <c r="J56" t="s">
        <v>5</v>
      </c>
      <c r="K56">
        <v>1000</v>
      </c>
      <c r="L56">
        <v>4.1452499999999999</v>
      </c>
      <c r="M56">
        <f t="shared" si="4"/>
        <v>4145.25</v>
      </c>
      <c r="O56">
        <f>M45+M49+M53+M57</f>
        <v>7803</v>
      </c>
    </row>
    <row r="57" spans="9:15" x14ac:dyDescent="0.25">
      <c r="J57" t="s">
        <v>11</v>
      </c>
      <c r="K57">
        <v>100</v>
      </c>
      <c r="L57">
        <v>28.9</v>
      </c>
      <c r="M57">
        <f t="shared" si="4"/>
        <v>2890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MOLHSA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ekapanadze</dc:creator>
  <cp:lastModifiedBy>Eter Kipiani</cp:lastModifiedBy>
  <dcterms:created xsi:type="dcterms:W3CDTF">2013-11-27T08:32:05Z</dcterms:created>
  <dcterms:modified xsi:type="dcterms:W3CDTF">2013-11-27T13:30:37Z</dcterms:modified>
</cp:coreProperties>
</file>