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65" windowWidth="14805" windowHeight="7950"/>
  </bookViews>
  <sheets>
    <sheet name="16.01.2017...." sheetId="23" r:id="rId1"/>
  </sheets>
  <definedNames>
    <definedName name="_xlnm._FilterDatabase" localSheetId="0" hidden="1">'16.01.2017....'!$A$6:$P$11</definedName>
    <definedName name="_xlnm.Print_Area" localSheetId="0">'16.01.2017....'!$A$1:$N$17</definedName>
  </definedNames>
  <calcPr calcId="125725"/>
</workbook>
</file>

<file path=xl/calcChain.xml><?xml version="1.0" encoding="utf-8"?>
<calcChain xmlns="http://schemas.openxmlformats.org/spreadsheetml/2006/main">
  <c r="N8" i="23"/>
  <c r="N9"/>
  <c r="N10"/>
  <c r="N11"/>
  <c r="N12"/>
  <c r="N13"/>
  <c r="N14"/>
  <c r="N15"/>
  <c r="N16"/>
  <c r="N17"/>
  <c r="N7"/>
  <c r="D9" l="1"/>
  <c r="D8"/>
  <c r="D11" l="1"/>
  <c r="D7" l="1"/>
  <c r="F5" s="1"/>
  <c r="D10"/>
</calcChain>
</file>

<file path=xl/sharedStrings.xml><?xml version="1.0" encoding="utf-8"?>
<sst xmlns="http://schemas.openxmlformats.org/spreadsheetml/2006/main" count="29" uniqueCount="22">
  <si>
    <t>სახელმწიფო შესყიდვების წლიური გეგმის ფორმა</t>
  </si>
  <si>
    <t xml:space="preserve">1. შედგენის თარიღი </t>
  </si>
  <si>
    <t>2. შემსყიდველი ორგანიზაციის საიდენტიფიკაციო კოდი 211324351</t>
  </si>
  <si>
    <t xml:space="preserve">3. შემსყიდველი ორგანიზაციის დასახელება: სსიპ ლ. საყვარელიძის სახ. დაავადებათა კონტროლისა და საზოგადოებრივი ჯანმრთელობის ეროვნული ცენტრი    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</si>
  <si>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</t>
  </si>
  <si>
    <t>ლარი</t>
  </si>
  <si>
    <t>N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</si>
  <si>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</si>
  <si>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</si>
  <si>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</si>
  <si>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</si>
  <si>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შესყიდვის ვადები</t>
  </si>
  <si>
    <t>შენიშვნა</t>
  </si>
  <si>
    <t>4. დაფინანსების წყარო: ჯანმრთელობის მსოფლიო ორგანიზაცია</t>
  </si>
  <si>
    <t xml:space="preserve">რესტორნებისა და კვების საწარმოების მომსახურეობები </t>
  </si>
  <si>
    <t>გშ</t>
  </si>
  <si>
    <t>სახელმწიფო შესყიდვების შესახებ საქართველოს კანონის 10(1) მუხლის, მე-3 პუნტქის ,,ვ" ქვეპუნქტი</t>
  </si>
  <si>
    <t>დანართი N1.8</t>
  </si>
  <si>
    <t> 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</si>
  <si>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2017 წლის I-IV</t>
  </si>
  <si>
    <t xml:space="preserve">თამბაქოს მოხმარების შეწყვეტის ხელშეწყობა საქართველოს სკოლებში </t>
  </si>
  <si>
    <t>თამბაქოს მოხმარების შეწყვეტის ხელშეწყობა საქართველოში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</si>
</sst>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Sylfaen"/>
      <family val="1"/>
      <charset val="204"/>
    </font>
    <font>
      <sz val="14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7" fillId="2" borderId="10" xfId="0" applyFont="1" applyFill="1" applyBorder="1" applyAlignment="1">
      <alignment horizontal="center" vertical="center" wrapText="1"/>
    </xf>
    <xf numFmtId="40" fontId="4" fillId="2" borderId="9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0" fillId="3" borderId="0" xfId="0" applyFill="1"/>
    <xf numFmtId="0" fontId="0" fillId="3" borderId="1" xfId="0" applyFill="1" applyBorder="1"/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6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38" fontId="4" fillId="2" borderId="9" xfId="0" applyNumberFormat="1" applyFont="1" applyFill="1" applyBorder="1" applyAlignment="1">
      <alignment horizontal="center" vertical="center" wrapText="1"/>
    </xf>
    <xf numFmtId="1" fontId="5" fillId="4" borderId="1" xfId="0" applyNumberFormat="1" applyFont="1" applyFill="1" applyBorder="1" applyAlignment="1">
      <alignment horizontal="center" vertical="center" wrapText="1"/>
    </xf>
    <xf numFmtId="40" fontId="4" fillId="3" borderId="0" xfId="0" applyNumberFormat="1" applyFont="1" applyFill="1" applyBorder="1" applyAlignment="1">
      <alignment horizontal="center" vertical="center" wrapText="1"/>
    </xf>
    <xf numFmtId="38" fontId="4" fillId="3" borderId="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CCFFFF"/>
      <color rgb="FF33CC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17"/>
  <sheetViews>
    <sheetView tabSelected="1" view="pageBreakPreview" topLeftCell="D4" zoomScale="80" zoomScaleNormal="100" zoomScaleSheetLayoutView="80" workbookViewId="0">
      <selection activeCell="S15" sqref="S15"/>
    </sheetView>
  </sheetViews>
  <sheetFormatPr defaultRowHeight="15"/>
  <cols>
    <col min="1" max="1" width="6.7109375" bestFit="1" customWidth="1"/>
    <col min="2" max="2" width="13.28515625" customWidth="1"/>
    <col min="3" max="3" width="32.85546875" customWidth="1"/>
    <col min="4" max="4" width="14.85546875" customWidth="1"/>
    <col min="5" max="5" width="18.5703125" customWidth="1"/>
    <col min="6" max="6" width="14" customWidth="1"/>
    <col min="7" max="7" width="18.28515625" customWidth="1"/>
    <col min="8" max="11" width="0" hidden="1" customWidth="1"/>
    <col min="12" max="12" width="49.28515625" hidden="1" customWidth="1"/>
    <col min="13" max="14" width="16.140625" customWidth="1"/>
    <col min="15" max="15" width="7.28515625" customWidth="1"/>
    <col min="16" max="16" width="8.7109375" customWidth="1"/>
  </cols>
  <sheetData>
    <row r="1" spans="1:30" ht="18.75">
      <c r="A1" s="21" t="s">
        <v>17</v>
      </c>
      <c r="B1" s="21"/>
      <c r="C1" s="21"/>
      <c r="D1" s="21"/>
      <c r="E1" s="21"/>
      <c r="F1" s="21"/>
      <c r="G1" s="21"/>
    </row>
    <row r="2" spans="1:30" ht="24.75" customHeight="1">
      <c r="A2" s="22" t="s">
        <v>0</v>
      </c>
      <c r="B2" s="22"/>
      <c r="C2" s="22"/>
      <c r="D2" s="22"/>
      <c r="E2" s="22"/>
      <c r="F2" s="22"/>
      <c r="G2" s="22"/>
    </row>
    <row r="3" spans="1:30" ht="33" customHeight="1">
      <c r="A3" s="23" t="s">
        <v>1</v>
      </c>
      <c r="B3" s="23"/>
      <c r="C3" s="23"/>
      <c r="D3" s="23"/>
      <c r="E3" s="24" t="s">
        <v>2</v>
      </c>
      <c r="F3" s="24"/>
      <c r="G3" s="24"/>
    </row>
    <row r="4" spans="1:30" ht="59.25" customHeight="1">
      <c r="A4" s="23" t="s">
        <v>3</v>
      </c>
      <c r="B4" s="23"/>
      <c r="C4" s="23"/>
      <c r="D4" s="23"/>
      <c r="E4" s="23" t="s">
        <v>13</v>
      </c>
      <c r="F4" s="23"/>
      <c r="G4" s="23"/>
      <c r="P4" s="5"/>
    </row>
    <row r="5" spans="1:30" ht="68.25" customHeight="1" thickBot="1">
      <c r="A5" s="19" t="s">
        <v>4</v>
      </c>
      <c r="B5" s="20"/>
      <c r="C5" s="20"/>
      <c r="D5" s="20"/>
      <c r="E5" s="20"/>
      <c r="F5" s="14">
        <f>D7+D10</f>
        <v>6833.04</v>
      </c>
      <c r="G5" s="1" t="s">
        <v>5</v>
      </c>
      <c r="P5" s="5"/>
    </row>
    <row r="6" spans="1:30" ht="34.5" customHeight="1">
      <c r="A6" s="2" t="s">
        <v>6</v>
      </c>
      <c r="B6" s="3" t="s">
        <v>7</v>
      </c>
      <c r="C6" s="3" t="s">
        <v>8</v>
      </c>
      <c r="D6" s="3" t="s">
        <v>9</v>
      </c>
      <c r="E6" s="3" t="s">
        <v>10</v>
      </c>
      <c r="F6" s="3" t="s">
        <v>11</v>
      </c>
      <c r="G6" s="4" t="s">
        <v>12</v>
      </c>
    </row>
    <row r="7" spans="1:30" ht="57.75" customHeight="1">
      <c r="A7" s="6">
        <v>1</v>
      </c>
      <c r="B7" s="17" t="s">
        <v>20</v>
      </c>
      <c r="C7" s="18"/>
      <c r="D7" s="7">
        <f>SUBTOTAL(9,D8:D9)</f>
        <v>3630</v>
      </c>
      <c r="E7" s="8"/>
      <c r="F7" s="8"/>
      <c r="G7" s="9"/>
      <c r="M7" s="7">
        <v>3630</v>
      </c>
      <c r="N7" s="27">
        <f>D7-M7</f>
        <v>0</v>
      </c>
      <c r="O7">
        <v>2.75</v>
      </c>
    </row>
    <row r="8" spans="1:30" s="15" customFormat="1" ht="67.5">
      <c r="A8" s="10">
        <v>1.1000000000000001</v>
      </c>
      <c r="B8" s="11">
        <v>55300000</v>
      </c>
      <c r="C8" s="11" t="s">
        <v>14</v>
      </c>
      <c r="D8" s="12">
        <f>1000*O7</f>
        <v>2750</v>
      </c>
      <c r="E8" s="11" t="s">
        <v>15</v>
      </c>
      <c r="F8" s="13" t="s">
        <v>19</v>
      </c>
      <c r="G8" s="11" t="s">
        <v>16</v>
      </c>
      <c r="M8" s="12">
        <v>2750</v>
      </c>
      <c r="N8" s="27">
        <f t="shared" ref="N8:N17" si="0">D8-M8</f>
        <v>0</v>
      </c>
      <c r="S8"/>
      <c r="T8"/>
      <c r="U8"/>
      <c r="V8"/>
      <c r="W8"/>
      <c r="X8"/>
      <c r="Y8"/>
      <c r="Z8"/>
      <c r="AA8"/>
      <c r="AB8"/>
      <c r="AC8"/>
      <c r="AD8"/>
    </row>
    <row r="9" spans="1:30" s="15" customFormat="1" ht="45">
      <c r="A9" s="10">
        <v>1.2</v>
      </c>
      <c r="B9" s="11">
        <v>30100000</v>
      </c>
      <c r="C9" s="11" t="s">
        <v>18</v>
      </c>
      <c r="D9" s="12">
        <f>320*O7</f>
        <v>880</v>
      </c>
      <c r="E9" s="11" t="s">
        <v>15</v>
      </c>
      <c r="F9" s="13" t="s">
        <v>19</v>
      </c>
      <c r="G9" s="16"/>
      <c r="M9" s="12">
        <v>880</v>
      </c>
      <c r="N9" s="27">
        <f t="shared" si="0"/>
        <v>0</v>
      </c>
      <c r="S9"/>
      <c r="T9"/>
      <c r="U9"/>
      <c r="V9"/>
      <c r="W9"/>
      <c r="X9"/>
      <c r="Y9"/>
      <c r="Z9"/>
      <c r="AA9"/>
      <c r="AB9"/>
      <c r="AC9"/>
      <c r="AD9"/>
    </row>
    <row r="10" spans="1:30" ht="76.5" customHeight="1">
      <c r="A10" s="6">
        <v>2</v>
      </c>
      <c r="B10" s="17" t="s">
        <v>21</v>
      </c>
      <c r="C10" s="18"/>
      <c r="D10" s="7">
        <f>SUBTOTAL(9,D11:D11)</f>
        <v>3203.04</v>
      </c>
      <c r="E10" s="8"/>
      <c r="F10" s="8"/>
      <c r="G10" s="9"/>
      <c r="M10" s="7">
        <v>3203.04</v>
      </c>
      <c r="N10" s="27">
        <f t="shared" si="0"/>
        <v>0</v>
      </c>
      <c r="O10">
        <v>2.6692</v>
      </c>
    </row>
    <row r="11" spans="1:30" s="15" customFormat="1" ht="75.75" customHeight="1">
      <c r="A11" s="10">
        <v>2.1</v>
      </c>
      <c r="B11" s="11">
        <v>55300000</v>
      </c>
      <c r="C11" s="11" t="s">
        <v>14</v>
      </c>
      <c r="D11" s="12">
        <f>1200*O10</f>
        <v>3203.04</v>
      </c>
      <c r="E11" s="11" t="s">
        <v>15</v>
      </c>
      <c r="F11" s="13" t="s">
        <v>19</v>
      </c>
      <c r="G11" s="11" t="s">
        <v>16</v>
      </c>
      <c r="H11" s="11" t="s">
        <v>16</v>
      </c>
      <c r="M11" s="12">
        <v>3203.04</v>
      </c>
      <c r="N11" s="27">
        <f t="shared" si="0"/>
        <v>0</v>
      </c>
      <c r="S11"/>
      <c r="T11"/>
      <c r="U11"/>
      <c r="V11"/>
      <c r="W11"/>
      <c r="X11"/>
      <c r="Y11"/>
      <c r="Z11"/>
      <c r="AA11"/>
      <c r="AB11"/>
      <c r="AC11"/>
      <c r="AD11"/>
    </row>
    <row r="12" spans="1:30">
      <c r="M12" s="25">
        <v>2708.4000000000005</v>
      </c>
      <c r="N12" s="28">
        <f t="shared" si="0"/>
        <v>-2708.4000000000005</v>
      </c>
    </row>
    <row r="13" spans="1:30">
      <c r="M13" s="26">
        <v>541.68000000000006</v>
      </c>
      <c r="N13" s="28">
        <f t="shared" si="0"/>
        <v>-541.68000000000006</v>
      </c>
    </row>
    <row r="14" spans="1:30">
      <c r="M14" s="26">
        <v>2166.7200000000003</v>
      </c>
      <c r="N14" s="28">
        <f t="shared" si="0"/>
        <v>-2166.7200000000003</v>
      </c>
    </row>
    <row r="15" spans="1:30">
      <c r="M15" s="7">
        <v>3180</v>
      </c>
      <c r="N15" s="28">
        <f t="shared" si="0"/>
        <v>-3180</v>
      </c>
    </row>
    <row r="16" spans="1:30">
      <c r="M16" s="26">
        <v>2120</v>
      </c>
      <c r="N16" s="28">
        <f t="shared" si="0"/>
        <v>-2120</v>
      </c>
    </row>
    <row r="17" spans="13:14">
      <c r="M17" s="26">
        <v>1060</v>
      </c>
      <c r="N17" s="28">
        <f t="shared" si="0"/>
        <v>-1060</v>
      </c>
    </row>
  </sheetData>
  <autoFilter ref="A6:P11">
    <filterColumn colId="12"/>
    <filterColumn colId="13"/>
  </autoFilter>
  <mergeCells count="9">
    <mergeCell ref="B10:C10"/>
    <mergeCell ref="A5:E5"/>
    <mergeCell ref="B7:C7"/>
    <mergeCell ref="A1:G1"/>
    <mergeCell ref="A2:G2"/>
    <mergeCell ref="A3:D3"/>
    <mergeCell ref="E3:G3"/>
    <mergeCell ref="A4:D4"/>
    <mergeCell ref="E4:G4"/>
  </mergeCells>
  <pageMargins left="0.7" right="0.7" top="0.75" bottom="0.75" header="0.3" footer="0.3"/>
  <pageSetup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16.01.2017....</vt:lpstr>
      <vt:lpstr>'16.01.2017....'!Print_Area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2017-01-20T07:48:12Z</dcterms:modified>
</cp:coreProperties>
</file>