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4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</sheets>
  <definedNames>
    <definedName name="_xlnm._FilterDatabase" localSheetId="1" hidden="1">'05.12.2018...'!$A$8:$H$99</definedName>
    <definedName name="_xlnm._FilterDatabase" localSheetId="0" hidden="1">'14.11.2018...'!$A$8:$H$98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4" hidden="1">'4.01.2019..'!$A$8:$H$105</definedName>
    <definedName name="_xlnm.Print_Area" localSheetId="1">'05.12.2018...'!$A$1:$J$99</definedName>
    <definedName name="_xlnm.Print_Area" localSheetId="0">'14.11.2018...'!$A$1:$J$98</definedName>
    <definedName name="_xlnm.Print_Area" localSheetId="2">'25.12.2018....'!$A$1:$J$100</definedName>
    <definedName name="_xlnm.Print_Area" localSheetId="3">'27.12.2018...'!$A$1:$J$100</definedName>
    <definedName name="_xlnm.Print_Area" localSheetId="4">'4.01.2019..'!$A$1:$H$105</definedName>
  </definedNames>
  <calcPr calcId="144525"/>
</workbook>
</file>

<file path=xl/calcChain.xml><?xml version="1.0" encoding="utf-8"?>
<calcChain xmlns="http://schemas.openxmlformats.org/spreadsheetml/2006/main">
  <c r="M100" i="184" l="1"/>
  <c r="M101" i="184"/>
  <c r="M102" i="184"/>
  <c r="M103" i="184"/>
  <c r="M104" i="184"/>
  <c r="M105" i="184"/>
  <c r="M57" i="184"/>
  <c r="M58" i="184"/>
  <c r="M59" i="184"/>
  <c r="M62" i="184"/>
  <c r="M64" i="184"/>
  <c r="M66" i="184"/>
  <c r="M69" i="184"/>
  <c r="M72" i="184"/>
  <c r="M73" i="184"/>
  <c r="M76" i="184"/>
  <c r="M77" i="184"/>
  <c r="M79" i="184"/>
  <c r="M81" i="184"/>
  <c r="M82" i="184"/>
  <c r="M85" i="184"/>
  <c r="M87" i="184"/>
  <c r="M89" i="184"/>
  <c r="M90" i="184"/>
  <c r="M92" i="184"/>
  <c r="M96" i="184"/>
  <c r="M97" i="184"/>
  <c r="M98" i="184"/>
  <c r="M10" i="184"/>
  <c r="M11" i="184"/>
  <c r="M12" i="184"/>
  <c r="M13" i="184"/>
  <c r="M17" i="184"/>
  <c r="M18" i="184"/>
  <c r="M19" i="184"/>
  <c r="M20" i="184"/>
  <c r="M21" i="184"/>
  <c r="M22" i="184"/>
  <c r="M23" i="184"/>
  <c r="M26" i="184"/>
  <c r="M27" i="184"/>
  <c r="M29" i="184"/>
  <c r="M33" i="184"/>
  <c r="M34" i="184"/>
  <c r="M35" i="184"/>
  <c r="M36" i="184"/>
  <c r="M37" i="184"/>
  <c r="M38" i="184"/>
  <c r="M39" i="184"/>
  <c r="M40" i="184"/>
  <c r="M43" i="184"/>
  <c r="M44" i="184"/>
  <c r="M45" i="184"/>
  <c r="M46" i="184"/>
  <c r="M47" i="184"/>
  <c r="M48" i="184"/>
  <c r="M50" i="184"/>
  <c r="M51" i="184"/>
  <c r="M52" i="184"/>
  <c r="M54" i="184"/>
  <c r="E105" i="184" l="1"/>
  <c r="E91" i="184" l="1"/>
  <c r="M91" i="184" s="1"/>
  <c r="E100" i="184"/>
  <c r="E94" i="184"/>
  <c r="M94" i="184" s="1"/>
  <c r="E95" i="184"/>
  <c r="M95" i="184" s="1"/>
  <c r="E88" i="184"/>
  <c r="M88" i="184" s="1"/>
  <c r="E80" i="184"/>
  <c r="M80" i="184" s="1"/>
  <c r="E83" i="184"/>
  <c r="M83" i="184" s="1"/>
  <c r="E93" i="184" l="1"/>
  <c r="M93" i="184" s="1"/>
  <c r="E86" i="184"/>
  <c r="M86" i="184" s="1"/>
  <c r="E78" i="184"/>
  <c r="M78" i="184" s="1"/>
  <c r="E99" i="184"/>
  <c r="M99" i="184" s="1"/>
  <c r="E75" i="184"/>
  <c r="M75" i="184" s="1"/>
  <c r="E74" i="184"/>
  <c r="M74" i="184" s="1"/>
  <c r="E67" i="184"/>
  <c r="M67" i="184" s="1"/>
  <c r="E70" i="184"/>
  <c r="M70" i="184" s="1"/>
  <c r="E61" i="184"/>
  <c r="M61" i="184" s="1"/>
  <c r="E63" i="184"/>
  <c r="M63" i="184" s="1"/>
  <c r="E71" i="184" l="1"/>
  <c r="M71" i="184" s="1"/>
  <c r="J82" i="184"/>
  <c r="E60" i="184"/>
  <c r="M60" i="184" s="1"/>
  <c r="E56" i="184"/>
  <c r="M56" i="184" s="1"/>
  <c r="E103" i="184"/>
  <c r="J91" i="184"/>
  <c r="E84" i="184"/>
  <c r="M84" i="184" s="1"/>
  <c r="E68" i="184"/>
  <c r="M68" i="184" s="1"/>
  <c r="E53" i="184"/>
  <c r="M53" i="184" s="1"/>
  <c r="E49" i="184"/>
  <c r="M49" i="184" s="1"/>
  <c r="E42" i="184"/>
  <c r="M42" i="184" s="1"/>
  <c r="E41" i="184"/>
  <c r="M41" i="184" s="1"/>
  <c r="E32" i="184"/>
  <c r="M32" i="184" s="1"/>
  <c r="E31" i="184"/>
  <c r="M31" i="184" s="1"/>
  <c r="E30" i="184"/>
  <c r="M30" i="184" s="1"/>
  <c r="E28" i="184"/>
  <c r="M28" i="184" s="1"/>
  <c r="E25" i="184"/>
  <c r="M25" i="184" s="1"/>
  <c r="E24" i="184"/>
  <c r="M24" i="184" s="1"/>
  <c r="E16" i="184"/>
  <c r="M16" i="184" s="1"/>
  <c r="E15" i="184"/>
  <c r="M15" i="184" s="1"/>
  <c r="E14" i="184"/>
  <c r="C8" i="184"/>
  <c r="D8" i="184" s="1"/>
  <c r="E8" i="184" s="1"/>
  <c r="F8" i="184" s="1"/>
  <c r="G8" i="184" s="1"/>
  <c r="H8" i="184" s="1"/>
  <c r="E65" i="184" l="1"/>
  <c r="M65" i="184" s="1"/>
  <c r="M14" i="184"/>
  <c r="E9" i="184"/>
  <c r="M9" i="184" s="1"/>
  <c r="E102" i="184"/>
  <c r="E55" i="184"/>
  <c r="M55" i="184" s="1"/>
  <c r="J67" i="184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<sst xmlns="http://schemas.openxmlformats.org/spreadsheetml/2006/main" count="2060" uniqueCount="156">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</sst>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2" t="s">
        <v>41</v>
      </c>
      <c r="C2" s="112"/>
      <c r="D2" s="112"/>
      <c r="E2" s="112"/>
      <c r="F2" s="112"/>
      <c r="G2" s="112"/>
      <c r="H2" s="112"/>
    </row>
    <row r="3" spans="2:8" ht="18.75">
      <c r="B3" s="113" t="s">
        <v>4</v>
      </c>
      <c r="C3" s="113"/>
      <c r="D3" s="113"/>
      <c r="E3" s="113"/>
      <c r="F3" s="113"/>
      <c r="G3" s="113"/>
      <c r="H3" s="113"/>
    </row>
    <row r="4" spans="2:8">
      <c r="B4" s="114" t="s">
        <v>54</v>
      </c>
      <c r="C4" s="114"/>
      <c r="D4" s="114"/>
      <c r="E4" s="114"/>
      <c r="F4" s="114" t="s">
        <v>21</v>
      </c>
      <c r="G4" s="114"/>
      <c r="H4" s="114"/>
    </row>
    <row r="5" spans="2:8">
      <c r="B5" s="114" t="s">
        <v>20</v>
      </c>
      <c r="C5" s="114"/>
      <c r="D5" s="114"/>
      <c r="E5" s="114"/>
      <c r="F5" s="114" t="s">
        <v>10</v>
      </c>
      <c r="G5" s="114"/>
      <c r="H5" s="114"/>
    </row>
    <row r="6" spans="2:8" ht="24.75" customHeight="1">
      <c r="B6" s="104" t="s">
        <v>22</v>
      </c>
      <c r="C6" s="105"/>
      <c r="D6" s="105"/>
      <c r="E6" s="105"/>
      <c r="F6" s="105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6" t="s">
        <v>33</v>
      </c>
      <c r="C9" s="107"/>
      <c r="D9" s="107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5" t="s">
        <v>30</v>
      </c>
      <c r="C54" s="116"/>
      <c r="D54" s="11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5" t="s">
        <v>34</v>
      </c>
      <c r="C57" s="116"/>
      <c r="D57" s="116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5" t="s">
        <v>31</v>
      </c>
      <c r="C61" s="116"/>
      <c r="D61" s="116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5" t="s">
        <v>35</v>
      </c>
      <c r="C67" s="116"/>
      <c r="D67" s="116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5" t="s">
        <v>72</v>
      </c>
      <c r="C71" s="116"/>
      <c r="D71" s="116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0" t="s">
        <v>36</v>
      </c>
      <c r="C74" s="111"/>
      <c r="D74" s="111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5" t="s">
        <v>74</v>
      </c>
      <c r="C80" s="116"/>
      <c r="D80" s="116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08" t="s">
        <v>37</v>
      </c>
      <c r="C82" s="109"/>
      <c r="D82" s="109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5" t="s">
        <v>75</v>
      </c>
      <c r="C87" s="116"/>
      <c r="D87" s="116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0" t="s">
        <v>38</v>
      </c>
      <c r="C89" s="111"/>
      <c r="D89" s="111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5" t="s">
        <v>73</v>
      </c>
      <c r="C94" s="116"/>
      <c r="D94" s="116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5" t="s">
        <v>88</v>
      </c>
      <c r="C96" s="116"/>
      <c r="D96" s="116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  <mergeCell ref="B2:H2"/>
    <mergeCell ref="B3:H3"/>
    <mergeCell ref="B4:E4"/>
    <mergeCell ref="F4:H4"/>
    <mergeCell ref="B5:E5"/>
    <mergeCell ref="F5:H5"/>
    <mergeCell ref="B6:F6"/>
    <mergeCell ref="B9:D9"/>
    <mergeCell ref="B82:D82"/>
    <mergeCell ref="B89:D89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2" t="s">
        <v>41</v>
      </c>
      <c r="C2" s="112"/>
      <c r="D2" s="112"/>
      <c r="E2" s="112"/>
      <c r="F2" s="112"/>
      <c r="G2" s="112"/>
      <c r="H2" s="112"/>
    </row>
    <row r="3" spans="2:8" ht="18.75">
      <c r="B3" s="113" t="s">
        <v>4</v>
      </c>
      <c r="C3" s="113"/>
      <c r="D3" s="113"/>
      <c r="E3" s="113"/>
      <c r="F3" s="113"/>
      <c r="G3" s="113"/>
      <c r="H3" s="113"/>
    </row>
    <row r="4" spans="2:8">
      <c r="B4" s="114" t="s">
        <v>54</v>
      </c>
      <c r="C4" s="114"/>
      <c r="D4" s="114"/>
      <c r="E4" s="114"/>
      <c r="F4" s="114" t="s">
        <v>21</v>
      </c>
      <c r="G4" s="114"/>
      <c r="H4" s="114"/>
    </row>
    <row r="5" spans="2:8">
      <c r="B5" s="114" t="s">
        <v>20</v>
      </c>
      <c r="C5" s="114"/>
      <c r="D5" s="114"/>
      <c r="E5" s="114"/>
      <c r="F5" s="114" t="s">
        <v>10</v>
      </c>
      <c r="G5" s="114"/>
      <c r="H5" s="114"/>
    </row>
    <row r="6" spans="2:8" ht="24.75" customHeight="1">
      <c r="B6" s="104" t="s">
        <v>22</v>
      </c>
      <c r="C6" s="105"/>
      <c r="D6" s="105"/>
      <c r="E6" s="105"/>
      <c r="F6" s="105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6" t="s">
        <v>131</v>
      </c>
      <c r="C9" s="107"/>
      <c r="D9" s="107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5" t="s">
        <v>135</v>
      </c>
      <c r="C54" s="116"/>
      <c r="D54" s="11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5" t="s">
        <v>136</v>
      </c>
      <c r="C57" s="116"/>
      <c r="D57" s="116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5" t="s">
        <v>137</v>
      </c>
      <c r="C62" s="116"/>
      <c r="D62" s="116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5" t="s">
        <v>138</v>
      </c>
      <c r="C68" s="116"/>
      <c r="D68" s="116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5" t="s">
        <v>139</v>
      </c>
      <c r="C72" s="116"/>
      <c r="D72" s="116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0" t="s">
        <v>140</v>
      </c>
      <c r="C75" s="111"/>
      <c r="D75" s="111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5" t="s">
        <v>141</v>
      </c>
      <c r="C81" s="116"/>
      <c r="D81" s="116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08" t="s">
        <v>142</v>
      </c>
      <c r="C83" s="109"/>
      <c r="D83" s="109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5" t="s">
        <v>143</v>
      </c>
      <c r="C88" s="116"/>
      <c r="D88" s="116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0" t="s">
        <v>144</v>
      </c>
      <c r="C90" s="111"/>
      <c r="D90" s="111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5" t="s">
        <v>145</v>
      </c>
      <c r="C95" s="116"/>
      <c r="D95" s="116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5" t="s">
        <v>146</v>
      </c>
      <c r="C97" s="116"/>
      <c r="D97" s="116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95:D95"/>
    <mergeCell ref="B97:D97"/>
    <mergeCell ref="B72:D72"/>
    <mergeCell ref="B75:D75"/>
    <mergeCell ref="B81:D81"/>
    <mergeCell ref="B83:D83"/>
    <mergeCell ref="B88:D88"/>
    <mergeCell ref="B90:D90"/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2" t="s">
        <v>41</v>
      </c>
      <c r="C2" s="112"/>
      <c r="D2" s="112"/>
      <c r="E2" s="112"/>
      <c r="F2" s="112"/>
      <c r="G2" s="112"/>
      <c r="H2" s="112"/>
    </row>
    <row r="3" spans="2:8" ht="18.75">
      <c r="B3" s="113" t="s">
        <v>4</v>
      </c>
      <c r="C3" s="113"/>
      <c r="D3" s="113"/>
      <c r="E3" s="113"/>
      <c r="F3" s="113"/>
      <c r="G3" s="113"/>
      <c r="H3" s="113"/>
    </row>
    <row r="4" spans="2:8">
      <c r="B4" s="114" t="s">
        <v>54</v>
      </c>
      <c r="C4" s="114"/>
      <c r="D4" s="114"/>
      <c r="E4" s="114"/>
      <c r="F4" s="114" t="s">
        <v>21</v>
      </c>
      <c r="G4" s="114"/>
      <c r="H4" s="114"/>
    </row>
    <row r="5" spans="2:8">
      <c r="B5" s="114" t="s">
        <v>20</v>
      </c>
      <c r="C5" s="114"/>
      <c r="D5" s="114"/>
      <c r="E5" s="114"/>
      <c r="F5" s="114" t="s">
        <v>10</v>
      </c>
      <c r="G5" s="114"/>
      <c r="H5" s="114"/>
    </row>
    <row r="6" spans="2:8" ht="24.75" customHeight="1">
      <c r="B6" s="104" t="s">
        <v>22</v>
      </c>
      <c r="C6" s="105"/>
      <c r="D6" s="105"/>
      <c r="E6" s="105"/>
      <c r="F6" s="105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6" t="s">
        <v>131</v>
      </c>
      <c r="C9" s="107"/>
      <c r="D9" s="10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5" t="s">
        <v>136</v>
      </c>
      <c r="C58" s="116"/>
      <c r="D58" s="11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5" t="s">
        <v>137</v>
      </c>
      <c r="C63" s="116"/>
      <c r="D63" s="11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5" t="s">
        <v>138</v>
      </c>
      <c r="C69" s="116"/>
      <c r="D69" s="11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5" t="s">
        <v>139</v>
      </c>
      <c r="C73" s="116"/>
      <c r="D73" s="11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0" t="s">
        <v>140</v>
      </c>
      <c r="C76" s="111"/>
      <c r="D76" s="11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5" t="s">
        <v>141</v>
      </c>
      <c r="C82" s="116"/>
      <c r="D82" s="11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08" t="s">
        <v>142</v>
      </c>
      <c r="C84" s="109"/>
      <c r="D84" s="10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5" t="s">
        <v>143</v>
      </c>
      <c r="C89" s="116"/>
      <c r="D89" s="11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0" t="s">
        <v>144</v>
      </c>
      <c r="C91" s="111"/>
      <c r="D91" s="11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5" t="s">
        <v>145</v>
      </c>
      <c r="C96" s="116"/>
      <c r="D96" s="11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5" t="s">
        <v>146</v>
      </c>
      <c r="C98" s="116"/>
      <c r="D98" s="116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2" t="s">
        <v>41</v>
      </c>
      <c r="C2" s="112"/>
      <c r="D2" s="112"/>
      <c r="E2" s="112"/>
      <c r="F2" s="112"/>
      <c r="G2" s="112"/>
      <c r="H2" s="112"/>
    </row>
    <row r="3" spans="2:8" ht="18.75">
      <c r="B3" s="113" t="s">
        <v>4</v>
      </c>
      <c r="C3" s="113"/>
      <c r="D3" s="113"/>
      <c r="E3" s="113"/>
      <c r="F3" s="113"/>
      <c r="G3" s="113"/>
      <c r="H3" s="113"/>
    </row>
    <row r="4" spans="2:8">
      <c r="B4" s="114" t="s">
        <v>54</v>
      </c>
      <c r="C4" s="114"/>
      <c r="D4" s="114"/>
      <c r="E4" s="114"/>
      <c r="F4" s="114" t="s">
        <v>21</v>
      </c>
      <c r="G4" s="114"/>
      <c r="H4" s="114"/>
    </row>
    <row r="5" spans="2:8">
      <c r="B5" s="114" t="s">
        <v>20</v>
      </c>
      <c r="C5" s="114"/>
      <c r="D5" s="114"/>
      <c r="E5" s="114"/>
      <c r="F5" s="114" t="s">
        <v>10</v>
      </c>
      <c r="G5" s="114"/>
      <c r="H5" s="114"/>
    </row>
    <row r="6" spans="2:8" ht="24.75" customHeight="1">
      <c r="B6" s="104" t="s">
        <v>22</v>
      </c>
      <c r="C6" s="105"/>
      <c r="D6" s="105"/>
      <c r="E6" s="105"/>
      <c r="F6" s="105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6" t="s">
        <v>131</v>
      </c>
      <c r="C9" s="107"/>
      <c r="D9" s="10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5" t="s">
        <v>135</v>
      </c>
      <c r="C55" s="116"/>
      <c r="D55" s="11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5" t="s">
        <v>136</v>
      </c>
      <c r="C58" s="116"/>
      <c r="D58" s="11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5" t="s">
        <v>137</v>
      </c>
      <c r="C63" s="116"/>
      <c r="D63" s="11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5" t="s">
        <v>138</v>
      </c>
      <c r="C69" s="116"/>
      <c r="D69" s="11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5" t="s">
        <v>139</v>
      </c>
      <c r="C73" s="116"/>
      <c r="D73" s="11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0" t="s">
        <v>140</v>
      </c>
      <c r="C76" s="111"/>
      <c r="D76" s="11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5" t="s">
        <v>141</v>
      </c>
      <c r="C82" s="116"/>
      <c r="D82" s="11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08" t="s">
        <v>142</v>
      </c>
      <c r="C84" s="109"/>
      <c r="D84" s="10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5" t="s">
        <v>143</v>
      </c>
      <c r="C89" s="116"/>
      <c r="D89" s="11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0" t="s">
        <v>144</v>
      </c>
      <c r="C91" s="111"/>
      <c r="D91" s="11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5" t="s">
        <v>145</v>
      </c>
      <c r="C96" s="116"/>
      <c r="D96" s="11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5" t="s">
        <v>146</v>
      </c>
      <c r="C98" s="116"/>
      <c r="D98" s="116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9"/>
  <sheetViews>
    <sheetView tabSelected="1" view="pageBreakPreview" topLeftCell="B1" zoomScale="110" zoomScaleNormal="100" zoomScaleSheetLayoutView="110" workbookViewId="0">
      <selection activeCell="E28" sqref="E2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5" bestFit="1" customWidth="1"/>
  </cols>
  <sheetData>
    <row r="2" spans="2:13" ht="18.75">
      <c r="B2" s="112" t="s">
        <v>41</v>
      </c>
      <c r="C2" s="112"/>
      <c r="D2" s="112"/>
      <c r="E2" s="112"/>
      <c r="F2" s="112"/>
      <c r="G2" s="112"/>
      <c r="H2" s="112"/>
    </row>
    <row r="3" spans="2:13" ht="18.75">
      <c r="B3" s="113" t="s">
        <v>4</v>
      </c>
      <c r="C3" s="113"/>
      <c r="D3" s="113"/>
      <c r="E3" s="113"/>
      <c r="F3" s="113"/>
      <c r="G3" s="113"/>
      <c r="H3" s="113"/>
    </row>
    <row r="4" spans="2:13">
      <c r="B4" s="114" t="s">
        <v>54</v>
      </c>
      <c r="C4" s="114"/>
      <c r="D4" s="114"/>
      <c r="E4" s="114"/>
      <c r="F4" s="114" t="s">
        <v>21</v>
      </c>
      <c r="G4" s="114"/>
      <c r="H4" s="114"/>
    </row>
    <row r="5" spans="2:13">
      <c r="B5" s="114" t="s">
        <v>20</v>
      </c>
      <c r="C5" s="114"/>
      <c r="D5" s="114"/>
      <c r="E5" s="114"/>
      <c r="F5" s="114" t="s">
        <v>10</v>
      </c>
      <c r="G5" s="114"/>
      <c r="H5" s="114"/>
    </row>
    <row r="6" spans="2:13" ht="24.75" customHeight="1">
      <c r="B6" s="104" t="s">
        <v>22</v>
      </c>
      <c r="C6" s="105"/>
      <c r="D6" s="105"/>
      <c r="E6" s="105"/>
      <c r="F6" s="105"/>
      <c r="G6" s="2">
        <f>E9+E55+E60+E65+E71+E75+E78+E84+E86+E91+E93+E99+E102</f>
        <v>43678747.100000001</v>
      </c>
      <c r="H6" s="3" t="s">
        <v>23</v>
      </c>
    </row>
    <row r="7" spans="2:13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3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3" ht="60.75" customHeight="1">
      <c r="B9" s="106" t="s">
        <v>131</v>
      </c>
      <c r="C9" s="107"/>
      <c r="D9" s="107"/>
      <c r="E9" s="15">
        <f>SUM(E10:E54)</f>
        <v>4154080</v>
      </c>
      <c r="F9" s="11"/>
      <c r="G9" s="9"/>
      <c r="H9" s="10"/>
      <c r="J9">
        <v>4154080</v>
      </c>
      <c r="L9">
        <v>4154080</v>
      </c>
      <c r="M9" s="63">
        <f>E9-L9</f>
        <v>0</v>
      </c>
    </row>
    <row r="10" spans="2:13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L10" s="18">
        <v>2700</v>
      </c>
      <c r="M10" s="63">
        <f t="shared" ref="M10:M73" si="1">E10-L10</f>
        <v>0</v>
      </c>
    </row>
    <row r="11" spans="2:13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L11" s="18">
        <v>223000</v>
      </c>
      <c r="M11" s="63">
        <f t="shared" si="1"/>
        <v>0</v>
      </c>
    </row>
    <row r="12" spans="2:13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J12" s="18">
        <v>500</v>
      </c>
      <c r="L12" s="18">
        <v>500</v>
      </c>
      <c r="M12" s="63">
        <f t="shared" si="1"/>
        <v>0</v>
      </c>
    </row>
    <row r="13" spans="2:13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J13" s="19">
        <v>1600</v>
      </c>
      <c r="L13" s="19">
        <v>1600</v>
      </c>
      <c r="M13" s="63">
        <f t="shared" si="1"/>
        <v>0</v>
      </c>
    </row>
    <row r="14" spans="2:13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  <c r="J14" s="18">
        <v>23100</v>
      </c>
      <c r="L14" s="18">
        <v>23100</v>
      </c>
      <c r="M14" s="63">
        <f t="shared" si="1"/>
        <v>0</v>
      </c>
    </row>
    <row r="15" spans="2:13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  <c r="J15" s="18">
        <v>69000</v>
      </c>
      <c r="L15" s="18">
        <v>69000</v>
      </c>
      <c r="M15" s="63">
        <f t="shared" si="1"/>
        <v>0</v>
      </c>
    </row>
    <row r="16" spans="2:13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  <c r="J16" s="18">
        <v>4800</v>
      </c>
      <c r="L16" s="18">
        <v>4800</v>
      </c>
      <c r="M16" s="63">
        <f t="shared" si="1"/>
        <v>0</v>
      </c>
    </row>
    <row r="17" spans="2:13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  <c r="J17" s="18">
        <v>10000</v>
      </c>
      <c r="L17" s="18">
        <v>10000</v>
      </c>
      <c r="M17" s="63">
        <f t="shared" si="1"/>
        <v>0</v>
      </c>
    </row>
    <row r="18" spans="2:13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  <c r="J18" s="18">
        <v>4800</v>
      </c>
      <c r="L18" s="18">
        <v>4800</v>
      </c>
      <c r="M18" s="63">
        <f t="shared" si="1"/>
        <v>0</v>
      </c>
    </row>
    <row r="19" spans="2:13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  <c r="J19" s="18">
        <v>4800</v>
      </c>
      <c r="L19" s="18">
        <v>4800</v>
      </c>
      <c r="M19" s="63">
        <f t="shared" si="1"/>
        <v>0</v>
      </c>
    </row>
    <row r="20" spans="2:13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  <c r="J20" s="18">
        <v>4800</v>
      </c>
      <c r="L20" s="18">
        <v>4800</v>
      </c>
      <c r="M20" s="63">
        <f t="shared" si="1"/>
        <v>0</v>
      </c>
    </row>
    <row r="21" spans="2:13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  <c r="J21" s="18">
        <v>6750</v>
      </c>
      <c r="L21" s="18">
        <v>6750</v>
      </c>
      <c r="M21" s="63">
        <f t="shared" si="1"/>
        <v>0</v>
      </c>
    </row>
    <row r="22" spans="2:13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  <c r="J22" s="18">
        <v>40000</v>
      </c>
      <c r="L22" s="18">
        <v>40000</v>
      </c>
      <c r="M22" s="63">
        <f t="shared" si="1"/>
        <v>0</v>
      </c>
    </row>
    <row r="23" spans="2:13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  <c r="J23" s="18">
        <v>30000</v>
      </c>
      <c r="L23" s="18">
        <v>30000</v>
      </c>
      <c r="M23" s="63">
        <f t="shared" si="1"/>
        <v>0</v>
      </c>
    </row>
    <row r="24" spans="2:13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  <c r="J24" s="18">
        <v>40000</v>
      </c>
      <c r="L24" s="18">
        <v>40000</v>
      </c>
      <c r="M24" s="63">
        <f t="shared" si="1"/>
        <v>0</v>
      </c>
    </row>
    <row r="25" spans="2:13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  <c r="J25" s="18">
        <v>90000</v>
      </c>
      <c r="L25" s="18">
        <v>90000</v>
      </c>
      <c r="M25" s="63">
        <f t="shared" si="1"/>
        <v>0</v>
      </c>
    </row>
    <row r="26" spans="2:13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  <c r="J26" s="18">
        <v>50000</v>
      </c>
      <c r="L26" s="18">
        <v>50000</v>
      </c>
      <c r="M26" s="63">
        <f t="shared" si="1"/>
        <v>0</v>
      </c>
    </row>
    <row r="27" spans="2:13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  <c r="J27" s="18">
        <v>310000</v>
      </c>
      <c r="L27" s="18">
        <v>310000</v>
      </c>
      <c r="M27" s="63">
        <f t="shared" si="1"/>
        <v>0</v>
      </c>
    </row>
    <row r="28" spans="2:13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  <c r="J28" s="18">
        <v>105000</v>
      </c>
      <c r="L28" s="18">
        <v>105000</v>
      </c>
      <c r="M28" s="63">
        <f t="shared" si="1"/>
        <v>0</v>
      </c>
    </row>
    <row r="29" spans="2:13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  <c r="J29" s="18">
        <v>8000</v>
      </c>
      <c r="L29" s="18">
        <v>8000</v>
      </c>
      <c r="M29" s="63">
        <f t="shared" si="1"/>
        <v>0</v>
      </c>
    </row>
    <row r="30" spans="2:13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  <c r="J30" s="18">
        <v>1540800</v>
      </c>
      <c r="L30" s="18">
        <v>1540800</v>
      </c>
      <c r="M30" s="63">
        <f t="shared" si="1"/>
        <v>0</v>
      </c>
    </row>
    <row r="31" spans="2:13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  <c r="J31" s="18">
        <v>48000</v>
      </c>
      <c r="L31" s="18">
        <v>48000</v>
      </c>
      <c r="M31" s="63">
        <f t="shared" si="1"/>
        <v>0</v>
      </c>
    </row>
    <row r="32" spans="2:13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  <c r="J32" s="18">
        <v>188250</v>
      </c>
      <c r="L32" s="18">
        <v>188250</v>
      </c>
      <c r="M32" s="63">
        <f t="shared" si="1"/>
        <v>0</v>
      </c>
    </row>
    <row r="33" spans="2:13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  <c r="J33" s="18">
        <v>120000</v>
      </c>
      <c r="L33" s="18">
        <v>120000</v>
      </c>
      <c r="M33" s="63">
        <f t="shared" si="1"/>
        <v>0</v>
      </c>
    </row>
    <row r="34" spans="2:13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  <c r="J34" s="18">
        <v>2000</v>
      </c>
      <c r="L34" s="18">
        <v>2000</v>
      </c>
      <c r="M34" s="63">
        <f t="shared" si="1"/>
        <v>0</v>
      </c>
    </row>
    <row r="35" spans="2:13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  <c r="J35" s="18">
        <v>6000</v>
      </c>
      <c r="L35" s="18">
        <v>6000</v>
      </c>
      <c r="M35" s="63">
        <f t="shared" si="1"/>
        <v>0</v>
      </c>
    </row>
    <row r="36" spans="2:13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  <c r="J36" s="18">
        <v>25000</v>
      </c>
      <c r="L36" s="18">
        <v>25000</v>
      </c>
      <c r="M36" s="63">
        <f t="shared" si="1"/>
        <v>0</v>
      </c>
    </row>
    <row r="37" spans="2:13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  <c r="J37" s="18">
        <v>25500</v>
      </c>
      <c r="L37" s="18">
        <v>25500</v>
      </c>
      <c r="M37" s="63">
        <f t="shared" si="1"/>
        <v>0</v>
      </c>
    </row>
    <row r="38" spans="2:13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  <c r="J38" s="18">
        <v>24000</v>
      </c>
      <c r="L38" s="18">
        <v>24000</v>
      </c>
      <c r="M38" s="63">
        <f t="shared" si="1"/>
        <v>0</v>
      </c>
    </row>
    <row r="39" spans="2:13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  <c r="J39" s="18">
        <v>30000</v>
      </c>
      <c r="L39" s="18">
        <v>30000</v>
      </c>
      <c r="M39" s="63">
        <f t="shared" si="1"/>
        <v>0</v>
      </c>
    </row>
    <row r="40" spans="2:13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  <c r="J40" s="18">
        <v>1680</v>
      </c>
      <c r="L40" s="18">
        <v>1680</v>
      </c>
      <c r="M40" s="63">
        <f t="shared" si="1"/>
        <v>0</v>
      </c>
    </row>
    <row r="41" spans="2:13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  <c r="J41" s="18">
        <v>124000</v>
      </c>
      <c r="L41" s="18">
        <v>124000</v>
      </c>
      <c r="M41" s="63">
        <f t="shared" si="1"/>
        <v>0</v>
      </c>
    </row>
    <row r="42" spans="2:13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>
        <v>550</v>
      </c>
      <c r="L42" s="18">
        <v>550</v>
      </c>
      <c r="M42" s="63">
        <f t="shared" si="1"/>
        <v>0</v>
      </c>
    </row>
    <row r="43" spans="2:13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  <c r="J43" s="18">
        <v>3000</v>
      </c>
      <c r="L43" s="18">
        <v>3000</v>
      </c>
      <c r="M43" s="63">
        <f t="shared" si="1"/>
        <v>0</v>
      </c>
    </row>
    <row r="44" spans="2:13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  <c r="J44" s="18">
        <v>100000</v>
      </c>
      <c r="L44" s="18">
        <v>100000</v>
      </c>
      <c r="M44" s="63">
        <f t="shared" si="1"/>
        <v>0</v>
      </c>
    </row>
    <row r="45" spans="2:13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  <c r="J45" s="18">
        <v>6000</v>
      </c>
      <c r="L45" s="18">
        <v>6000</v>
      </c>
      <c r="M45" s="63">
        <f t="shared" si="1"/>
        <v>0</v>
      </c>
    </row>
    <row r="46" spans="2:13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  <c r="J46" s="18">
        <v>450</v>
      </c>
      <c r="L46" s="18">
        <v>450</v>
      </c>
      <c r="M46" s="63">
        <f t="shared" si="1"/>
        <v>0</v>
      </c>
    </row>
    <row r="47" spans="2:13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  <c r="J47" s="18">
        <v>600000</v>
      </c>
      <c r="L47" s="18">
        <v>600000</v>
      </c>
      <c r="M47" s="63">
        <f t="shared" si="1"/>
        <v>0</v>
      </c>
    </row>
    <row r="48" spans="2:13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  <c r="J48" s="18">
        <v>10000</v>
      </c>
      <c r="L48" s="18">
        <v>10000</v>
      </c>
      <c r="M48" s="63">
        <f t="shared" si="1"/>
        <v>0</v>
      </c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  <c r="J49" s="18">
        <v>32000</v>
      </c>
      <c r="L49" s="18">
        <v>32000</v>
      </c>
      <c r="M49" s="63">
        <f t="shared" si="1"/>
        <v>0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  <c r="J50" s="18">
        <v>12000</v>
      </c>
      <c r="L50" s="18">
        <v>12000</v>
      </c>
      <c r="M50" s="63">
        <f t="shared" si="1"/>
        <v>0</v>
      </c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  <c r="J51" s="18">
        <v>1000</v>
      </c>
      <c r="L51" s="18">
        <v>1000</v>
      </c>
      <c r="M51" s="63">
        <f t="shared" si="1"/>
        <v>0</v>
      </c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  <c r="J52" s="18">
        <v>20000</v>
      </c>
      <c r="L52" s="18">
        <v>20000</v>
      </c>
      <c r="M52" s="63">
        <f t="shared" si="1"/>
        <v>0</v>
      </c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  <c r="J53" s="18">
        <v>190000</v>
      </c>
      <c r="L53" s="18">
        <v>190000</v>
      </c>
      <c r="M53" s="63">
        <f t="shared" si="1"/>
        <v>0</v>
      </c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  <c r="J54" s="18">
        <v>15000</v>
      </c>
      <c r="L54" s="18">
        <v>15000</v>
      </c>
      <c r="M54" s="63">
        <f t="shared" si="1"/>
        <v>0</v>
      </c>
    </row>
    <row r="55" spans="2:13" s="1" customFormat="1" ht="75" customHeight="1">
      <c r="B55" s="115" t="s">
        <v>135</v>
      </c>
      <c r="C55" s="116"/>
      <c r="D55" s="116"/>
      <c r="E55" s="16">
        <f>SUM(E56:E59)</f>
        <v>1710000</v>
      </c>
      <c r="F55" s="13"/>
      <c r="G55" s="14"/>
      <c r="H55" s="10"/>
      <c r="I55" s="61"/>
      <c r="J55" s="62"/>
      <c r="L55" s="1">
        <v>1710000</v>
      </c>
      <c r="M55" s="63">
        <f t="shared" si="1"/>
        <v>0</v>
      </c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  <c r="L56" s="18">
        <v>1567500</v>
      </c>
      <c r="M56" s="63">
        <f t="shared" si="1"/>
        <v>-253197.60000000009</v>
      </c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  <c r="M57" s="63">
        <f t="shared" si="1"/>
        <v>33000</v>
      </c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  <c r="M58" s="63">
        <f t="shared" si="1"/>
        <v>220197.6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  <c r="L59" s="18">
        <v>142500</v>
      </c>
      <c r="M59" s="63">
        <f t="shared" si="1"/>
        <v>0</v>
      </c>
    </row>
    <row r="60" spans="2:13" s="1" customFormat="1" ht="31.5" customHeight="1">
      <c r="B60" s="115" t="s">
        <v>136</v>
      </c>
      <c r="C60" s="116"/>
      <c r="D60" s="116"/>
      <c r="E60" s="16">
        <f>SUM(E61:E64)</f>
        <v>22370000</v>
      </c>
      <c r="F60" s="13"/>
      <c r="G60" s="9"/>
      <c r="H60" s="10"/>
      <c r="I60" s="61"/>
      <c r="J60" s="62"/>
      <c r="L60" s="18">
        <v>22370000</v>
      </c>
      <c r="M60" s="63">
        <f t="shared" si="1"/>
        <v>0</v>
      </c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  <c r="L61" s="18">
        <v>123443.20000000001</v>
      </c>
      <c r="M61" s="63">
        <f t="shared" si="1"/>
        <v>4026556.8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  <c r="L62" s="1">
        <v>100000</v>
      </c>
      <c r="M62" s="63">
        <f t="shared" si="1"/>
        <v>0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18">
        <v>663000</v>
      </c>
      <c r="M63" s="63">
        <f t="shared" si="1"/>
        <v>1047000</v>
      </c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  <c r="L64" s="18">
        <v>21483556.800000001</v>
      </c>
      <c r="M64" s="63">
        <f t="shared" si="1"/>
        <v>-5073556.8000000007</v>
      </c>
    </row>
    <row r="65" spans="2:13" s="1" customFormat="1" ht="60" customHeight="1">
      <c r="B65" s="115" t="s">
        <v>137</v>
      </c>
      <c r="C65" s="116"/>
      <c r="D65" s="116"/>
      <c r="E65" s="16">
        <f>SUM(E66:E70)</f>
        <v>1700000</v>
      </c>
      <c r="F65" s="13"/>
      <c r="G65" s="14"/>
      <c r="H65" s="10"/>
      <c r="I65" s="61"/>
      <c r="J65" s="62"/>
      <c r="L65" s="21">
        <v>1700000</v>
      </c>
      <c r="M65" s="63">
        <f t="shared" si="1"/>
        <v>0</v>
      </c>
    </row>
    <row r="66" spans="2:13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  <c r="L66" s="18">
        <v>52272.9</v>
      </c>
      <c r="M66" s="63">
        <f t="shared" si="1"/>
        <v>0</v>
      </c>
    </row>
    <row r="67" spans="2:13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  <c r="L67" s="1">
        <v>200847.5</v>
      </c>
      <c r="M67" s="63">
        <f t="shared" si="1"/>
        <v>-132940.35999999999</v>
      </c>
    </row>
    <row r="68" spans="2:13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  <c r="L68" s="18">
        <v>616000</v>
      </c>
      <c r="M68" s="63">
        <f t="shared" si="1"/>
        <v>0</v>
      </c>
    </row>
    <row r="69" spans="2:13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  <c r="L69" s="18">
        <v>69239.960000000006</v>
      </c>
      <c r="M69" s="63">
        <f t="shared" si="1"/>
        <v>0</v>
      </c>
    </row>
    <row r="70" spans="2:13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  <c r="L70" s="18">
        <v>761639.64</v>
      </c>
      <c r="M70" s="63">
        <f t="shared" si="1"/>
        <v>132940.35999999999</v>
      </c>
    </row>
    <row r="71" spans="2:13" s="1" customFormat="1" ht="65.25" customHeight="1">
      <c r="B71" s="115" t="s">
        <v>138</v>
      </c>
      <c r="C71" s="116"/>
      <c r="D71" s="116"/>
      <c r="E71" s="16">
        <f>SUM(E72:E74)</f>
        <v>1753700.5</v>
      </c>
      <c r="F71" s="13"/>
      <c r="G71" s="14"/>
      <c r="H71" s="10"/>
      <c r="I71" s="61"/>
      <c r="J71" s="62"/>
      <c r="L71" s="18">
        <v>1630006</v>
      </c>
      <c r="M71" s="63">
        <f t="shared" si="1"/>
        <v>123694.5</v>
      </c>
    </row>
    <row r="72" spans="2:13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  <c r="L72" s="18">
        <v>100000</v>
      </c>
      <c r="M72" s="63">
        <f t="shared" si="1"/>
        <v>-45000</v>
      </c>
    </row>
    <row r="73" spans="2:13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  <c r="L73" s="1">
        <v>127500.5</v>
      </c>
      <c r="M73" s="63">
        <f t="shared" si="1"/>
        <v>0</v>
      </c>
    </row>
    <row r="74" spans="2:13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  <c r="L74" s="18">
        <v>1402505.5</v>
      </c>
      <c r="M74" s="63">
        <f t="shared" ref="M74:M105" si="2">E74-L74</f>
        <v>168694.5</v>
      </c>
    </row>
    <row r="75" spans="2:13" s="1" customFormat="1" ht="61.5" customHeight="1">
      <c r="B75" s="115" t="s">
        <v>139</v>
      </c>
      <c r="C75" s="116"/>
      <c r="D75" s="116"/>
      <c r="E75" s="16">
        <f>SUM(E76:E77)</f>
        <v>184166.6</v>
      </c>
      <c r="F75" s="13"/>
      <c r="G75" s="14"/>
      <c r="H75" s="10"/>
      <c r="I75" s="61"/>
      <c r="J75" s="62"/>
      <c r="L75" s="18">
        <v>170000</v>
      </c>
      <c r="M75" s="63">
        <f t="shared" si="2"/>
        <v>14166.600000000006</v>
      </c>
    </row>
    <row r="76" spans="2:13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  <c r="L76" s="18">
        <v>14166.6</v>
      </c>
      <c r="M76" s="63">
        <f t="shared" si="2"/>
        <v>0</v>
      </c>
    </row>
    <row r="77" spans="2:13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  <c r="L77" s="1">
        <v>155833.4</v>
      </c>
      <c r="M77" s="63">
        <f t="shared" si="2"/>
        <v>14166.600000000006</v>
      </c>
    </row>
    <row r="78" spans="2:13" s="1" customFormat="1" ht="65.25" customHeight="1">
      <c r="B78" s="110" t="s">
        <v>140</v>
      </c>
      <c r="C78" s="111"/>
      <c r="D78" s="111"/>
      <c r="E78" s="16">
        <f>SUM(E79:E83)</f>
        <v>1350000</v>
      </c>
      <c r="F78" s="13"/>
      <c r="G78" s="14"/>
      <c r="H78" s="60"/>
      <c r="I78" s="61"/>
      <c r="J78" s="62"/>
      <c r="L78" s="18">
        <v>1033769.8999999999</v>
      </c>
      <c r="M78" s="63">
        <f t="shared" si="2"/>
        <v>316230.10000000009</v>
      </c>
    </row>
    <row r="79" spans="2:13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  <c r="L79" s="18">
        <v>24200</v>
      </c>
      <c r="M79" s="63">
        <f t="shared" si="2"/>
        <v>0</v>
      </c>
    </row>
    <row r="80" spans="2:13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  <c r="L80" s="1">
        <v>406770.2</v>
      </c>
      <c r="M80" s="63">
        <f t="shared" si="2"/>
        <v>-254749.2</v>
      </c>
    </row>
    <row r="81" spans="2:13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  <c r="L81" s="18">
        <v>15000</v>
      </c>
      <c r="M81" s="63">
        <f t="shared" si="2"/>
        <v>0</v>
      </c>
    </row>
    <row r="82" spans="2:13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  <c r="L82" s="18">
        <v>48983</v>
      </c>
      <c r="M82" s="63">
        <f t="shared" si="2"/>
        <v>0</v>
      </c>
    </row>
    <row r="83" spans="2:13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  <c r="L83" s="18">
        <v>538816.69999999995</v>
      </c>
      <c r="M83" s="63">
        <f t="shared" si="2"/>
        <v>570979.30000000005</v>
      </c>
    </row>
    <row r="84" spans="2:13" s="1" customFormat="1" ht="80.25" customHeight="1">
      <c r="B84" s="115" t="s">
        <v>141</v>
      </c>
      <c r="C84" s="116"/>
      <c r="D84" s="116"/>
      <c r="E84" s="16">
        <f>SUM(E85:E85)</f>
        <v>1250000</v>
      </c>
      <c r="F84" s="13"/>
      <c r="G84" s="14"/>
      <c r="H84" s="10"/>
      <c r="I84" s="61"/>
      <c r="J84" s="62"/>
      <c r="L84" s="18">
        <v>1250000</v>
      </c>
      <c r="M84" s="63">
        <f t="shared" si="2"/>
        <v>0</v>
      </c>
    </row>
    <row r="85" spans="2:13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  <c r="L85" s="18">
        <v>1250000</v>
      </c>
      <c r="M85" s="63">
        <f t="shared" si="2"/>
        <v>0</v>
      </c>
    </row>
    <row r="86" spans="2:13" s="1" customFormat="1" ht="57.75" customHeight="1">
      <c r="B86" s="108" t="s">
        <v>142</v>
      </c>
      <c r="C86" s="109"/>
      <c r="D86" s="109"/>
      <c r="E86" s="57">
        <f>SUM(E87:E90)</f>
        <v>4000000</v>
      </c>
      <c r="F86" s="58"/>
      <c r="G86" s="58"/>
      <c r="H86" s="59"/>
      <c r="I86" s="61"/>
      <c r="J86" s="62"/>
      <c r="L86" s="1">
        <v>4000000.0000000005</v>
      </c>
      <c r="M86" s="63">
        <f t="shared" si="2"/>
        <v>0</v>
      </c>
    </row>
    <row r="87" spans="2:13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  <c r="L87" s="18">
        <v>124876.2</v>
      </c>
      <c r="M87" s="63">
        <f t="shared" si="2"/>
        <v>0</v>
      </c>
    </row>
    <row r="88" spans="2:13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  <c r="L88" s="1">
        <v>2991853.6</v>
      </c>
      <c r="M88" s="63">
        <f t="shared" si="2"/>
        <v>-99984.410000000149</v>
      </c>
    </row>
    <row r="89" spans="2:13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  <c r="L89" s="18">
        <v>73605.850000000006</v>
      </c>
      <c r="M89" s="63">
        <f t="shared" si="2"/>
        <v>0</v>
      </c>
    </row>
    <row r="90" spans="2:13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  <c r="L90" s="18">
        <v>809664.35</v>
      </c>
      <c r="M90" s="63">
        <f t="shared" si="2"/>
        <v>99984.410000000033</v>
      </c>
    </row>
    <row r="91" spans="2:13" ht="122.25" customHeight="1">
      <c r="B91" s="115" t="s">
        <v>143</v>
      </c>
      <c r="C91" s="116"/>
      <c r="D91" s="116"/>
      <c r="E91" s="16">
        <f>SUM(E92)</f>
        <v>2190000</v>
      </c>
      <c r="F91" s="13"/>
      <c r="G91" s="14"/>
      <c r="H91" s="10"/>
      <c r="I91" s="61"/>
      <c r="J91" s="63">
        <f>E86-4000000</f>
        <v>0</v>
      </c>
      <c r="L91" s="18">
        <v>2412977.7999999998</v>
      </c>
      <c r="M91" s="63">
        <f t="shared" si="2"/>
        <v>-222977.79999999981</v>
      </c>
    </row>
    <row r="92" spans="2:13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  <c r="L92" s="18">
        <v>2412977.7999999998</v>
      </c>
      <c r="M92" s="63">
        <f t="shared" si="2"/>
        <v>-222977.79999999981</v>
      </c>
    </row>
    <row r="93" spans="2:13" s="1" customFormat="1" ht="57" customHeight="1">
      <c r="B93" s="110" t="s">
        <v>144</v>
      </c>
      <c r="C93" s="111"/>
      <c r="D93" s="111"/>
      <c r="E93" s="16">
        <f>SUM(E94:E98)</f>
        <v>474000</v>
      </c>
      <c r="F93" s="13"/>
      <c r="G93" s="60"/>
      <c r="H93" s="60"/>
      <c r="I93" s="61"/>
      <c r="J93" s="62"/>
      <c r="L93">
        <v>437054.3</v>
      </c>
      <c r="M93" s="63">
        <f t="shared" si="2"/>
        <v>36945.700000000012</v>
      </c>
    </row>
    <row r="94" spans="2:13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  <c r="L94" s="18">
        <v>20000</v>
      </c>
      <c r="M94" s="63">
        <f t="shared" si="2"/>
        <v>36945.700000000004</v>
      </c>
    </row>
    <row r="95" spans="2:13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  <c r="L95" s="1">
        <v>317054.3</v>
      </c>
      <c r="M95" s="63">
        <f t="shared" si="2"/>
        <v>0</v>
      </c>
    </row>
    <row r="96" spans="2:13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  <c r="L96" s="18">
        <v>8645.83</v>
      </c>
      <c r="M96" s="63">
        <f t="shared" si="2"/>
        <v>0</v>
      </c>
    </row>
    <row r="97" spans="2:13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  <c r="L97" s="18">
        <v>91354.17</v>
      </c>
      <c r="M97" s="63">
        <f t="shared" si="2"/>
        <v>-77614.17</v>
      </c>
    </row>
    <row r="98" spans="2:13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  <c r="L98" s="18">
        <v>2100000</v>
      </c>
      <c r="M98" s="63">
        <f t="shared" si="2"/>
        <v>-2022385.83</v>
      </c>
    </row>
    <row r="99" spans="2:13" ht="59.25" customHeight="1">
      <c r="B99" s="115" t="s">
        <v>145</v>
      </c>
      <c r="C99" s="116"/>
      <c r="D99" s="116"/>
      <c r="E99" s="16">
        <f>SUM(E100:E101)</f>
        <v>2100000</v>
      </c>
      <c r="F99" s="13"/>
      <c r="G99" s="14"/>
      <c r="H99" s="10"/>
      <c r="I99" s="61"/>
      <c r="J99" s="63"/>
      <c r="L99" s="18">
        <v>2100000</v>
      </c>
      <c r="M99" s="63">
        <f t="shared" si="2"/>
        <v>0</v>
      </c>
    </row>
    <row r="100" spans="2:13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  <c r="L100" s="18">
        <v>396000</v>
      </c>
      <c r="M100" s="63">
        <f t="shared" si="2"/>
        <v>1588024</v>
      </c>
    </row>
    <row r="101" spans="2:13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  <c r="M101" s="63">
        <f t="shared" si="2"/>
        <v>115976</v>
      </c>
    </row>
    <row r="102" spans="2:13" ht="70.5" customHeight="1">
      <c r="B102" s="115" t="s">
        <v>146</v>
      </c>
      <c r="C102" s="116"/>
      <c r="D102" s="116"/>
      <c r="E102" s="16">
        <f>SUM(E103:E105)</f>
        <v>442800</v>
      </c>
      <c r="F102" s="13"/>
      <c r="G102" s="14"/>
      <c r="H102" s="10"/>
      <c r="I102" s="61"/>
      <c r="J102" s="63"/>
      <c r="L102" s="18"/>
      <c r="M102" s="63">
        <f t="shared" si="2"/>
        <v>442800</v>
      </c>
    </row>
    <row r="103" spans="2:13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  <c r="L103">
        <v>259980</v>
      </c>
      <c r="M103" s="63">
        <f t="shared" si="2"/>
        <v>0</v>
      </c>
    </row>
    <row r="104" spans="2:13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  <c r="L104" s="18">
        <v>132000</v>
      </c>
      <c r="M104" s="63">
        <f t="shared" si="2"/>
        <v>0</v>
      </c>
    </row>
    <row r="105" spans="2:13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  <c r="L105" s="18">
        <v>4020</v>
      </c>
      <c r="M105" s="63">
        <f t="shared" si="2"/>
        <v>46800</v>
      </c>
    </row>
    <row r="107" spans="2:13">
      <c r="L107" s="18"/>
    </row>
    <row r="108" spans="2:13">
      <c r="L108" s="18"/>
    </row>
    <row r="109" spans="2:13">
      <c r="L109" s="18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14.11.2018...</vt:lpstr>
      <vt:lpstr>05.12.2018...</vt:lpstr>
      <vt:lpstr>25.12.2018....</vt:lpstr>
      <vt:lpstr>27.12.2018...</vt:lpstr>
      <vt:lpstr>4.01.2019..</vt:lpstr>
      <vt:lpstr>'05.12.2018...'!Print_Area</vt:lpstr>
      <vt:lpstr>'14.11.2018...'!Print_Area</vt:lpstr>
      <vt:lpstr>'25.12.2018....'!Print_Area</vt:lpstr>
      <vt:lpstr>'27.12.2018...'!Print_Area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2019-01-08T14:54:34Z</cp:lastPrinted>
  <dcterms:created xsi:type="dcterms:W3CDTF">2011-04-12T10:50:13Z</dcterms:created>
  <dcterms:modified xsi:type="dcterms:W3CDTF">2019-01-14T05:58:30Z</dcterms:modified>
</cp:coreProperties>
</file>