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firstSheet="3" activeTab="11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</sheets>
  <definedNames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'22.02.2019..'!$A$1:$H$117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'28.01.2019...'!$A$1:$J$108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L64" i="191" l="1"/>
  <c r="L67" i="191"/>
  <c r="L68" i="191"/>
  <c r="L69" i="191"/>
  <c r="L71" i="191"/>
  <c r="L72" i="191"/>
  <c r="L73" i="191"/>
  <c r="L74" i="191"/>
  <c r="L75" i="191"/>
  <c r="L77" i="191"/>
  <c r="L78" i="191"/>
  <c r="L79" i="191"/>
  <c r="L80" i="191"/>
  <c r="L81" i="191"/>
  <c r="L83" i="191"/>
  <c r="L84" i="191"/>
  <c r="L85" i="191"/>
  <c r="L87" i="191"/>
  <c r="L88" i="191"/>
  <c r="L90" i="191"/>
  <c r="L91" i="191"/>
  <c r="L92" i="191"/>
  <c r="L93" i="191"/>
  <c r="L94" i="191"/>
  <c r="L96" i="191"/>
  <c r="L98" i="191"/>
  <c r="L99" i="191"/>
  <c r="L100" i="191"/>
  <c r="L101" i="191"/>
  <c r="L103" i="191"/>
  <c r="L105" i="191"/>
  <c r="L106" i="191"/>
  <c r="L107" i="191"/>
  <c r="L108" i="191"/>
  <c r="L109" i="191"/>
  <c r="L111" i="191"/>
  <c r="L112" i="191"/>
  <c r="L113" i="191"/>
  <c r="L115" i="191"/>
  <c r="L116" i="191"/>
  <c r="L117" i="191"/>
  <c r="L52" i="191"/>
  <c r="L53" i="191"/>
  <c r="L55" i="191"/>
  <c r="L56" i="191"/>
  <c r="L57" i="191"/>
  <c r="L59" i="191"/>
  <c r="L60" i="191"/>
  <c r="L61" i="191"/>
  <c r="L63" i="191"/>
  <c r="L27" i="191"/>
  <c r="L28" i="191"/>
  <c r="L29" i="191"/>
  <c r="L32" i="191"/>
  <c r="L33" i="191"/>
  <c r="L34" i="191"/>
  <c r="L36" i="191"/>
  <c r="L40" i="191"/>
  <c r="L41" i="191"/>
  <c r="L42" i="191"/>
  <c r="L43" i="191"/>
  <c r="L44" i="191"/>
  <c r="L45" i="191"/>
  <c r="L46" i="191"/>
  <c r="L47" i="191"/>
  <c r="L48" i="191"/>
  <c r="L51" i="191"/>
  <c r="L25" i="191"/>
  <c r="L26" i="191"/>
  <c r="L21" i="191"/>
  <c r="L22" i="191"/>
  <c r="L23" i="191"/>
  <c r="L24" i="191"/>
  <c r="L19" i="191"/>
  <c r="L20" i="191"/>
  <c r="L12" i="191"/>
  <c r="L13" i="191"/>
  <c r="L14" i="191"/>
  <c r="L15" i="191"/>
  <c r="L10" i="191"/>
  <c r="L11" i="191"/>
  <c r="E117" i="191" l="1"/>
  <c r="E115" i="191"/>
  <c r="E113" i="191"/>
  <c r="E112" i="191"/>
  <c r="E111" i="191"/>
  <c r="E106" i="191"/>
  <c r="E105" i="191"/>
  <c r="E102" i="191"/>
  <c r="L102" i="191" s="1"/>
  <c r="E99" i="191"/>
  <c r="E95" i="191"/>
  <c r="L95" i="191" s="1"/>
  <c r="E94" i="191"/>
  <c r="E91" i="191"/>
  <c r="E86" i="191"/>
  <c r="L86" i="191" s="1"/>
  <c r="E85" i="191"/>
  <c r="E81" i="191"/>
  <c r="E79" i="191"/>
  <c r="E78" i="191"/>
  <c r="E73" i="191"/>
  <c r="E71" i="191"/>
  <c r="E66" i="191"/>
  <c r="L66" i="191" s="1"/>
  <c r="E62" i="191"/>
  <c r="L62" i="191" s="1"/>
  <c r="E58" i="191"/>
  <c r="L58" i="191" s="1"/>
  <c r="E54" i="191"/>
  <c r="L54" i="191" s="1"/>
  <c r="E50" i="191"/>
  <c r="L50" i="191" s="1"/>
  <c r="E49" i="191"/>
  <c r="L49" i="191" s="1"/>
  <c r="E39" i="191"/>
  <c r="L39" i="191" s="1"/>
  <c r="E38" i="191"/>
  <c r="L38" i="191" s="1"/>
  <c r="E37" i="191"/>
  <c r="L37" i="191" s="1"/>
  <c r="E35" i="191"/>
  <c r="L35" i="191" s="1"/>
  <c r="E31" i="191"/>
  <c r="L31" i="191" s="1"/>
  <c r="E30" i="191"/>
  <c r="L30" i="191" s="1"/>
  <c r="E18" i="191"/>
  <c r="L18" i="191" s="1"/>
  <c r="E17" i="191"/>
  <c r="L17" i="191" s="1"/>
  <c r="E16" i="191"/>
  <c r="L16" i="191" s="1"/>
  <c r="C8" i="191"/>
  <c r="D8" i="191" s="1"/>
  <c r="E8" i="191" s="1"/>
  <c r="F8" i="191" s="1"/>
  <c r="G8" i="191" s="1"/>
  <c r="H8" i="191" s="1"/>
  <c r="E110" i="191" l="1"/>
  <c r="L110" i="191" s="1"/>
  <c r="E89" i="191"/>
  <c r="L89" i="191" s="1"/>
  <c r="E65" i="191"/>
  <c r="L65" i="191" s="1"/>
  <c r="E76" i="191"/>
  <c r="L76" i="191" s="1"/>
  <c r="E82" i="191"/>
  <c r="L82" i="191" s="1"/>
  <c r="E104" i="191"/>
  <c r="L104" i="191" s="1"/>
  <c r="E9" i="191"/>
  <c r="E70" i="191"/>
  <c r="L70" i="191" s="1"/>
  <c r="E97" i="191"/>
  <c r="L97" i="191" s="1"/>
  <c r="E114" i="191"/>
  <c r="L114" i="191" s="1"/>
  <c r="E92" i="190"/>
  <c r="G6" i="191" l="1"/>
  <c r="L9" i="191"/>
  <c r="E115" i="190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9" i="190"/>
  <c r="E77" i="190"/>
  <c r="E76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<sst xmlns="http://schemas.openxmlformats.org/spreadsheetml/2006/main" count="5465" uniqueCount="171">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</sst>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33</v>
      </c>
      <c r="C9" s="117"/>
      <c r="D9" s="117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9" t="s">
        <v>30</v>
      </c>
      <c r="C54" s="110"/>
      <c r="D54" s="11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9" t="s">
        <v>34</v>
      </c>
      <c r="C57" s="110"/>
      <c r="D57" s="110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09" t="s">
        <v>31</v>
      </c>
      <c r="C61" s="110"/>
      <c r="D61" s="110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09" t="s">
        <v>35</v>
      </c>
      <c r="C67" s="110"/>
      <c r="D67" s="110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09" t="s">
        <v>72</v>
      </c>
      <c r="C71" s="110"/>
      <c r="D71" s="110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0" t="s">
        <v>36</v>
      </c>
      <c r="C74" s="121"/>
      <c r="D74" s="121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09" t="s">
        <v>74</v>
      </c>
      <c r="C80" s="110"/>
      <c r="D80" s="110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8" t="s">
        <v>37</v>
      </c>
      <c r="C82" s="119"/>
      <c r="D82" s="119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09" t="s">
        <v>75</v>
      </c>
      <c r="C87" s="110"/>
      <c r="D87" s="110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0" t="s">
        <v>38</v>
      </c>
      <c r="C89" s="121"/>
      <c r="D89" s="121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09" t="s">
        <v>73</v>
      </c>
      <c r="C94" s="110"/>
      <c r="D94" s="110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09" t="s">
        <v>88</v>
      </c>
      <c r="C96" s="110"/>
      <c r="D96" s="110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28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09" t="s">
        <v>135</v>
      </c>
      <c r="C58" s="110"/>
      <c r="D58" s="110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09" t="s">
        <v>136</v>
      </c>
      <c r="C63" s="110"/>
      <c r="D63" s="110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09" t="s">
        <v>137</v>
      </c>
      <c r="C69" s="110"/>
      <c r="D69" s="110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09" t="s">
        <v>138</v>
      </c>
      <c r="C75" s="110"/>
      <c r="D75" s="110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09" t="s">
        <v>139</v>
      </c>
      <c r="C79" s="110"/>
      <c r="D79" s="110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0" t="s">
        <v>140</v>
      </c>
      <c r="C82" s="121"/>
      <c r="D82" s="121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09" t="s">
        <v>141</v>
      </c>
      <c r="C88" s="110"/>
      <c r="D88" s="110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18" t="s">
        <v>142</v>
      </c>
      <c r="C90" s="119"/>
      <c r="D90" s="119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09" t="s">
        <v>143</v>
      </c>
      <c r="C95" s="110"/>
      <c r="D95" s="110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0" t="s">
        <v>144</v>
      </c>
      <c r="C97" s="121"/>
      <c r="D97" s="121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09" t="s">
        <v>145</v>
      </c>
      <c r="C103" s="110"/>
      <c r="D103" s="110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09" t="s">
        <v>146</v>
      </c>
      <c r="C107" s="110"/>
      <c r="D107" s="110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13" zoomScaleNormal="100" zoomScaleSheetLayoutView="80" workbookViewId="0">
      <selection activeCell="I24" sqref="I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09" t="s">
        <v>135</v>
      </c>
      <c r="C63" s="110"/>
      <c r="D63" s="110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09" t="s">
        <v>136</v>
      </c>
      <c r="C68" s="110"/>
      <c r="D68" s="110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09" t="s">
        <v>137</v>
      </c>
      <c r="C74" s="110"/>
      <c r="D74" s="110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52272.9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f>200847.5-132940.36</f>
        <v>67907.140000000014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f>816000-200000</f>
        <v>616000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f>894580</f>
        <v>894580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09" t="s">
        <v>138</v>
      </c>
      <c r="C80" s="110"/>
      <c r="D80" s="110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09" t="s">
        <v>139</v>
      </c>
      <c r="C84" s="110"/>
      <c r="D84" s="110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0" t="s">
        <v>140</v>
      </c>
      <c r="C87" s="121"/>
      <c r="D87" s="121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09" t="s">
        <v>141</v>
      </c>
      <c r="C93" s="110"/>
      <c r="D93" s="110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18" t="s">
        <v>142</v>
      </c>
      <c r="C95" s="119"/>
      <c r="D95" s="119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09" t="s">
        <v>143</v>
      </c>
      <c r="C100" s="110"/>
      <c r="D100" s="110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0" t="s">
        <v>144</v>
      </c>
      <c r="C102" s="121"/>
      <c r="D102" s="121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09" t="s">
        <v>145</v>
      </c>
      <c r="C108" s="110"/>
      <c r="D108" s="110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09" t="s">
        <v>146</v>
      </c>
      <c r="C112" s="110"/>
      <c r="D112" s="110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4"/>
  <sheetViews>
    <sheetView tabSelected="1" view="pageBreakPreview" topLeftCell="B1" zoomScaleNormal="100" zoomScaleSheetLayoutView="100" workbookViewId="0">
      <selection activeCell="E114" sqref="E11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6.5703125" customWidth="1"/>
    <col min="12" max="12" width="14.28515625" bestFit="1" customWidth="1"/>
    <col min="13" max="13" width="11.5703125" bestFit="1" customWidth="1"/>
  </cols>
  <sheetData>
    <row r="2" spans="2:14" ht="18.75">
      <c r="B2" s="111" t="s">
        <v>41</v>
      </c>
      <c r="C2" s="111"/>
      <c r="D2" s="111"/>
      <c r="E2" s="111"/>
      <c r="F2" s="111"/>
      <c r="G2" s="111"/>
      <c r="H2" s="111"/>
    </row>
    <row r="3" spans="2:14" ht="18.75">
      <c r="B3" s="112" t="s">
        <v>4</v>
      </c>
      <c r="C3" s="112"/>
      <c r="D3" s="112"/>
      <c r="E3" s="112"/>
      <c r="F3" s="112"/>
      <c r="G3" s="112"/>
      <c r="H3" s="112"/>
    </row>
    <row r="4" spans="2:14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14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14" ht="24.75" customHeight="1">
      <c r="B6" s="114" t="s">
        <v>22</v>
      </c>
      <c r="C6" s="115"/>
      <c r="D6" s="115"/>
      <c r="E6" s="115"/>
      <c r="F6" s="115"/>
      <c r="G6" s="2">
        <f>E9+E65+E70+E76+E82+E86+E89+E95+E97+E102+E104+E110+E114</f>
        <v>43465556.100000001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116" t="s">
        <v>131</v>
      </c>
      <c r="C9" s="117"/>
      <c r="D9" s="117"/>
      <c r="E9" s="15">
        <f>SUM(E10:E63)</f>
        <v>4200889</v>
      </c>
      <c r="F9" s="11"/>
      <c r="G9" s="9"/>
      <c r="H9" s="10"/>
      <c r="J9">
        <v>4186249</v>
      </c>
      <c r="L9" s="63">
        <f>E9-J9</f>
        <v>14640</v>
      </c>
      <c r="N9">
        <v>4200889</v>
      </c>
    </row>
    <row r="10" spans="2:14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/>
      <c r="L10" s="63">
        <f t="shared" ref="L10:L73" si="1">E10-J10</f>
        <v>0</v>
      </c>
      <c r="N10" s="18">
        <v>2700</v>
      </c>
    </row>
    <row r="11" spans="2:14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/>
      <c r="L11" s="63">
        <f t="shared" si="1"/>
        <v>0</v>
      </c>
      <c r="N11" s="18">
        <v>223000</v>
      </c>
    </row>
    <row r="12" spans="2:14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  <c r="K12"/>
      <c r="L12" s="122">
        <f t="shared" si="1"/>
        <v>6100</v>
      </c>
      <c r="N12" s="18">
        <v>6100</v>
      </c>
    </row>
    <row r="13" spans="2:14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/>
      <c r="L13" s="63">
        <f t="shared" si="1"/>
        <v>0</v>
      </c>
      <c r="N13" s="18">
        <v>500</v>
      </c>
    </row>
    <row r="14" spans="2:14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8">
        <v>1600</v>
      </c>
      <c r="L14" s="63">
        <f t="shared" si="1"/>
        <v>0</v>
      </c>
      <c r="N14" s="19">
        <v>1600</v>
      </c>
    </row>
    <row r="15" spans="2:14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9">
        <v>1973</v>
      </c>
      <c r="L15" s="63">
        <f t="shared" si="1"/>
        <v>0</v>
      </c>
      <c r="N15" s="106">
        <v>1973</v>
      </c>
    </row>
    <row r="16" spans="2:14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  <c r="J16" s="106">
        <v>23100</v>
      </c>
      <c r="L16" s="63">
        <f t="shared" si="1"/>
        <v>0</v>
      </c>
      <c r="N16" s="18">
        <v>23100</v>
      </c>
    </row>
    <row r="17" spans="2:14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  <c r="J17" s="18">
        <v>69000</v>
      </c>
      <c r="L17" s="63">
        <f t="shared" si="1"/>
        <v>0</v>
      </c>
      <c r="N17" s="18">
        <v>69000</v>
      </c>
    </row>
    <row r="18" spans="2:14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L18" s="63">
        <f t="shared" si="1"/>
        <v>0</v>
      </c>
      <c r="N18" s="18">
        <v>4800</v>
      </c>
    </row>
    <row r="19" spans="2:14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L19" s="63">
        <f t="shared" si="1"/>
        <v>2000</v>
      </c>
      <c r="N19" s="18">
        <v>2000</v>
      </c>
    </row>
    <row r="20" spans="2:14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  <c r="J20" s="18">
        <v>10000</v>
      </c>
      <c r="L20" s="63">
        <f t="shared" si="1"/>
        <v>0</v>
      </c>
      <c r="N20" s="18">
        <v>10000</v>
      </c>
    </row>
    <row r="21" spans="2:14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  <c r="L21" s="63">
        <f t="shared" si="1"/>
        <v>10000</v>
      </c>
      <c r="N21" s="18">
        <v>10000</v>
      </c>
    </row>
    <row r="22" spans="2:14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  <c r="J22" s="18">
        <v>4800</v>
      </c>
      <c r="L22" s="63">
        <f t="shared" si="1"/>
        <v>0</v>
      </c>
      <c r="N22" s="18">
        <v>4800</v>
      </c>
    </row>
    <row r="23" spans="2:14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  <c r="J23" s="18">
        <v>4800</v>
      </c>
      <c r="L23" s="63">
        <f t="shared" si="1"/>
        <v>0</v>
      </c>
      <c r="N23" s="18">
        <v>4800</v>
      </c>
    </row>
    <row r="24" spans="2:14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L24" s="63">
        <f t="shared" si="1"/>
        <v>0</v>
      </c>
      <c r="N24" s="18">
        <v>4800</v>
      </c>
    </row>
    <row r="25" spans="2:14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  <c r="L25" s="122">
        <f t="shared" si="1"/>
        <v>1920</v>
      </c>
      <c r="N25" s="18">
        <v>1920</v>
      </c>
    </row>
    <row r="26" spans="2:14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  <c r="J26" s="18">
        <v>6750</v>
      </c>
      <c r="L26" s="63">
        <f t="shared" si="1"/>
        <v>0</v>
      </c>
      <c r="N26" s="18">
        <v>6750</v>
      </c>
    </row>
    <row r="27" spans="2:14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  <c r="L27" s="63">
        <f t="shared" si="1"/>
        <v>4120</v>
      </c>
      <c r="N27" s="18">
        <v>4120</v>
      </c>
    </row>
    <row r="28" spans="2:14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  <c r="J28" s="18">
        <v>40000</v>
      </c>
      <c r="L28" s="63">
        <f t="shared" si="1"/>
        <v>0</v>
      </c>
      <c r="N28" s="18">
        <v>40000</v>
      </c>
    </row>
    <row r="29" spans="2:14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  <c r="J29" s="18">
        <v>30000</v>
      </c>
      <c r="L29" s="63">
        <f t="shared" si="1"/>
        <v>0</v>
      </c>
      <c r="N29" s="18">
        <v>30000</v>
      </c>
    </row>
    <row r="30" spans="2:14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  <c r="J30" s="18">
        <v>40000</v>
      </c>
      <c r="L30" s="63">
        <f t="shared" si="1"/>
        <v>0</v>
      </c>
      <c r="N30" s="18">
        <v>40000</v>
      </c>
    </row>
    <row r="31" spans="2:14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  <c r="J31" s="18">
        <v>105000</v>
      </c>
      <c r="L31" s="63">
        <f t="shared" si="1"/>
        <v>0</v>
      </c>
      <c r="N31" s="1">
        <v>105000</v>
      </c>
    </row>
    <row r="32" spans="2:14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  <c r="J32" s="18">
        <v>2080</v>
      </c>
      <c r="L32" s="63">
        <f t="shared" si="1"/>
        <v>0</v>
      </c>
      <c r="N32" s="18">
        <v>2080</v>
      </c>
    </row>
    <row r="33" spans="2:14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  <c r="J33" s="18">
        <v>50000</v>
      </c>
      <c r="L33" s="63">
        <f t="shared" si="1"/>
        <v>0</v>
      </c>
      <c r="N33" s="18">
        <v>50000</v>
      </c>
    </row>
    <row r="34" spans="2:14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  <c r="J34" s="18">
        <v>310000</v>
      </c>
      <c r="L34" s="63">
        <f t="shared" si="1"/>
        <v>0</v>
      </c>
      <c r="N34" s="18">
        <v>310000</v>
      </c>
    </row>
    <row r="35" spans="2:14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  <c r="J35" s="18">
        <v>85000</v>
      </c>
      <c r="L35" s="63">
        <f t="shared" si="1"/>
        <v>0</v>
      </c>
      <c r="N35" s="18">
        <v>85000</v>
      </c>
    </row>
    <row r="36" spans="2:14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  <c r="J36" s="1">
        <v>8000</v>
      </c>
      <c r="L36" s="63">
        <f t="shared" si="1"/>
        <v>0</v>
      </c>
      <c r="N36" s="18">
        <v>8000</v>
      </c>
    </row>
    <row r="37" spans="2:14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  <c r="J37" s="18">
        <v>1540800</v>
      </c>
      <c r="L37" s="63">
        <f t="shared" si="1"/>
        <v>0</v>
      </c>
      <c r="N37" s="18">
        <v>1540800</v>
      </c>
    </row>
    <row r="38" spans="2:14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  <c r="J38" s="18">
        <v>68000</v>
      </c>
      <c r="L38" s="63">
        <f t="shared" si="1"/>
        <v>0</v>
      </c>
      <c r="N38" s="18">
        <v>68000</v>
      </c>
    </row>
    <row r="39" spans="2:14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  <c r="J39" s="18">
        <v>188250</v>
      </c>
      <c r="L39" s="63">
        <f t="shared" si="1"/>
        <v>0</v>
      </c>
      <c r="N39" s="18">
        <v>188250</v>
      </c>
    </row>
    <row r="40" spans="2:14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  <c r="J40" s="18">
        <v>120000</v>
      </c>
      <c r="L40" s="63">
        <f t="shared" si="1"/>
        <v>0</v>
      </c>
      <c r="N40" s="18">
        <v>120000</v>
      </c>
    </row>
    <row r="41" spans="2:14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  <c r="J41" s="18">
        <v>2000</v>
      </c>
      <c r="L41" s="63">
        <f t="shared" si="1"/>
        <v>0</v>
      </c>
      <c r="N41" s="18">
        <v>2000</v>
      </c>
    </row>
    <row r="42" spans="2:14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  <c r="J42" s="18">
        <v>6000</v>
      </c>
      <c r="L42" s="63">
        <f t="shared" si="1"/>
        <v>0</v>
      </c>
      <c r="N42" s="18">
        <v>6000</v>
      </c>
    </row>
    <row r="43" spans="2:14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  <c r="J43" s="18">
        <v>25000</v>
      </c>
      <c r="L43" s="63">
        <f t="shared" si="1"/>
        <v>0</v>
      </c>
      <c r="N43" s="18">
        <v>25000</v>
      </c>
    </row>
    <row r="44" spans="2:14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  <c r="J44" s="18">
        <v>25500</v>
      </c>
      <c r="L44" s="63">
        <f t="shared" si="1"/>
        <v>0</v>
      </c>
      <c r="N44" s="18">
        <v>25500</v>
      </c>
    </row>
    <row r="45" spans="2:14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  <c r="J45" s="18">
        <v>9000</v>
      </c>
      <c r="L45" s="63">
        <f t="shared" si="1"/>
        <v>0</v>
      </c>
      <c r="N45" s="18">
        <v>9000</v>
      </c>
    </row>
    <row r="46" spans="2:14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  <c r="J46" s="18">
        <v>24000</v>
      </c>
      <c r="L46" s="63">
        <f t="shared" si="1"/>
        <v>0</v>
      </c>
      <c r="N46" s="18">
        <v>24000</v>
      </c>
    </row>
    <row r="47" spans="2:14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  <c r="J47" s="18">
        <v>30000</v>
      </c>
      <c r="L47" s="63">
        <f t="shared" si="1"/>
        <v>0</v>
      </c>
      <c r="N47" s="18">
        <v>30000</v>
      </c>
    </row>
    <row r="48" spans="2:14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  <c r="J48" s="18">
        <v>1680</v>
      </c>
      <c r="L48" s="63">
        <f t="shared" si="1"/>
        <v>0</v>
      </c>
      <c r="N48" s="18">
        <v>1680</v>
      </c>
    </row>
    <row r="49" spans="2:14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  <c r="J49" s="18">
        <v>124000</v>
      </c>
      <c r="L49" s="63">
        <f t="shared" si="1"/>
        <v>0</v>
      </c>
      <c r="N49" s="18">
        <v>124000</v>
      </c>
    </row>
    <row r="50" spans="2:14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18">
        <v>816</v>
      </c>
      <c r="L50" s="63">
        <f t="shared" si="1"/>
        <v>0</v>
      </c>
      <c r="N50" s="18">
        <v>816</v>
      </c>
    </row>
    <row r="51" spans="2:14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  <c r="J51" s="18">
        <v>3000</v>
      </c>
      <c r="L51" s="63">
        <f t="shared" si="1"/>
        <v>0</v>
      </c>
      <c r="N51" s="18">
        <v>3000</v>
      </c>
    </row>
    <row r="52" spans="2:14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  <c r="L52" s="63">
        <f t="shared" si="1"/>
        <v>500</v>
      </c>
      <c r="N52" s="18">
        <v>500</v>
      </c>
    </row>
    <row r="53" spans="2:14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  <c r="J53" s="18">
        <v>100000</v>
      </c>
      <c r="L53" s="63">
        <f t="shared" si="1"/>
        <v>0</v>
      </c>
      <c r="N53" s="18">
        <v>100000</v>
      </c>
    </row>
    <row r="54" spans="2:14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  <c r="J54" s="18">
        <v>9850</v>
      </c>
      <c r="L54" s="63">
        <f t="shared" si="1"/>
        <v>0</v>
      </c>
      <c r="N54" s="1">
        <v>9850</v>
      </c>
    </row>
    <row r="55" spans="2:14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  <c r="J55" s="18">
        <v>450</v>
      </c>
      <c r="L55" s="63">
        <f t="shared" si="1"/>
        <v>0</v>
      </c>
      <c r="N55" s="18">
        <v>450</v>
      </c>
    </row>
    <row r="56" spans="2:14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  <c r="J56" s="20">
        <v>600000</v>
      </c>
      <c r="L56" s="63">
        <f t="shared" si="1"/>
        <v>0</v>
      </c>
      <c r="N56" s="18">
        <v>600000</v>
      </c>
    </row>
    <row r="57" spans="2:14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  <c r="J57" s="18">
        <v>10000</v>
      </c>
      <c r="L57" s="63">
        <f t="shared" si="1"/>
        <v>0</v>
      </c>
      <c r="N57" s="18">
        <v>10000</v>
      </c>
    </row>
    <row r="58" spans="2:14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  <c r="J58" s="18">
        <v>32000</v>
      </c>
      <c r="L58" s="63">
        <f t="shared" si="1"/>
        <v>0</v>
      </c>
      <c r="N58" s="18">
        <v>32000</v>
      </c>
    </row>
    <row r="59" spans="2:14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  <c r="J59" s="18">
        <v>12000</v>
      </c>
      <c r="L59" s="63">
        <f t="shared" si="1"/>
        <v>0</v>
      </c>
      <c r="N59" s="18">
        <v>12000</v>
      </c>
    </row>
    <row r="60" spans="2:14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  <c r="J60" s="1">
        <v>1000</v>
      </c>
      <c r="L60" s="63">
        <f t="shared" si="1"/>
        <v>0</v>
      </c>
      <c r="N60" s="18">
        <v>1000</v>
      </c>
    </row>
    <row r="61" spans="2:14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  <c r="J61" s="18">
        <v>20000</v>
      </c>
      <c r="L61" s="63">
        <f t="shared" si="1"/>
        <v>-10000</v>
      </c>
      <c r="N61" s="18">
        <v>10000</v>
      </c>
    </row>
    <row r="62" spans="2:14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  <c r="J62" s="18">
        <v>190000</v>
      </c>
      <c r="L62" s="63">
        <f t="shared" si="1"/>
        <v>0</v>
      </c>
      <c r="N62" s="18">
        <v>190000</v>
      </c>
    </row>
    <row r="63" spans="2:14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  <c r="J63" s="18">
        <v>15000</v>
      </c>
      <c r="L63" s="63">
        <f t="shared" si="1"/>
        <v>0</v>
      </c>
      <c r="N63" s="18">
        <v>15000</v>
      </c>
    </row>
    <row r="64" spans="2:14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  <c r="L64" s="63">
        <f t="shared" si="1"/>
        <v>4900</v>
      </c>
      <c r="N64" s="18">
        <v>4900</v>
      </c>
    </row>
    <row r="65" spans="2:13" s="1" customFormat="1" ht="75" customHeight="1">
      <c r="B65" s="109" t="s">
        <v>135</v>
      </c>
      <c r="C65" s="110"/>
      <c r="D65" s="110"/>
      <c r="E65" s="16">
        <f>SUM(E66:E69)</f>
        <v>1710000</v>
      </c>
      <c r="F65" s="13"/>
      <c r="G65" s="14"/>
      <c r="H65" s="10"/>
      <c r="I65" s="61"/>
      <c r="J65" s="18">
        <v>1710000</v>
      </c>
      <c r="L65" s="63">
        <f t="shared" si="1"/>
        <v>0</v>
      </c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18">
        <v>1314302.3999999999</v>
      </c>
      <c r="L66" s="63">
        <f t="shared" si="1"/>
        <v>0</v>
      </c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18">
        <v>33000</v>
      </c>
      <c r="L67" s="63">
        <f t="shared" si="1"/>
        <v>0</v>
      </c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  <c r="J68" s="18">
        <v>220197.6</v>
      </c>
      <c r="L68" s="63">
        <f t="shared" si="1"/>
        <v>0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18">
        <v>142500</v>
      </c>
      <c r="L69" s="63">
        <f t="shared" si="1"/>
        <v>0</v>
      </c>
    </row>
    <row r="70" spans="2:13" s="1" customFormat="1" ht="31.5" customHeight="1">
      <c r="B70" s="109" t="s">
        <v>136</v>
      </c>
      <c r="C70" s="110"/>
      <c r="D70" s="110"/>
      <c r="E70" s="16">
        <f>SUM(E71:E75)</f>
        <v>22370000</v>
      </c>
      <c r="F70" s="13"/>
      <c r="G70" s="9"/>
      <c r="H70" s="10"/>
      <c r="I70" s="61"/>
      <c r="J70" s="18">
        <v>22370000</v>
      </c>
      <c r="L70" s="63">
        <f t="shared" si="1"/>
        <v>0</v>
      </c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  <c r="J71" s="18">
        <v>4150000</v>
      </c>
      <c r="L71" s="63">
        <f t="shared" si="1"/>
        <v>0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  <c r="J72" s="62">
        <v>100000</v>
      </c>
      <c r="L72" s="63">
        <f t="shared" si="1"/>
        <v>0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>
        <v>1687320</v>
      </c>
      <c r="L73" s="63">
        <f t="shared" si="1"/>
        <v>0</v>
      </c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>
        <v>22680</v>
      </c>
      <c r="L74" s="63">
        <f t="shared" ref="L74:L117" si="2">E74-J74</f>
        <v>0</v>
      </c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1">
        <v>16410000</v>
      </c>
      <c r="K75" s="62"/>
      <c r="L75" s="63">
        <f t="shared" si="2"/>
        <v>0</v>
      </c>
    </row>
    <row r="76" spans="2:13" s="1" customFormat="1" ht="60" customHeight="1">
      <c r="B76" s="109" t="s">
        <v>137</v>
      </c>
      <c r="C76" s="110"/>
      <c r="D76" s="110"/>
      <c r="E76" s="16">
        <f>SUM(E77:E81)</f>
        <v>1700000</v>
      </c>
      <c r="F76" s="13"/>
      <c r="G76" s="14"/>
      <c r="H76" s="10"/>
      <c r="I76" s="61"/>
      <c r="J76" s="62">
        <v>1700000</v>
      </c>
      <c r="L76" s="63">
        <f t="shared" si="2"/>
        <v>0</v>
      </c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52272.9</v>
      </c>
      <c r="F77" s="25" t="s">
        <v>64</v>
      </c>
      <c r="G77" s="26" t="s">
        <v>125</v>
      </c>
      <c r="H77" s="41"/>
      <c r="J77" s="62">
        <v>52272.9</v>
      </c>
      <c r="L77" s="63">
        <f t="shared" si="2"/>
        <v>0</v>
      </c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f>200847.5-132940.36</f>
        <v>67907.140000000014</v>
      </c>
      <c r="F78" s="25" t="s">
        <v>64</v>
      </c>
      <c r="G78" s="26" t="s">
        <v>125</v>
      </c>
      <c r="H78" s="41"/>
      <c r="J78" s="1">
        <v>67907.140000000014</v>
      </c>
      <c r="L78" s="63">
        <f t="shared" si="2"/>
        <v>0</v>
      </c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f>816000-200000</f>
        <v>616000</v>
      </c>
      <c r="F79" s="25" t="s">
        <v>64</v>
      </c>
      <c r="G79" s="26" t="s">
        <v>125</v>
      </c>
      <c r="H79" s="48"/>
      <c r="J79" s="1">
        <v>616000</v>
      </c>
      <c r="L79" s="63">
        <f t="shared" si="2"/>
        <v>0</v>
      </c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>
        <v>69239.960000000006</v>
      </c>
      <c r="L80" s="63">
        <f t="shared" si="2"/>
        <v>0</v>
      </c>
    </row>
    <row r="81" spans="2:12" s="1" customFormat="1" ht="67.5">
      <c r="B81" s="104" t="s">
        <v>132</v>
      </c>
      <c r="C81" s="23" t="s">
        <v>24</v>
      </c>
      <c r="D81" s="23" t="s">
        <v>71</v>
      </c>
      <c r="E81" s="24">
        <f>894580</f>
        <v>894580</v>
      </c>
      <c r="F81" s="25" t="s">
        <v>61</v>
      </c>
      <c r="G81" s="26" t="s">
        <v>152</v>
      </c>
      <c r="H81" s="48" t="s">
        <v>98</v>
      </c>
      <c r="J81" s="62">
        <v>894580</v>
      </c>
      <c r="L81" s="63">
        <f t="shared" si="2"/>
        <v>0</v>
      </c>
    </row>
    <row r="82" spans="2:12" s="1" customFormat="1" ht="65.25" customHeight="1">
      <c r="B82" s="109" t="s">
        <v>138</v>
      </c>
      <c r="C82" s="110"/>
      <c r="D82" s="110"/>
      <c r="E82" s="16">
        <f>SUM(E83:E85)</f>
        <v>1753700.5</v>
      </c>
      <c r="F82" s="13"/>
      <c r="G82" s="14"/>
      <c r="H82" s="10"/>
      <c r="I82" s="61"/>
      <c r="J82" s="62">
        <v>1753700.5</v>
      </c>
      <c r="L82" s="63">
        <f t="shared" si="2"/>
        <v>0</v>
      </c>
    </row>
    <row r="83" spans="2:12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  <c r="J83" s="105">
        <v>55000</v>
      </c>
      <c r="L83" s="63">
        <f t="shared" si="2"/>
        <v>0</v>
      </c>
    </row>
    <row r="84" spans="2:12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  <c r="J84" s="1">
        <v>127500.5</v>
      </c>
      <c r="L84" s="63">
        <f t="shared" si="2"/>
        <v>0</v>
      </c>
    </row>
    <row r="85" spans="2:12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J85" s="62">
        <v>1571200</v>
      </c>
      <c r="K85" s="62"/>
      <c r="L85" s="63">
        <f t="shared" si="2"/>
        <v>0</v>
      </c>
    </row>
    <row r="86" spans="2:12" s="1" customFormat="1" ht="61.5" customHeight="1">
      <c r="B86" s="109" t="s">
        <v>139</v>
      </c>
      <c r="C86" s="110"/>
      <c r="D86" s="110"/>
      <c r="E86" s="16">
        <f>SUM(E87:E88)</f>
        <v>184166.6</v>
      </c>
      <c r="F86" s="13"/>
      <c r="G86" s="14"/>
      <c r="H86" s="10"/>
      <c r="I86" s="61"/>
      <c r="J86" s="1">
        <v>184166.6</v>
      </c>
      <c r="L86" s="63">
        <f t="shared" si="2"/>
        <v>0</v>
      </c>
    </row>
    <row r="87" spans="2:12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  <c r="J87" s="62">
        <v>14166.6</v>
      </c>
      <c r="L87" s="63">
        <f t="shared" si="2"/>
        <v>0</v>
      </c>
    </row>
    <row r="88" spans="2:12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  <c r="J88" s="1">
        <v>170000</v>
      </c>
      <c r="L88" s="63">
        <f t="shared" si="2"/>
        <v>0</v>
      </c>
    </row>
    <row r="89" spans="2:12" s="1" customFormat="1" ht="65.25" customHeight="1">
      <c r="B89" s="120" t="s">
        <v>140</v>
      </c>
      <c r="C89" s="121"/>
      <c r="D89" s="121"/>
      <c r="E89" s="16">
        <f>SUM(E90:E94)</f>
        <v>1090000</v>
      </c>
      <c r="F89" s="13"/>
      <c r="G89" s="14"/>
      <c r="H89" s="60"/>
      <c r="I89" s="61"/>
      <c r="J89" s="62">
        <v>1350000</v>
      </c>
      <c r="L89" s="63">
        <f t="shared" si="2"/>
        <v>-260000</v>
      </c>
    </row>
    <row r="90" spans="2:12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  <c r="J90" s="1">
        <v>24200</v>
      </c>
      <c r="L90" s="63">
        <f t="shared" si="2"/>
        <v>0</v>
      </c>
    </row>
    <row r="91" spans="2:12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  <c r="J91" s="1">
        <v>152021</v>
      </c>
      <c r="L91" s="63">
        <f t="shared" si="2"/>
        <v>0</v>
      </c>
    </row>
    <row r="92" spans="2:12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  <c r="J92" s="1">
        <v>15000</v>
      </c>
      <c r="L92" s="63">
        <f t="shared" si="2"/>
        <v>0</v>
      </c>
    </row>
    <row r="93" spans="2:12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>
        <v>48983</v>
      </c>
      <c r="L93" s="63">
        <f t="shared" si="2"/>
        <v>0</v>
      </c>
    </row>
    <row r="94" spans="2:12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  <c r="J94" s="18">
        <v>1109796</v>
      </c>
      <c r="L94" s="63">
        <f t="shared" si="2"/>
        <v>-260000</v>
      </c>
    </row>
    <row r="95" spans="2:12" s="1" customFormat="1" ht="80.25" customHeight="1">
      <c r="B95" s="109" t="s">
        <v>141</v>
      </c>
      <c r="C95" s="110"/>
      <c r="D95" s="110"/>
      <c r="E95" s="16">
        <f>SUM(E96:E96)</f>
        <v>1250000</v>
      </c>
      <c r="F95" s="13"/>
      <c r="G95" s="14"/>
      <c r="H95" s="10"/>
      <c r="I95" s="61"/>
      <c r="J95" s="1">
        <v>1250000</v>
      </c>
      <c r="L95" s="63">
        <f t="shared" si="2"/>
        <v>0</v>
      </c>
    </row>
    <row r="96" spans="2:12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  <c r="J96" s="62">
        <v>1250000</v>
      </c>
      <c r="L96" s="63">
        <f t="shared" si="2"/>
        <v>0</v>
      </c>
    </row>
    <row r="97" spans="2:12" s="1" customFormat="1" ht="57.75" customHeight="1">
      <c r="B97" s="118" t="s">
        <v>142</v>
      </c>
      <c r="C97" s="119"/>
      <c r="D97" s="119"/>
      <c r="E97" s="57">
        <f>SUM(E98:E101)</f>
        <v>4000000</v>
      </c>
      <c r="F97" s="58"/>
      <c r="G97" s="58"/>
      <c r="H97" s="59"/>
      <c r="I97" s="61"/>
      <c r="J97" s="1">
        <v>4000000</v>
      </c>
      <c r="L97" s="63">
        <f t="shared" si="2"/>
        <v>0</v>
      </c>
    </row>
    <row r="98" spans="2:12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  <c r="J98" s="1">
        <v>124876.2</v>
      </c>
      <c r="L98" s="63">
        <f t="shared" si="2"/>
        <v>0</v>
      </c>
    </row>
    <row r="99" spans="2:12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  <c r="J99" s="1">
        <v>2891869.19</v>
      </c>
      <c r="L99" s="63">
        <f t="shared" si="2"/>
        <v>0</v>
      </c>
    </row>
    <row r="100" spans="2:12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  <c r="J100" s="62">
        <v>73605.850000000006</v>
      </c>
      <c r="L100" s="63">
        <f t="shared" si="2"/>
        <v>0</v>
      </c>
    </row>
    <row r="101" spans="2:12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  <c r="J101" s="1">
        <v>909648.76</v>
      </c>
      <c r="L101" s="63">
        <f t="shared" si="2"/>
        <v>0</v>
      </c>
    </row>
    <row r="102" spans="2:12" ht="122.25" customHeight="1">
      <c r="B102" s="109" t="s">
        <v>143</v>
      </c>
      <c r="C102" s="110"/>
      <c r="D102" s="110"/>
      <c r="E102" s="16">
        <f>SUM(E103)</f>
        <v>2190000</v>
      </c>
      <c r="F102" s="13"/>
      <c r="G102" s="14"/>
      <c r="H102" s="10"/>
      <c r="I102" s="61"/>
      <c r="J102" s="62">
        <v>2190000</v>
      </c>
      <c r="L102" s="63">
        <f t="shared" si="2"/>
        <v>0</v>
      </c>
    </row>
    <row r="103" spans="2:12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  <c r="J103" s="1">
        <v>2190000</v>
      </c>
      <c r="L103" s="63">
        <f t="shared" si="2"/>
        <v>0</v>
      </c>
    </row>
    <row r="104" spans="2:12" s="1" customFormat="1" ht="57" customHeight="1">
      <c r="B104" s="120" t="s">
        <v>144</v>
      </c>
      <c r="C104" s="121"/>
      <c r="D104" s="121"/>
      <c r="E104" s="16">
        <f>SUM(E105:E109)</f>
        <v>474000</v>
      </c>
      <c r="F104" s="13"/>
      <c r="G104" s="60"/>
      <c r="H104" s="60"/>
      <c r="I104" s="61"/>
      <c r="J104" s="62">
        <v>474000</v>
      </c>
      <c r="L104" s="63">
        <f t="shared" si="2"/>
        <v>0</v>
      </c>
    </row>
    <row r="105" spans="2:12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  <c r="J105" s="18">
        <v>56945.700000000004</v>
      </c>
      <c r="L105" s="63">
        <f t="shared" si="2"/>
        <v>0</v>
      </c>
    </row>
    <row r="106" spans="2:12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  <c r="J106" s="1">
        <v>317054.3</v>
      </c>
      <c r="L106" s="63">
        <f t="shared" si="2"/>
        <v>0</v>
      </c>
    </row>
    <row r="107" spans="2:12" s="1" customFormat="1" ht="78.75">
      <c r="B107" s="104" t="s">
        <v>132</v>
      </c>
      <c r="C107" s="38" t="s">
        <v>103</v>
      </c>
      <c r="D107" s="23" t="s">
        <v>71</v>
      </c>
      <c r="E107" s="24">
        <v>8645.83</v>
      </c>
      <c r="F107" s="25" t="s">
        <v>61</v>
      </c>
      <c r="G107" s="26" t="s">
        <v>125</v>
      </c>
      <c r="H107" s="45" t="s">
        <v>130</v>
      </c>
      <c r="J107" s="1">
        <v>8645.83</v>
      </c>
      <c r="L107" s="63">
        <f t="shared" si="2"/>
        <v>0</v>
      </c>
    </row>
    <row r="108" spans="2:12" s="1" customFormat="1" ht="67.5">
      <c r="B108" s="104" t="s">
        <v>132</v>
      </c>
      <c r="C108" s="38" t="s">
        <v>103</v>
      </c>
      <c r="D108" s="23" t="s">
        <v>71</v>
      </c>
      <c r="E108" s="24">
        <v>13740</v>
      </c>
      <c r="F108" s="25" t="s">
        <v>61</v>
      </c>
      <c r="G108" s="26" t="s">
        <v>152</v>
      </c>
      <c r="H108" s="48" t="s">
        <v>98</v>
      </c>
      <c r="J108" s="1">
        <v>13740</v>
      </c>
      <c r="K108" s="62"/>
      <c r="L108" s="63">
        <f t="shared" si="2"/>
        <v>0</v>
      </c>
    </row>
    <row r="109" spans="2:12" s="1" customFormat="1" ht="51" customHeight="1">
      <c r="B109" s="104" t="s">
        <v>132</v>
      </c>
      <c r="C109" s="38" t="s">
        <v>24</v>
      </c>
      <c r="D109" s="23" t="s">
        <v>71</v>
      </c>
      <c r="E109" s="24">
        <v>77614.17</v>
      </c>
      <c r="F109" s="25" t="s">
        <v>64</v>
      </c>
      <c r="G109" s="26" t="s">
        <v>153</v>
      </c>
      <c r="H109" s="45"/>
      <c r="J109" s="63">
        <v>77614.17</v>
      </c>
      <c r="K109" s="62"/>
      <c r="L109" s="63">
        <f t="shared" si="2"/>
        <v>0</v>
      </c>
    </row>
    <row r="110" spans="2:12" ht="59.25" customHeight="1">
      <c r="B110" s="109" t="s">
        <v>145</v>
      </c>
      <c r="C110" s="110"/>
      <c r="D110" s="110"/>
      <c r="E110" s="16">
        <f>SUM(E111:E113)</f>
        <v>2100000</v>
      </c>
      <c r="F110" s="13"/>
      <c r="G110" s="14"/>
      <c r="H110" s="10"/>
      <c r="I110" s="61"/>
      <c r="J110" s="1">
        <v>2100000</v>
      </c>
      <c r="L110" s="63">
        <f t="shared" si="2"/>
        <v>0</v>
      </c>
    </row>
    <row r="111" spans="2:12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  <c r="J111" s="62">
        <v>1984024</v>
      </c>
      <c r="L111" s="63">
        <f t="shared" si="2"/>
        <v>0</v>
      </c>
    </row>
    <row r="112" spans="2:12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  <c r="J112" s="1">
        <v>5976</v>
      </c>
      <c r="L112" s="63">
        <f t="shared" si="2"/>
        <v>0</v>
      </c>
    </row>
    <row r="113" spans="2:12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  <c r="J113" s="1">
        <v>110000</v>
      </c>
      <c r="L113" s="63">
        <f t="shared" si="2"/>
        <v>0</v>
      </c>
    </row>
    <row r="114" spans="2:12" ht="70.5" customHeight="1">
      <c r="B114" s="109" t="s">
        <v>146</v>
      </c>
      <c r="C114" s="110"/>
      <c r="D114" s="110"/>
      <c r="E114" s="16">
        <f>SUM(E115:E117)</f>
        <v>442800</v>
      </c>
      <c r="F114" s="13"/>
      <c r="G114" s="14"/>
      <c r="H114" s="10"/>
      <c r="I114" s="61"/>
      <c r="J114" s="1">
        <v>442800</v>
      </c>
      <c r="L114" s="63">
        <f t="shared" si="2"/>
        <v>0</v>
      </c>
    </row>
    <row r="115" spans="2:12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  <c r="J115" s="62">
        <v>259980</v>
      </c>
      <c r="L115" s="63">
        <f t="shared" si="2"/>
        <v>0</v>
      </c>
    </row>
    <row r="116" spans="2:12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  <c r="J116" s="62">
        <v>132000</v>
      </c>
      <c r="L116" s="63">
        <f t="shared" si="2"/>
        <v>0</v>
      </c>
    </row>
    <row r="117" spans="2:12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  <c r="J117" s="63">
        <v>50820</v>
      </c>
      <c r="L117" s="63">
        <f t="shared" si="2"/>
        <v>0</v>
      </c>
    </row>
    <row r="118" spans="2:12">
      <c r="J118" s="18"/>
    </row>
    <row r="119" spans="2:12">
      <c r="J119" s="1"/>
    </row>
    <row r="120" spans="2:12">
      <c r="J120" s="1"/>
    </row>
    <row r="121" spans="2:12">
      <c r="J121" s="63"/>
    </row>
    <row r="122" spans="2:12">
      <c r="J122" s="18"/>
    </row>
    <row r="123" spans="2:12">
      <c r="J123" s="18"/>
    </row>
    <row r="124" spans="2:12">
      <c r="J124" s="1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9" t="s">
        <v>135</v>
      </c>
      <c r="C54" s="110"/>
      <c r="D54" s="110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9" t="s">
        <v>136</v>
      </c>
      <c r="C57" s="110"/>
      <c r="D57" s="110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09" t="s">
        <v>137</v>
      </c>
      <c r="C62" s="110"/>
      <c r="D62" s="110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09" t="s">
        <v>138</v>
      </c>
      <c r="C68" s="110"/>
      <c r="D68" s="110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09" t="s">
        <v>139</v>
      </c>
      <c r="C72" s="110"/>
      <c r="D72" s="110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0" t="s">
        <v>140</v>
      </c>
      <c r="C75" s="121"/>
      <c r="D75" s="121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09" t="s">
        <v>141</v>
      </c>
      <c r="C81" s="110"/>
      <c r="D81" s="110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8" t="s">
        <v>142</v>
      </c>
      <c r="C83" s="119"/>
      <c r="D83" s="119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09" t="s">
        <v>143</v>
      </c>
      <c r="C88" s="110"/>
      <c r="D88" s="110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0" t="s">
        <v>144</v>
      </c>
      <c r="C90" s="121"/>
      <c r="D90" s="121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09" t="s">
        <v>145</v>
      </c>
      <c r="C95" s="110"/>
      <c r="D95" s="110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09" t="s">
        <v>146</v>
      </c>
      <c r="C97" s="110"/>
      <c r="D97" s="110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9" t="s">
        <v>135</v>
      </c>
      <c r="C55" s="110"/>
      <c r="D55" s="11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9" t="s">
        <v>136</v>
      </c>
      <c r="C58" s="110"/>
      <c r="D58" s="11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9" t="s">
        <v>137</v>
      </c>
      <c r="C63" s="110"/>
      <c r="D63" s="11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9" t="s">
        <v>138</v>
      </c>
      <c r="C69" s="110"/>
      <c r="D69" s="11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9" t="s">
        <v>139</v>
      </c>
      <c r="C73" s="110"/>
      <c r="D73" s="11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0" t="s">
        <v>140</v>
      </c>
      <c r="C76" s="121"/>
      <c r="D76" s="12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9" t="s">
        <v>141</v>
      </c>
      <c r="C82" s="110"/>
      <c r="D82" s="11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8" t="s">
        <v>142</v>
      </c>
      <c r="C84" s="119"/>
      <c r="D84" s="11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9" t="s">
        <v>143</v>
      </c>
      <c r="C89" s="110"/>
      <c r="D89" s="11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0" t="s">
        <v>144</v>
      </c>
      <c r="C91" s="121"/>
      <c r="D91" s="12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9" t="s">
        <v>145</v>
      </c>
      <c r="C96" s="110"/>
      <c r="D96" s="11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9" t="s">
        <v>146</v>
      </c>
      <c r="C98" s="110"/>
      <c r="D98" s="110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9" t="s">
        <v>135</v>
      </c>
      <c r="C55" s="110"/>
      <c r="D55" s="110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9" t="s">
        <v>136</v>
      </c>
      <c r="C58" s="110"/>
      <c r="D58" s="110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9" t="s">
        <v>137</v>
      </c>
      <c r="C63" s="110"/>
      <c r="D63" s="110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9" t="s">
        <v>138</v>
      </c>
      <c r="C69" s="110"/>
      <c r="D69" s="110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9" t="s">
        <v>139</v>
      </c>
      <c r="C73" s="110"/>
      <c r="D73" s="110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0" t="s">
        <v>140</v>
      </c>
      <c r="C76" s="121"/>
      <c r="D76" s="121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9" t="s">
        <v>141</v>
      </c>
      <c r="C82" s="110"/>
      <c r="D82" s="110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8" t="s">
        <v>142</v>
      </c>
      <c r="C84" s="119"/>
      <c r="D84" s="119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9" t="s">
        <v>143</v>
      </c>
      <c r="C89" s="110"/>
      <c r="D89" s="110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0" t="s">
        <v>144</v>
      </c>
      <c r="C91" s="121"/>
      <c r="D91" s="121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9" t="s">
        <v>145</v>
      </c>
      <c r="C96" s="110"/>
      <c r="D96" s="110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9" t="s">
        <v>146</v>
      </c>
      <c r="C98" s="110"/>
      <c r="D98" s="110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09" t="s">
        <v>136</v>
      </c>
      <c r="C60" s="110"/>
      <c r="D60" s="110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09" t="s">
        <v>137</v>
      </c>
      <c r="C65" s="110"/>
      <c r="D65" s="110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09" t="s">
        <v>138</v>
      </c>
      <c r="C71" s="110"/>
      <c r="D71" s="110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09" t="s">
        <v>139</v>
      </c>
      <c r="C75" s="110"/>
      <c r="D75" s="11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0" t="s">
        <v>140</v>
      </c>
      <c r="C78" s="121"/>
      <c r="D78" s="121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09" t="s">
        <v>141</v>
      </c>
      <c r="C84" s="110"/>
      <c r="D84" s="110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8" t="s">
        <v>142</v>
      </c>
      <c r="C86" s="119"/>
      <c r="D86" s="11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09" t="s">
        <v>143</v>
      </c>
      <c r="C91" s="110"/>
      <c r="D91" s="11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0" t="s">
        <v>144</v>
      </c>
      <c r="C93" s="121"/>
      <c r="D93" s="121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09" t="s">
        <v>145</v>
      </c>
      <c r="C99" s="110"/>
      <c r="D99" s="11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09" t="s">
        <v>146</v>
      </c>
      <c r="C102" s="110"/>
      <c r="D102" s="11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9" t="s">
        <v>136</v>
      </c>
      <c r="C60" s="110"/>
      <c r="D60" s="110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09" t="s">
        <v>137</v>
      </c>
      <c r="C65" s="110"/>
      <c r="D65" s="110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09" t="s">
        <v>138</v>
      </c>
      <c r="C71" s="110"/>
      <c r="D71" s="110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09" t="s">
        <v>139</v>
      </c>
      <c r="C75" s="110"/>
      <c r="D75" s="110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0" t="s">
        <v>140</v>
      </c>
      <c r="C78" s="121"/>
      <c r="D78" s="121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09" t="s">
        <v>141</v>
      </c>
      <c r="C84" s="110"/>
      <c r="D84" s="110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8" t="s">
        <v>142</v>
      </c>
      <c r="C86" s="119"/>
      <c r="D86" s="119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09" t="s">
        <v>143</v>
      </c>
      <c r="C91" s="110"/>
      <c r="D91" s="110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0" t="s">
        <v>144</v>
      </c>
      <c r="C93" s="121"/>
      <c r="D93" s="121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09" t="s">
        <v>145</v>
      </c>
      <c r="C99" s="110"/>
      <c r="D99" s="110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09" t="s">
        <v>146</v>
      </c>
      <c r="C102" s="110"/>
      <c r="D102" s="110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9" t="s">
        <v>135</v>
      </c>
      <c r="C55" s="110"/>
      <c r="D55" s="110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9" t="s">
        <v>136</v>
      </c>
      <c r="C60" s="110"/>
      <c r="D60" s="110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09" t="s">
        <v>137</v>
      </c>
      <c r="C66" s="110"/>
      <c r="D66" s="110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09" t="s">
        <v>138</v>
      </c>
      <c r="C72" s="110"/>
      <c r="D72" s="110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09" t="s">
        <v>139</v>
      </c>
      <c r="C76" s="110"/>
      <c r="D76" s="110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0" t="s">
        <v>140</v>
      </c>
      <c r="C79" s="121"/>
      <c r="D79" s="121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09" t="s">
        <v>141</v>
      </c>
      <c r="C85" s="110"/>
      <c r="D85" s="110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8" t="s">
        <v>142</v>
      </c>
      <c r="C87" s="119"/>
      <c r="D87" s="119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09" t="s">
        <v>143</v>
      </c>
      <c r="C92" s="110"/>
      <c r="D92" s="110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0" t="s">
        <v>144</v>
      </c>
      <c r="C94" s="121"/>
      <c r="D94" s="121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09" t="s">
        <v>145</v>
      </c>
      <c r="C100" s="110"/>
      <c r="D100" s="110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09" t="s">
        <v>146</v>
      </c>
      <c r="C104" s="110"/>
      <c r="D104" s="110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09" t="s">
        <v>135</v>
      </c>
      <c r="C56" s="110"/>
      <c r="D56" s="110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09" t="s">
        <v>136</v>
      </c>
      <c r="C61" s="110"/>
      <c r="D61" s="110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09" t="s">
        <v>137</v>
      </c>
      <c r="C67" s="110"/>
      <c r="D67" s="110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09" t="s">
        <v>138</v>
      </c>
      <c r="C73" s="110"/>
      <c r="D73" s="110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09" t="s">
        <v>139</v>
      </c>
      <c r="C77" s="110"/>
      <c r="D77" s="110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0" t="s">
        <v>140</v>
      </c>
      <c r="C80" s="121"/>
      <c r="D80" s="121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09" t="s">
        <v>141</v>
      </c>
      <c r="C86" s="110"/>
      <c r="D86" s="110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8" t="s">
        <v>142</v>
      </c>
      <c r="C88" s="119"/>
      <c r="D88" s="119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09" t="s">
        <v>143</v>
      </c>
      <c r="C93" s="110"/>
      <c r="D93" s="110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0" t="s">
        <v>144</v>
      </c>
      <c r="C95" s="121"/>
      <c r="D95" s="121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09" t="s">
        <v>145</v>
      </c>
      <c r="C101" s="110"/>
      <c r="D101" s="110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09" t="s">
        <v>146</v>
      </c>
      <c r="C105" s="110"/>
      <c r="D105" s="110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1" t="s">
        <v>41</v>
      </c>
      <c r="C2" s="111"/>
      <c r="D2" s="111"/>
      <c r="E2" s="111"/>
      <c r="F2" s="111"/>
      <c r="G2" s="111"/>
      <c r="H2" s="111"/>
    </row>
    <row r="3" spans="2:8" ht="18.75">
      <c r="B3" s="112" t="s">
        <v>4</v>
      </c>
      <c r="C3" s="112"/>
      <c r="D3" s="112"/>
      <c r="E3" s="112"/>
      <c r="F3" s="112"/>
      <c r="G3" s="112"/>
      <c r="H3" s="112"/>
    </row>
    <row r="4" spans="2:8">
      <c r="B4" s="113" t="s">
        <v>54</v>
      </c>
      <c r="C4" s="113"/>
      <c r="D4" s="113"/>
      <c r="E4" s="113"/>
      <c r="F4" s="113" t="s">
        <v>21</v>
      </c>
      <c r="G4" s="113"/>
      <c r="H4" s="113"/>
    </row>
    <row r="5" spans="2:8">
      <c r="B5" s="113" t="s">
        <v>20</v>
      </c>
      <c r="C5" s="113"/>
      <c r="D5" s="113"/>
      <c r="E5" s="113"/>
      <c r="F5" s="113" t="s">
        <v>10</v>
      </c>
      <c r="G5" s="113"/>
      <c r="H5" s="113"/>
    </row>
    <row r="6" spans="2:8" ht="24.75" customHeight="1">
      <c r="B6" s="114" t="s">
        <v>22</v>
      </c>
      <c r="C6" s="115"/>
      <c r="D6" s="115"/>
      <c r="E6" s="115"/>
      <c r="F6" s="115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6" t="s">
        <v>131</v>
      </c>
      <c r="C9" s="117"/>
      <c r="D9" s="117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09" t="s">
        <v>135</v>
      </c>
      <c r="C57" s="110"/>
      <c r="D57" s="110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09" t="s">
        <v>136</v>
      </c>
      <c r="C62" s="110"/>
      <c r="D62" s="110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09" t="s">
        <v>137</v>
      </c>
      <c r="C68" s="110"/>
      <c r="D68" s="110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09" t="s">
        <v>138</v>
      </c>
      <c r="C74" s="110"/>
      <c r="D74" s="110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09" t="s">
        <v>139</v>
      </c>
      <c r="C78" s="110"/>
      <c r="D78" s="110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0" t="s">
        <v>140</v>
      </c>
      <c r="C81" s="121"/>
      <c r="D81" s="121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09" t="s">
        <v>141</v>
      </c>
      <c r="C87" s="110"/>
      <c r="D87" s="110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18" t="s">
        <v>142</v>
      </c>
      <c r="C89" s="119"/>
      <c r="D89" s="119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09" t="s">
        <v>143</v>
      </c>
      <c r="C94" s="110"/>
      <c r="D94" s="110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0" t="s">
        <v>144</v>
      </c>
      <c r="C96" s="121"/>
      <c r="D96" s="121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09" t="s">
        <v>145</v>
      </c>
      <c r="C102" s="110"/>
      <c r="D102" s="110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09" t="s">
        <v>146</v>
      </c>
      <c r="C106" s="110"/>
      <c r="D106" s="110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'22.02.2019..'!Print_Area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2019-02-25T12:03:43Z</cp:lastPrinted>
  <dcterms:created xsi:type="dcterms:W3CDTF">2011-04-12T10:50:13Z</dcterms:created>
  <dcterms:modified xsi:type="dcterms:W3CDTF">2019-02-25T12:08:52Z</dcterms:modified>
</cp:coreProperties>
</file>