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435" activeTab="6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</sheets>
  <definedNames>
    <definedName name="_xlnm._FilterDatabase" localSheetId="1" hidden="1">'05.12.2018...'!$A$8:$H$99</definedName>
    <definedName name="_xlnm._FilterDatabase" localSheetId="5" hidden="1">'11.01.2019...'!$A$8:$H$105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2" hidden="1">'25.12.2018....'!$A$8:$H$100</definedName>
    <definedName name="_xlnm._FilterDatabase" localSheetId="3" hidden="1">'27.12.2018...'!$A$8:$H$100</definedName>
    <definedName name="_xlnm._FilterDatabase" localSheetId="4" hidden="1">'4.01.2019..'!$A$8:$H$105</definedName>
    <definedName name="_xlnm.Print_Area" localSheetId="1">'05.12.2018...'!$A$1:$J$99</definedName>
    <definedName name="_xlnm.Print_Area" localSheetId="5">'11.01.2019...'!$A$1:$J$104</definedName>
    <definedName name="_xlnm.Print_Area" localSheetId="0">'14.11.2018...'!$A$1:$J$98</definedName>
    <definedName name="_xlnm.Print_Area" localSheetId="6">'15.01.2019...'!$A$1:$H$106</definedName>
    <definedName name="_xlnm.Print_Area" localSheetId="2">'25.12.2018....'!$A$1:$J$100</definedName>
    <definedName name="_xlnm.Print_Area" localSheetId="3">'27.12.2018...'!$A$1:$J$100</definedName>
    <definedName name="_xlnm.Print_Area" localSheetId="4">'4.01.2019..'!$A$1:$J$104</definedName>
  </definedNames>
  <calcPr calcId="144525"/>
</workbook>
</file>

<file path=xl/calcChain.xml><?xml version="1.0" encoding="utf-8"?>
<calcChain xmlns="http://schemas.openxmlformats.org/spreadsheetml/2006/main">
  <c r="J102" i="186" l="1"/>
  <c r="J103" i="186"/>
  <c r="J104" i="186"/>
  <c r="J105" i="186"/>
  <c r="J106" i="186"/>
  <c r="J107" i="186"/>
  <c r="J64" i="186"/>
  <c r="J65" i="186"/>
  <c r="J67" i="186"/>
  <c r="J70" i="186"/>
  <c r="J73" i="186"/>
  <c r="J74" i="186"/>
  <c r="J77" i="186"/>
  <c r="J78" i="186"/>
  <c r="J80" i="186"/>
  <c r="J82" i="186"/>
  <c r="J83" i="186"/>
  <c r="J86" i="186"/>
  <c r="J88" i="186"/>
  <c r="J90" i="186"/>
  <c r="J91" i="186"/>
  <c r="J93" i="186"/>
  <c r="J97" i="186"/>
  <c r="J98" i="186"/>
  <c r="J99" i="186"/>
  <c r="J10" i="186"/>
  <c r="J11" i="186"/>
  <c r="J12" i="186"/>
  <c r="J13" i="186"/>
  <c r="J17" i="186"/>
  <c r="J18" i="186"/>
  <c r="J19" i="186"/>
  <c r="J20" i="186"/>
  <c r="J21" i="186"/>
  <c r="J22" i="186"/>
  <c r="J23" i="186"/>
  <c r="J26" i="186"/>
  <c r="J27" i="186"/>
  <c r="J29" i="186"/>
  <c r="J33" i="186"/>
  <c r="J34" i="186"/>
  <c r="J35" i="186"/>
  <c r="J36" i="186"/>
  <c r="J37" i="186"/>
  <c r="J38" i="186"/>
  <c r="J39" i="186"/>
  <c r="J40" i="186"/>
  <c r="J43" i="186"/>
  <c r="J44" i="186"/>
  <c r="J46" i="186"/>
  <c r="J47" i="186"/>
  <c r="J48" i="186"/>
  <c r="J50" i="186"/>
  <c r="J51" i="186"/>
  <c r="J52" i="186"/>
  <c r="J54" i="186"/>
  <c r="J57" i="186"/>
  <c r="J58" i="186"/>
  <c r="J59" i="186"/>
  <c r="J62" i="186"/>
  <c r="E63" i="186" l="1"/>
  <c r="J63" i="186" s="1"/>
  <c r="E103" i="186"/>
  <c r="E102" i="186"/>
  <c r="E107" i="186"/>
  <c r="E105" i="186"/>
  <c r="E101" i="186"/>
  <c r="J101" i="186" s="1"/>
  <c r="E96" i="186"/>
  <c r="J96" i="186" s="1"/>
  <c r="E95" i="186"/>
  <c r="J95" i="186" s="1"/>
  <c r="E92" i="186"/>
  <c r="J92" i="186" s="1"/>
  <c r="E89" i="186"/>
  <c r="J89" i="186" s="1"/>
  <c r="E85" i="186"/>
  <c r="J85" i="186" s="1"/>
  <c r="E84" i="186"/>
  <c r="J84" i="186" s="1"/>
  <c r="E81" i="186"/>
  <c r="J81" i="186" s="1"/>
  <c r="E76" i="186"/>
  <c r="J76" i="186" s="1"/>
  <c r="E75" i="186"/>
  <c r="J75" i="186" s="1"/>
  <c r="E71" i="186"/>
  <c r="J71" i="186" s="1"/>
  <c r="E69" i="186"/>
  <c r="J69" i="186" s="1"/>
  <c r="E68" i="186"/>
  <c r="J68" i="186" s="1"/>
  <c r="E61" i="186"/>
  <c r="J61" i="186" s="1"/>
  <c r="E56" i="186"/>
  <c r="E53" i="186"/>
  <c r="J53" i="186" s="1"/>
  <c r="E49" i="186"/>
  <c r="J49" i="186" s="1"/>
  <c r="E45" i="186"/>
  <c r="J45" i="186" s="1"/>
  <c r="E42" i="186"/>
  <c r="J42" i="186" s="1"/>
  <c r="E41" i="186"/>
  <c r="J41" i="186" s="1"/>
  <c r="E32" i="186"/>
  <c r="J32" i="186" s="1"/>
  <c r="E31" i="186"/>
  <c r="J31" i="186" s="1"/>
  <c r="E30" i="186"/>
  <c r="J30" i="186" s="1"/>
  <c r="E28" i="186"/>
  <c r="J28" i="186" s="1"/>
  <c r="E25" i="186"/>
  <c r="J25" i="186" s="1"/>
  <c r="E24" i="186"/>
  <c r="J24" i="186" s="1"/>
  <c r="E16" i="186"/>
  <c r="J16" i="186" s="1"/>
  <c r="E15" i="186"/>
  <c r="J15" i="186" s="1"/>
  <c r="E14" i="186"/>
  <c r="J14" i="186" s="1"/>
  <c r="C8" i="186"/>
  <c r="D8" i="186" s="1"/>
  <c r="E8" i="186" s="1"/>
  <c r="F8" i="186" s="1"/>
  <c r="G8" i="186" s="1"/>
  <c r="H8" i="186" s="1"/>
  <c r="E79" i="186" l="1"/>
  <c r="J79" i="186" s="1"/>
  <c r="E87" i="186"/>
  <c r="J87" i="186" s="1"/>
  <c r="E55" i="186"/>
  <c r="J55" i="186" s="1"/>
  <c r="J56" i="186"/>
  <c r="E9" i="186"/>
  <c r="J9" i="186" s="1"/>
  <c r="E66" i="186"/>
  <c r="J66" i="186" s="1"/>
  <c r="E72" i="186"/>
  <c r="J72" i="186" s="1"/>
  <c r="E94" i="186"/>
  <c r="J94" i="186" s="1"/>
  <c r="E104" i="186"/>
  <c r="E100" i="186"/>
  <c r="J100" i="186" s="1"/>
  <c r="E60" i="186"/>
  <c r="E105" i="185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J91" i="185" s="1"/>
  <c r="E84" i="185"/>
  <c r="E83" i="185"/>
  <c r="E80" i="185"/>
  <c r="E78" i="185"/>
  <c r="J82" i="185" s="1"/>
  <c r="E75" i="185"/>
  <c r="E74" i="185"/>
  <c r="E71" i="185" s="1"/>
  <c r="E70" i="185"/>
  <c r="E68" i="185"/>
  <c r="E67" i="185"/>
  <c r="E65" i="185"/>
  <c r="J67" i="185" s="1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G6" i="186" l="1"/>
  <c r="J60" i="186"/>
  <c r="E9" i="185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<sst xmlns="http://schemas.openxmlformats.org/spreadsheetml/2006/main" count="2988" uniqueCount="157">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</sst>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  <xf numFmtId="43" fontId="0" fillId="7" borderId="0" xfId="0" applyNumberFormat="1" applyFill="1"/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10" zoomScaleNormal="100" zoomScaleSheetLayoutView="80" workbookViewId="0">
      <selection activeCell="E88" sqref="E88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07" t="s">
        <v>41</v>
      </c>
      <c r="C2" s="107"/>
      <c r="D2" s="107"/>
      <c r="E2" s="107"/>
      <c r="F2" s="107"/>
      <c r="G2" s="107"/>
      <c r="H2" s="107"/>
    </row>
    <row r="3" spans="2:8" ht="18.75">
      <c r="B3" s="108" t="s">
        <v>4</v>
      </c>
      <c r="C3" s="108"/>
      <c r="D3" s="108"/>
      <c r="E3" s="108"/>
      <c r="F3" s="108"/>
      <c r="G3" s="108"/>
      <c r="H3" s="108"/>
    </row>
    <row r="4" spans="2:8">
      <c r="B4" s="109" t="s">
        <v>54</v>
      </c>
      <c r="C4" s="109"/>
      <c r="D4" s="109"/>
      <c r="E4" s="109"/>
      <c r="F4" s="109" t="s">
        <v>21</v>
      </c>
      <c r="G4" s="109"/>
      <c r="H4" s="109"/>
    </row>
    <row r="5" spans="2:8">
      <c r="B5" s="109" t="s">
        <v>20</v>
      </c>
      <c r="C5" s="109"/>
      <c r="D5" s="109"/>
      <c r="E5" s="109"/>
      <c r="F5" s="109" t="s">
        <v>10</v>
      </c>
      <c r="G5" s="109"/>
      <c r="H5" s="109"/>
    </row>
    <row r="6" spans="2:8" ht="24.75" customHeight="1">
      <c r="B6" s="110" t="s">
        <v>22</v>
      </c>
      <c r="C6" s="111"/>
      <c r="D6" s="111"/>
      <c r="E6" s="111"/>
      <c r="F6" s="111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2" t="s">
        <v>33</v>
      </c>
      <c r="C9" s="113"/>
      <c r="D9" s="113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05" t="s">
        <v>30</v>
      </c>
      <c r="C54" s="106"/>
      <c r="D54" s="106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05" t="s">
        <v>34</v>
      </c>
      <c r="C57" s="106"/>
      <c r="D57" s="106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05" t="s">
        <v>31</v>
      </c>
      <c r="C61" s="106"/>
      <c r="D61" s="106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05" t="s">
        <v>35</v>
      </c>
      <c r="C67" s="106"/>
      <c r="D67" s="106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05" t="s">
        <v>72</v>
      </c>
      <c r="C71" s="106"/>
      <c r="D71" s="106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16" t="s">
        <v>36</v>
      </c>
      <c r="C74" s="117"/>
      <c r="D74" s="117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05" t="s">
        <v>74</v>
      </c>
      <c r="C80" s="106"/>
      <c r="D80" s="106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14" t="s">
        <v>37</v>
      </c>
      <c r="C82" s="115"/>
      <c r="D82" s="115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05" t="s">
        <v>75</v>
      </c>
      <c r="C87" s="106"/>
      <c r="D87" s="106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16" t="s">
        <v>38</v>
      </c>
      <c r="C89" s="117"/>
      <c r="D89" s="117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05" t="s">
        <v>73</v>
      </c>
      <c r="C94" s="106"/>
      <c r="D94" s="106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05" t="s">
        <v>88</v>
      </c>
      <c r="C96" s="106"/>
      <c r="D96" s="106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6:F6"/>
    <mergeCell ref="B9:D9"/>
    <mergeCell ref="B82:D82"/>
    <mergeCell ref="B89:D89"/>
    <mergeCell ref="B74:D74"/>
    <mergeCell ref="B2:H2"/>
    <mergeCell ref="B3:H3"/>
    <mergeCell ref="B4:E4"/>
    <mergeCell ref="F4:H4"/>
    <mergeCell ref="B5:E5"/>
    <mergeCell ref="F5:H5"/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07" t="s">
        <v>41</v>
      </c>
      <c r="C2" s="107"/>
      <c r="D2" s="107"/>
      <c r="E2" s="107"/>
      <c r="F2" s="107"/>
      <c r="G2" s="107"/>
      <c r="H2" s="107"/>
    </row>
    <row r="3" spans="2:8" ht="18.75">
      <c r="B3" s="108" t="s">
        <v>4</v>
      </c>
      <c r="C3" s="108"/>
      <c r="D3" s="108"/>
      <c r="E3" s="108"/>
      <c r="F3" s="108"/>
      <c r="G3" s="108"/>
      <c r="H3" s="108"/>
    </row>
    <row r="4" spans="2:8">
      <c r="B4" s="109" t="s">
        <v>54</v>
      </c>
      <c r="C4" s="109"/>
      <c r="D4" s="109"/>
      <c r="E4" s="109"/>
      <c r="F4" s="109" t="s">
        <v>21</v>
      </c>
      <c r="G4" s="109"/>
      <c r="H4" s="109"/>
    </row>
    <row r="5" spans="2:8">
      <c r="B5" s="109" t="s">
        <v>20</v>
      </c>
      <c r="C5" s="109"/>
      <c r="D5" s="109"/>
      <c r="E5" s="109"/>
      <c r="F5" s="109" t="s">
        <v>10</v>
      </c>
      <c r="G5" s="109"/>
      <c r="H5" s="109"/>
    </row>
    <row r="6" spans="2:8" ht="24.75" customHeight="1">
      <c r="B6" s="110" t="s">
        <v>22</v>
      </c>
      <c r="C6" s="111"/>
      <c r="D6" s="111"/>
      <c r="E6" s="111"/>
      <c r="F6" s="111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2" t="s">
        <v>131</v>
      </c>
      <c r="C9" s="113"/>
      <c r="D9" s="113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05" t="s">
        <v>135</v>
      </c>
      <c r="C54" s="106"/>
      <c r="D54" s="106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05" t="s">
        <v>136</v>
      </c>
      <c r="C57" s="106"/>
      <c r="D57" s="106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05" t="s">
        <v>137</v>
      </c>
      <c r="C62" s="106"/>
      <c r="D62" s="106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05" t="s">
        <v>138</v>
      </c>
      <c r="C68" s="106"/>
      <c r="D68" s="106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05" t="s">
        <v>139</v>
      </c>
      <c r="C72" s="106"/>
      <c r="D72" s="106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16" t="s">
        <v>140</v>
      </c>
      <c r="C75" s="117"/>
      <c r="D75" s="117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05" t="s">
        <v>141</v>
      </c>
      <c r="C81" s="106"/>
      <c r="D81" s="106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14" t="s">
        <v>142</v>
      </c>
      <c r="C83" s="115"/>
      <c r="D83" s="115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05" t="s">
        <v>143</v>
      </c>
      <c r="C88" s="106"/>
      <c r="D88" s="106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16" t="s">
        <v>144</v>
      </c>
      <c r="C90" s="117"/>
      <c r="D90" s="117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05" t="s">
        <v>145</v>
      </c>
      <c r="C95" s="106"/>
      <c r="D95" s="106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05" t="s">
        <v>146</v>
      </c>
      <c r="C97" s="106"/>
      <c r="D97" s="106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  <mergeCell ref="B95:D95"/>
    <mergeCell ref="B97:D97"/>
    <mergeCell ref="B72:D72"/>
    <mergeCell ref="B75:D75"/>
    <mergeCell ref="B81:D81"/>
    <mergeCell ref="B83:D83"/>
    <mergeCell ref="B88:D88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07" t="s">
        <v>41</v>
      </c>
      <c r="C2" s="107"/>
      <c r="D2" s="107"/>
      <c r="E2" s="107"/>
      <c r="F2" s="107"/>
      <c r="G2" s="107"/>
      <c r="H2" s="107"/>
    </row>
    <row r="3" spans="2:8" ht="18.75">
      <c r="B3" s="108" t="s">
        <v>4</v>
      </c>
      <c r="C3" s="108"/>
      <c r="D3" s="108"/>
      <c r="E3" s="108"/>
      <c r="F3" s="108"/>
      <c r="G3" s="108"/>
      <c r="H3" s="108"/>
    </row>
    <row r="4" spans="2:8">
      <c r="B4" s="109" t="s">
        <v>54</v>
      </c>
      <c r="C4" s="109"/>
      <c r="D4" s="109"/>
      <c r="E4" s="109"/>
      <c r="F4" s="109" t="s">
        <v>21</v>
      </c>
      <c r="G4" s="109"/>
      <c r="H4" s="109"/>
    </row>
    <row r="5" spans="2:8">
      <c r="B5" s="109" t="s">
        <v>20</v>
      </c>
      <c r="C5" s="109"/>
      <c r="D5" s="109"/>
      <c r="E5" s="109"/>
      <c r="F5" s="109" t="s">
        <v>10</v>
      </c>
      <c r="G5" s="109"/>
      <c r="H5" s="109"/>
    </row>
    <row r="6" spans="2:8" ht="24.75" customHeight="1">
      <c r="B6" s="110" t="s">
        <v>22</v>
      </c>
      <c r="C6" s="111"/>
      <c r="D6" s="111"/>
      <c r="E6" s="111"/>
      <c r="F6" s="111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2" t="s">
        <v>131</v>
      </c>
      <c r="C9" s="113"/>
      <c r="D9" s="113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05" t="s">
        <v>135</v>
      </c>
      <c r="C55" s="106"/>
      <c r="D55" s="106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05" t="s">
        <v>136</v>
      </c>
      <c r="C58" s="106"/>
      <c r="D58" s="106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05" t="s">
        <v>137</v>
      </c>
      <c r="C63" s="106"/>
      <c r="D63" s="106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05" t="s">
        <v>138</v>
      </c>
      <c r="C69" s="106"/>
      <c r="D69" s="106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05" t="s">
        <v>139</v>
      </c>
      <c r="C73" s="106"/>
      <c r="D73" s="106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16" t="s">
        <v>140</v>
      </c>
      <c r="C76" s="117"/>
      <c r="D76" s="117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05" t="s">
        <v>141</v>
      </c>
      <c r="C82" s="106"/>
      <c r="D82" s="106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14" t="s">
        <v>142</v>
      </c>
      <c r="C84" s="115"/>
      <c r="D84" s="115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05" t="s">
        <v>143</v>
      </c>
      <c r="C89" s="106"/>
      <c r="D89" s="106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16" t="s">
        <v>144</v>
      </c>
      <c r="C91" s="117"/>
      <c r="D91" s="117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05" t="s">
        <v>145</v>
      </c>
      <c r="C96" s="106"/>
      <c r="D96" s="106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05" t="s">
        <v>146</v>
      </c>
      <c r="C98" s="106"/>
      <c r="D98" s="106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07" t="s">
        <v>41</v>
      </c>
      <c r="C2" s="107"/>
      <c r="D2" s="107"/>
      <c r="E2" s="107"/>
      <c r="F2" s="107"/>
      <c r="G2" s="107"/>
      <c r="H2" s="107"/>
    </row>
    <row r="3" spans="2:8" ht="18.75">
      <c r="B3" s="108" t="s">
        <v>4</v>
      </c>
      <c r="C3" s="108"/>
      <c r="D3" s="108"/>
      <c r="E3" s="108"/>
      <c r="F3" s="108"/>
      <c r="G3" s="108"/>
      <c r="H3" s="108"/>
    </row>
    <row r="4" spans="2:8">
      <c r="B4" s="109" t="s">
        <v>54</v>
      </c>
      <c r="C4" s="109"/>
      <c r="D4" s="109"/>
      <c r="E4" s="109"/>
      <c r="F4" s="109" t="s">
        <v>21</v>
      </c>
      <c r="G4" s="109"/>
      <c r="H4" s="109"/>
    </row>
    <row r="5" spans="2:8">
      <c r="B5" s="109" t="s">
        <v>20</v>
      </c>
      <c r="C5" s="109"/>
      <c r="D5" s="109"/>
      <c r="E5" s="109"/>
      <c r="F5" s="109" t="s">
        <v>10</v>
      </c>
      <c r="G5" s="109"/>
      <c r="H5" s="109"/>
    </row>
    <row r="6" spans="2:8" ht="24.75" customHeight="1">
      <c r="B6" s="110" t="s">
        <v>22</v>
      </c>
      <c r="C6" s="111"/>
      <c r="D6" s="111"/>
      <c r="E6" s="111"/>
      <c r="F6" s="111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2" t="s">
        <v>131</v>
      </c>
      <c r="C9" s="113"/>
      <c r="D9" s="113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05" t="s">
        <v>135</v>
      </c>
      <c r="C55" s="106"/>
      <c r="D55" s="106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05" t="s">
        <v>136</v>
      </c>
      <c r="C58" s="106"/>
      <c r="D58" s="106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05" t="s">
        <v>137</v>
      </c>
      <c r="C63" s="106"/>
      <c r="D63" s="106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05" t="s">
        <v>138</v>
      </c>
      <c r="C69" s="106"/>
      <c r="D69" s="106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05" t="s">
        <v>139</v>
      </c>
      <c r="C73" s="106"/>
      <c r="D73" s="106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16" t="s">
        <v>140</v>
      </c>
      <c r="C76" s="117"/>
      <c r="D76" s="117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05" t="s">
        <v>141</v>
      </c>
      <c r="C82" s="106"/>
      <c r="D82" s="106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14" t="s">
        <v>142</v>
      </c>
      <c r="C84" s="115"/>
      <c r="D84" s="115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05" t="s">
        <v>143</v>
      </c>
      <c r="C89" s="106"/>
      <c r="D89" s="106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16" t="s">
        <v>144</v>
      </c>
      <c r="C91" s="117"/>
      <c r="D91" s="117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05" t="s">
        <v>145</v>
      </c>
      <c r="C96" s="106"/>
      <c r="D96" s="106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05" t="s">
        <v>146</v>
      </c>
      <c r="C98" s="106"/>
      <c r="D98" s="106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07" t="s">
        <v>41</v>
      </c>
      <c r="C2" s="107"/>
      <c r="D2" s="107"/>
      <c r="E2" s="107"/>
      <c r="F2" s="107"/>
      <c r="G2" s="107"/>
      <c r="H2" s="107"/>
    </row>
    <row r="3" spans="2:8" ht="18.75">
      <c r="B3" s="108" t="s">
        <v>4</v>
      </c>
      <c r="C3" s="108"/>
      <c r="D3" s="108"/>
      <c r="E3" s="108"/>
      <c r="F3" s="108"/>
      <c r="G3" s="108"/>
      <c r="H3" s="108"/>
    </row>
    <row r="4" spans="2:8">
      <c r="B4" s="109" t="s">
        <v>54</v>
      </c>
      <c r="C4" s="109"/>
      <c r="D4" s="109"/>
      <c r="E4" s="109"/>
      <c r="F4" s="109" t="s">
        <v>21</v>
      </c>
      <c r="G4" s="109"/>
      <c r="H4" s="109"/>
    </row>
    <row r="5" spans="2:8">
      <c r="B5" s="109" t="s">
        <v>20</v>
      </c>
      <c r="C5" s="109"/>
      <c r="D5" s="109"/>
      <c r="E5" s="109"/>
      <c r="F5" s="109" t="s">
        <v>10</v>
      </c>
      <c r="G5" s="109"/>
      <c r="H5" s="109"/>
    </row>
    <row r="6" spans="2:8" ht="24.75" customHeight="1">
      <c r="B6" s="110" t="s">
        <v>22</v>
      </c>
      <c r="C6" s="111"/>
      <c r="D6" s="111"/>
      <c r="E6" s="111"/>
      <c r="F6" s="111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2" t="s">
        <v>131</v>
      </c>
      <c r="C9" s="113"/>
      <c r="D9" s="113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05" t="s">
        <v>135</v>
      </c>
      <c r="C55" s="106"/>
      <c r="D55" s="106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05" t="s">
        <v>136</v>
      </c>
      <c r="C60" s="106"/>
      <c r="D60" s="106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05" t="s">
        <v>137</v>
      </c>
      <c r="C65" s="106"/>
      <c r="D65" s="106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05" t="s">
        <v>138</v>
      </c>
      <c r="C71" s="106"/>
      <c r="D71" s="106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05" t="s">
        <v>139</v>
      </c>
      <c r="C75" s="106"/>
      <c r="D75" s="106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16" t="s">
        <v>140</v>
      </c>
      <c r="C78" s="117"/>
      <c r="D78" s="117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05" t="s">
        <v>141</v>
      </c>
      <c r="C84" s="106"/>
      <c r="D84" s="106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14" t="s">
        <v>142</v>
      </c>
      <c r="C86" s="115"/>
      <c r="D86" s="115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05" t="s">
        <v>143</v>
      </c>
      <c r="C91" s="106"/>
      <c r="D91" s="106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16" t="s">
        <v>144</v>
      </c>
      <c r="C93" s="117"/>
      <c r="D93" s="117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05" t="s">
        <v>145</v>
      </c>
      <c r="C99" s="106"/>
      <c r="D99" s="106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05" t="s">
        <v>146</v>
      </c>
      <c r="C102" s="106"/>
      <c r="D102" s="106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07" t="s">
        <v>41</v>
      </c>
      <c r="C2" s="107"/>
      <c r="D2" s="107"/>
      <c r="E2" s="107"/>
      <c r="F2" s="107"/>
      <c r="G2" s="107"/>
      <c r="H2" s="107"/>
    </row>
    <row r="3" spans="2:8" ht="18.75">
      <c r="B3" s="108" t="s">
        <v>4</v>
      </c>
      <c r="C3" s="108"/>
      <c r="D3" s="108"/>
      <c r="E3" s="108"/>
      <c r="F3" s="108"/>
      <c r="G3" s="108"/>
      <c r="H3" s="108"/>
    </row>
    <row r="4" spans="2:8">
      <c r="B4" s="109" t="s">
        <v>54</v>
      </c>
      <c r="C4" s="109"/>
      <c r="D4" s="109"/>
      <c r="E4" s="109"/>
      <c r="F4" s="109" t="s">
        <v>21</v>
      </c>
      <c r="G4" s="109"/>
      <c r="H4" s="109"/>
    </row>
    <row r="5" spans="2:8">
      <c r="B5" s="109" t="s">
        <v>20</v>
      </c>
      <c r="C5" s="109"/>
      <c r="D5" s="109"/>
      <c r="E5" s="109"/>
      <c r="F5" s="109" t="s">
        <v>10</v>
      </c>
      <c r="G5" s="109"/>
      <c r="H5" s="109"/>
    </row>
    <row r="6" spans="2:8" ht="24.75" customHeight="1">
      <c r="B6" s="110" t="s">
        <v>22</v>
      </c>
      <c r="C6" s="111"/>
      <c r="D6" s="111"/>
      <c r="E6" s="111"/>
      <c r="F6" s="111"/>
      <c r="G6" s="2">
        <f>E9+E55+E60+E65+E71+E75+E78+E84+E86+E91+E93+E99+E102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2" t="s">
        <v>131</v>
      </c>
      <c r="C9" s="113"/>
      <c r="D9" s="113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05" t="s">
        <v>135</v>
      </c>
      <c r="C55" s="106"/>
      <c r="D55" s="106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05" t="s">
        <v>136</v>
      </c>
      <c r="C60" s="106"/>
      <c r="D60" s="106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>
      <c r="B65" s="105" t="s">
        <v>137</v>
      </c>
      <c r="C65" s="106"/>
      <c r="D65" s="106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>
      <c r="B71" s="105" t="s">
        <v>138</v>
      </c>
      <c r="C71" s="106"/>
      <c r="D71" s="106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>
      <c r="B75" s="105" t="s">
        <v>139</v>
      </c>
      <c r="C75" s="106"/>
      <c r="D75" s="106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>
      <c r="B78" s="116" t="s">
        <v>140</v>
      </c>
      <c r="C78" s="117"/>
      <c r="D78" s="117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>
      <c r="B84" s="105" t="s">
        <v>141</v>
      </c>
      <c r="C84" s="106"/>
      <c r="D84" s="106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>
      <c r="B86" s="114" t="s">
        <v>142</v>
      </c>
      <c r="C86" s="115"/>
      <c r="D86" s="115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>
      <c r="B91" s="105" t="s">
        <v>143</v>
      </c>
      <c r="C91" s="106"/>
      <c r="D91" s="106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>
      <c r="B93" s="116" t="s">
        <v>144</v>
      </c>
      <c r="C93" s="117"/>
      <c r="D93" s="117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>
      <c r="B99" s="105" t="s">
        <v>145</v>
      </c>
      <c r="C99" s="106"/>
      <c r="D99" s="106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>
      <c r="B102" s="105" t="s">
        <v>146</v>
      </c>
      <c r="C102" s="106"/>
      <c r="D102" s="106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09"/>
  <sheetViews>
    <sheetView tabSelected="1" view="pageBreakPreview" topLeftCell="B1" zoomScaleNormal="100" zoomScaleSheetLayoutView="100" workbookViewId="0">
      <selection activeCell="J11" sqref="J1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07" t="s">
        <v>41</v>
      </c>
      <c r="C2" s="107"/>
      <c r="D2" s="107"/>
      <c r="E2" s="107"/>
      <c r="F2" s="107"/>
      <c r="G2" s="107"/>
      <c r="H2" s="107"/>
    </row>
    <row r="3" spans="2:10" ht="18.75">
      <c r="B3" s="108" t="s">
        <v>4</v>
      </c>
      <c r="C3" s="108"/>
      <c r="D3" s="108"/>
      <c r="E3" s="108"/>
      <c r="F3" s="108"/>
      <c r="G3" s="108"/>
      <c r="H3" s="108"/>
    </row>
    <row r="4" spans="2:10">
      <c r="B4" s="109" t="s">
        <v>54</v>
      </c>
      <c r="C4" s="109"/>
      <c r="D4" s="109"/>
      <c r="E4" s="109"/>
      <c r="F4" s="109" t="s">
        <v>21</v>
      </c>
      <c r="G4" s="109"/>
      <c r="H4" s="109"/>
    </row>
    <row r="5" spans="2:10">
      <c r="B5" s="109" t="s">
        <v>20</v>
      </c>
      <c r="C5" s="109"/>
      <c r="D5" s="109"/>
      <c r="E5" s="109"/>
      <c r="F5" s="109" t="s">
        <v>10</v>
      </c>
      <c r="G5" s="109"/>
      <c r="H5" s="109"/>
    </row>
    <row r="6" spans="2:10" ht="24.75" customHeight="1">
      <c r="B6" s="110" t="s">
        <v>22</v>
      </c>
      <c r="C6" s="111"/>
      <c r="D6" s="111"/>
      <c r="E6" s="111"/>
      <c r="F6" s="111"/>
      <c r="G6" s="2">
        <f>E9+E55+E60+E66+E72+E76+E79+E85+E87+E92+E94+E100+E104</f>
        <v>43682597.100000001</v>
      </c>
      <c r="H6" s="3" t="s">
        <v>23</v>
      </c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12" t="s">
        <v>131</v>
      </c>
      <c r="C9" s="113"/>
      <c r="D9" s="113"/>
      <c r="E9" s="15">
        <f>SUM(E10:E54)</f>
        <v>4157930</v>
      </c>
      <c r="F9" s="11"/>
      <c r="G9" s="9"/>
      <c r="H9" s="10"/>
      <c r="I9">
        <v>4157930</v>
      </c>
      <c r="J9" s="63">
        <f>E9-I9</f>
        <v>0</v>
      </c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  <c r="I10" s="18">
        <v>2700</v>
      </c>
      <c r="J10" s="63">
        <f t="shared" ref="J10:J73" si="1">E10-I10</f>
        <v>0</v>
      </c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I11" s="18">
        <v>223000</v>
      </c>
      <c r="J11" s="63">
        <f t="shared" si="1"/>
        <v>0</v>
      </c>
    </row>
    <row r="12" spans="2:10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  <c r="I12" s="18">
        <v>500</v>
      </c>
      <c r="J12" s="63">
        <f t="shared" si="1"/>
        <v>0</v>
      </c>
    </row>
    <row r="13" spans="2:10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  <c r="I13" s="19">
        <v>1600</v>
      </c>
      <c r="J13" s="63">
        <f t="shared" si="1"/>
        <v>0</v>
      </c>
    </row>
    <row r="14" spans="2:10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  <c r="I14" s="18">
        <v>23100</v>
      </c>
      <c r="J14" s="63">
        <f t="shared" si="1"/>
        <v>0</v>
      </c>
    </row>
    <row r="15" spans="2:10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  <c r="I15" s="18">
        <v>69000</v>
      </c>
      <c r="J15" s="63">
        <f t="shared" si="1"/>
        <v>0</v>
      </c>
    </row>
    <row r="16" spans="2:10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  <c r="I16" s="18">
        <v>4800</v>
      </c>
      <c r="J16" s="63">
        <f t="shared" si="1"/>
        <v>0</v>
      </c>
    </row>
    <row r="17" spans="2:10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  <c r="I17" s="18">
        <v>10000</v>
      </c>
      <c r="J17" s="63">
        <f t="shared" si="1"/>
        <v>0</v>
      </c>
    </row>
    <row r="18" spans="2:10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  <c r="I18" s="18">
        <v>4800</v>
      </c>
      <c r="J18" s="63">
        <f t="shared" si="1"/>
        <v>0</v>
      </c>
    </row>
    <row r="19" spans="2:10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  <c r="I19" s="18">
        <v>4800</v>
      </c>
      <c r="J19" s="63">
        <f t="shared" si="1"/>
        <v>0</v>
      </c>
    </row>
    <row r="20" spans="2:10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  <c r="I20" s="18">
        <v>4800</v>
      </c>
      <c r="J20" s="63">
        <f t="shared" si="1"/>
        <v>0</v>
      </c>
    </row>
    <row r="21" spans="2:10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  <c r="I21" s="18">
        <v>6750</v>
      </c>
      <c r="J21" s="63">
        <f t="shared" si="1"/>
        <v>0</v>
      </c>
    </row>
    <row r="22" spans="2:10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  <c r="I22" s="18">
        <v>40000</v>
      </c>
      <c r="J22" s="63">
        <f t="shared" si="1"/>
        <v>0</v>
      </c>
    </row>
    <row r="23" spans="2:10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  <c r="I23" s="18">
        <v>30000</v>
      </c>
      <c r="J23" s="63">
        <f t="shared" si="1"/>
        <v>0</v>
      </c>
    </row>
    <row r="24" spans="2:10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  <c r="I24" s="18">
        <v>40000</v>
      </c>
      <c r="J24" s="63">
        <f t="shared" si="1"/>
        <v>0</v>
      </c>
    </row>
    <row r="25" spans="2:10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  <c r="I25" s="18">
        <v>90000</v>
      </c>
      <c r="J25" s="63">
        <f t="shared" si="1"/>
        <v>0</v>
      </c>
    </row>
    <row r="26" spans="2:10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  <c r="I26" s="18">
        <v>50000</v>
      </c>
      <c r="J26" s="63">
        <f t="shared" si="1"/>
        <v>0</v>
      </c>
    </row>
    <row r="27" spans="2:10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  <c r="I27" s="18">
        <v>310000</v>
      </c>
      <c r="J27" s="63">
        <f t="shared" si="1"/>
        <v>0</v>
      </c>
    </row>
    <row r="28" spans="2:10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  <c r="I28" s="18">
        <v>85000</v>
      </c>
      <c r="J28" s="63">
        <f t="shared" si="1"/>
        <v>0</v>
      </c>
    </row>
    <row r="29" spans="2:10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  <c r="I29" s="18">
        <v>8000</v>
      </c>
      <c r="J29" s="63">
        <f t="shared" si="1"/>
        <v>0</v>
      </c>
    </row>
    <row r="30" spans="2:10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  <c r="I30" s="18">
        <v>1540800</v>
      </c>
      <c r="J30" s="63">
        <f t="shared" si="1"/>
        <v>0</v>
      </c>
    </row>
    <row r="31" spans="2:10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  <c r="I31" s="18">
        <v>68000</v>
      </c>
      <c r="J31" s="63">
        <f t="shared" si="1"/>
        <v>0</v>
      </c>
    </row>
    <row r="32" spans="2:10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  <c r="I32" s="18">
        <v>188250</v>
      </c>
      <c r="J32" s="63">
        <f t="shared" si="1"/>
        <v>0</v>
      </c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  <c r="I33" s="18">
        <v>120000</v>
      </c>
      <c r="J33" s="63">
        <f t="shared" si="1"/>
        <v>0</v>
      </c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  <c r="I34" s="18">
        <v>2000</v>
      </c>
      <c r="J34" s="63">
        <f t="shared" si="1"/>
        <v>0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  <c r="I35" s="18">
        <v>6000</v>
      </c>
      <c r="J35" s="63">
        <f t="shared" si="1"/>
        <v>0</v>
      </c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  <c r="I36" s="18">
        <v>25000</v>
      </c>
      <c r="J36" s="63">
        <f t="shared" si="1"/>
        <v>0</v>
      </c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  <c r="I37" s="18">
        <v>25500</v>
      </c>
      <c r="J37" s="63">
        <f t="shared" si="1"/>
        <v>0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  <c r="I38" s="18">
        <v>24000</v>
      </c>
      <c r="J38" s="63">
        <f t="shared" si="1"/>
        <v>0</v>
      </c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  <c r="I39" s="18">
        <v>30000</v>
      </c>
      <c r="J39" s="63">
        <f t="shared" si="1"/>
        <v>0</v>
      </c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  <c r="I40" s="18">
        <v>1680</v>
      </c>
      <c r="J40" s="63">
        <f t="shared" si="1"/>
        <v>0</v>
      </c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  <c r="I41" s="18">
        <v>124000</v>
      </c>
      <c r="J41" s="63">
        <f t="shared" si="1"/>
        <v>0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I42" s="18">
        <v>550</v>
      </c>
      <c r="J42" s="63">
        <f t="shared" si="1"/>
        <v>0</v>
      </c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  <c r="I43" s="18">
        <v>3000</v>
      </c>
      <c r="J43" s="63">
        <f t="shared" si="1"/>
        <v>0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  <c r="I44" s="18">
        <v>100000</v>
      </c>
      <c r="J44" s="63">
        <f t="shared" si="1"/>
        <v>0</v>
      </c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  <c r="I45" s="18">
        <v>9850</v>
      </c>
      <c r="J45" s="63">
        <f t="shared" si="1"/>
        <v>0</v>
      </c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  <c r="I46" s="18">
        <v>450</v>
      </c>
      <c r="J46" s="63">
        <f t="shared" si="1"/>
        <v>0</v>
      </c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  <c r="I47" s="18">
        <v>600000</v>
      </c>
      <c r="J47" s="63">
        <f t="shared" si="1"/>
        <v>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  <c r="I48" s="18">
        <v>10000</v>
      </c>
      <c r="J48" s="63">
        <f t="shared" si="1"/>
        <v>0</v>
      </c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  <c r="I49" s="18">
        <v>32000</v>
      </c>
      <c r="J49" s="63">
        <f t="shared" si="1"/>
        <v>0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  <c r="I50" s="18">
        <v>12000</v>
      </c>
      <c r="J50" s="63">
        <f t="shared" si="1"/>
        <v>0</v>
      </c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  <c r="I51" s="18">
        <v>1000</v>
      </c>
      <c r="J51" s="63">
        <f t="shared" si="1"/>
        <v>0</v>
      </c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  <c r="I52" s="18">
        <v>20000</v>
      </c>
      <c r="J52" s="63">
        <f t="shared" si="1"/>
        <v>0</v>
      </c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  <c r="I53" s="18">
        <v>190000</v>
      </c>
      <c r="J53" s="63">
        <f t="shared" si="1"/>
        <v>0</v>
      </c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  <c r="I54" s="18">
        <v>15000</v>
      </c>
      <c r="J54" s="63">
        <f t="shared" si="1"/>
        <v>0</v>
      </c>
    </row>
    <row r="55" spans="2:13" s="1" customFormat="1" ht="75" customHeight="1">
      <c r="B55" s="105" t="s">
        <v>135</v>
      </c>
      <c r="C55" s="106"/>
      <c r="D55" s="106"/>
      <c r="E55" s="16">
        <f>SUM(E56:E59)</f>
        <v>1710000</v>
      </c>
      <c r="F55" s="13"/>
      <c r="G55" s="14"/>
      <c r="H55" s="10"/>
      <c r="I55" s="61">
        <v>1710000</v>
      </c>
      <c r="J55" s="63">
        <f t="shared" si="1"/>
        <v>0</v>
      </c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I56" s="1">
        <v>1314302.3999999999</v>
      </c>
      <c r="J56" s="63">
        <f t="shared" si="1"/>
        <v>0</v>
      </c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I57" s="1">
        <v>33000</v>
      </c>
      <c r="J57" s="63">
        <f t="shared" si="1"/>
        <v>0</v>
      </c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  <c r="I58" s="1">
        <v>220197.6</v>
      </c>
      <c r="J58" s="63">
        <f t="shared" si="1"/>
        <v>0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I59" s="1">
        <v>142500</v>
      </c>
      <c r="J59" s="63">
        <f t="shared" si="1"/>
        <v>0</v>
      </c>
    </row>
    <row r="60" spans="2:13" s="1" customFormat="1" ht="31.5" customHeight="1">
      <c r="B60" s="105" t="s">
        <v>136</v>
      </c>
      <c r="C60" s="106"/>
      <c r="D60" s="106"/>
      <c r="E60" s="16">
        <f>SUM(E61:E65)</f>
        <v>22370000</v>
      </c>
      <c r="F60" s="13"/>
      <c r="G60" s="9"/>
      <c r="H60" s="10"/>
      <c r="I60" s="61">
        <v>22370000</v>
      </c>
      <c r="J60" s="63">
        <f t="shared" si="1"/>
        <v>0</v>
      </c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  <c r="I61" s="1">
        <v>4150000</v>
      </c>
      <c r="J61" s="63">
        <f t="shared" si="1"/>
        <v>0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  <c r="I62" s="1">
        <v>100000</v>
      </c>
      <c r="J62" s="63">
        <f t="shared" si="1"/>
        <v>0</v>
      </c>
    </row>
    <row r="63" spans="2:13" s="1" customFormat="1" ht="121.5" customHeight="1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I63" s="1">
        <v>1710000</v>
      </c>
      <c r="J63" s="118">
        <f t="shared" si="1"/>
        <v>-22680</v>
      </c>
      <c r="L63" s="62"/>
      <c r="M63" s="62"/>
    </row>
    <row r="64" spans="2:13" s="1" customFormat="1" ht="121.5" customHeight="1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156</v>
      </c>
      <c r="J64" s="118">
        <f t="shared" si="1"/>
        <v>22680</v>
      </c>
      <c r="L64" s="62"/>
      <c r="M64" s="62"/>
    </row>
    <row r="65" spans="2:11" s="1" customFormat="1" ht="87.75" customHeight="1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I65" s="1">
        <v>16410000</v>
      </c>
      <c r="J65" s="63">
        <f t="shared" si="1"/>
        <v>0</v>
      </c>
      <c r="K65" s="62"/>
    </row>
    <row r="66" spans="2:11" s="1" customFormat="1" ht="60" customHeight="1">
      <c r="B66" s="105" t="s">
        <v>137</v>
      </c>
      <c r="C66" s="106"/>
      <c r="D66" s="106"/>
      <c r="E66" s="16">
        <f>SUM(E67:E71)</f>
        <v>1700000</v>
      </c>
      <c r="F66" s="13"/>
      <c r="G66" s="14"/>
      <c r="H66" s="10"/>
      <c r="I66" s="1">
        <v>1700000</v>
      </c>
      <c r="J66" s="63">
        <f t="shared" si="1"/>
        <v>0</v>
      </c>
    </row>
    <row r="67" spans="2:11" s="1" customFormat="1" ht="36.75" customHeight="1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  <c r="I67" s="61">
        <v>52272.9</v>
      </c>
      <c r="J67" s="63">
        <f t="shared" si="1"/>
        <v>0</v>
      </c>
    </row>
    <row r="68" spans="2:11" s="1" customFormat="1" ht="51" customHeight="1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I68" s="1">
        <v>67907.140000000014</v>
      </c>
      <c r="J68" s="63">
        <f t="shared" si="1"/>
        <v>0</v>
      </c>
    </row>
    <row r="69" spans="2:11" s="1" customFormat="1" ht="45" customHeight="1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  <c r="I69" s="1">
        <v>616000</v>
      </c>
      <c r="J69" s="63">
        <f t="shared" si="1"/>
        <v>0</v>
      </c>
    </row>
    <row r="70" spans="2:11" s="1" customFormat="1" ht="78.7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I70" s="1">
        <v>69239.960000000006</v>
      </c>
      <c r="J70" s="63">
        <f t="shared" si="1"/>
        <v>0</v>
      </c>
    </row>
    <row r="71" spans="2:11" s="1" customFormat="1" ht="67.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  <c r="I71" s="1">
        <v>894580</v>
      </c>
      <c r="J71" s="63">
        <f t="shared" si="1"/>
        <v>0</v>
      </c>
    </row>
    <row r="72" spans="2:11" s="1" customFormat="1" ht="65.25" customHeight="1">
      <c r="B72" s="105" t="s">
        <v>138</v>
      </c>
      <c r="C72" s="106"/>
      <c r="D72" s="106"/>
      <c r="E72" s="16">
        <f>SUM(E73:E75)</f>
        <v>1753700.5</v>
      </c>
      <c r="F72" s="13"/>
      <c r="G72" s="14"/>
      <c r="H72" s="10"/>
      <c r="I72" s="1">
        <v>1753700.5</v>
      </c>
      <c r="J72" s="63">
        <f t="shared" si="1"/>
        <v>0</v>
      </c>
    </row>
    <row r="73" spans="2:11" s="1" customFormat="1" ht="33.7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  <c r="I73" s="61">
        <v>55000</v>
      </c>
      <c r="J73" s="63">
        <f t="shared" si="1"/>
        <v>0</v>
      </c>
    </row>
    <row r="74" spans="2:11" s="1" customFormat="1" ht="78.7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  <c r="I74" s="1">
        <v>127500.5</v>
      </c>
      <c r="J74" s="63">
        <f t="shared" ref="J74:J107" si="2">E74-I74</f>
        <v>0</v>
      </c>
    </row>
    <row r="75" spans="2:11" s="1" customFormat="1" ht="60.75" customHeight="1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I75" s="1">
        <v>1571200</v>
      </c>
      <c r="J75" s="63">
        <f t="shared" si="2"/>
        <v>0</v>
      </c>
      <c r="K75" s="62"/>
    </row>
    <row r="76" spans="2:11" s="1" customFormat="1" ht="61.5" customHeight="1">
      <c r="B76" s="105" t="s">
        <v>139</v>
      </c>
      <c r="C76" s="106"/>
      <c r="D76" s="106"/>
      <c r="E76" s="16">
        <f>SUM(E77:E78)</f>
        <v>184166.6</v>
      </c>
      <c r="F76" s="13"/>
      <c r="G76" s="14"/>
      <c r="H76" s="10"/>
      <c r="I76" s="1">
        <v>184166.6</v>
      </c>
      <c r="J76" s="63">
        <f t="shared" si="2"/>
        <v>0</v>
      </c>
    </row>
    <row r="77" spans="2:11" s="18" customFormat="1" ht="70.5" customHeight="1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  <c r="I77" s="61">
        <v>14166.6</v>
      </c>
      <c r="J77" s="63">
        <f t="shared" si="2"/>
        <v>0</v>
      </c>
    </row>
    <row r="78" spans="2:11" s="1" customFormat="1" ht="75" customHeight="1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  <c r="I78" s="18">
        <v>170000</v>
      </c>
      <c r="J78" s="63">
        <f t="shared" si="2"/>
        <v>0</v>
      </c>
    </row>
    <row r="79" spans="2:11" s="1" customFormat="1" ht="65.25" customHeight="1">
      <c r="B79" s="116" t="s">
        <v>140</v>
      </c>
      <c r="C79" s="117"/>
      <c r="D79" s="117"/>
      <c r="E79" s="16">
        <f>SUM(E80:E84)</f>
        <v>1350000</v>
      </c>
      <c r="F79" s="13"/>
      <c r="G79" s="14"/>
      <c r="H79" s="60"/>
      <c r="I79" s="1">
        <v>1350000</v>
      </c>
      <c r="J79" s="63">
        <f t="shared" si="2"/>
        <v>0</v>
      </c>
    </row>
    <row r="80" spans="2:11" s="1" customFormat="1" ht="49.5" customHeight="1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  <c r="I80" s="61">
        <v>24200</v>
      </c>
      <c r="J80" s="63">
        <f t="shared" si="2"/>
        <v>0</v>
      </c>
    </row>
    <row r="81" spans="2:10" s="1" customFormat="1" ht="33.7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  <c r="I81" s="1">
        <v>152021</v>
      </c>
      <c r="J81" s="63">
        <f t="shared" si="2"/>
        <v>0</v>
      </c>
    </row>
    <row r="82" spans="2:10" s="1" customFormat="1" ht="60.75" customHeight="1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  <c r="I82" s="1">
        <v>15000</v>
      </c>
      <c r="J82" s="63">
        <f t="shared" si="2"/>
        <v>0</v>
      </c>
    </row>
    <row r="83" spans="2:10" s="1" customFormat="1" ht="75" customHeight="1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I83" s="1">
        <v>48983</v>
      </c>
      <c r="J83" s="63">
        <f t="shared" si="2"/>
        <v>0</v>
      </c>
    </row>
    <row r="84" spans="2:10" s="1" customFormat="1" ht="65.25" customHeight="1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  <c r="I84" s="1">
        <v>1109796</v>
      </c>
      <c r="J84" s="63">
        <f t="shared" si="2"/>
        <v>0</v>
      </c>
    </row>
    <row r="85" spans="2:10" s="1" customFormat="1" ht="80.25" customHeight="1">
      <c r="B85" s="105" t="s">
        <v>141</v>
      </c>
      <c r="C85" s="106"/>
      <c r="D85" s="106"/>
      <c r="E85" s="16">
        <f>SUM(E86:E86)</f>
        <v>1250000</v>
      </c>
      <c r="F85" s="13"/>
      <c r="G85" s="14"/>
      <c r="H85" s="10"/>
      <c r="I85" s="1">
        <v>1250000</v>
      </c>
      <c r="J85" s="63">
        <f t="shared" si="2"/>
        <v>0</v>
      </c>
    </row>
    <row r="86" spans="2:10" s="1" customFormat="1" ht="84.75" customHeight="1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  <c r="I86" s="61">
        <v>1250000</v>
      </c>
      <c r="J86" s="63">
        <f t="shared" si="2"/>
        <v>0</v>
      </c>
    </row>
    <row r="87" spans="2:10" s="1" customFormat="1" ht="57.75" customHeight="1">
      <c r="B87" s="114" t="s">
        <v>142</v>
      </c>
      <c r="C87" s="115"/>
      <c r="D87" s="115"/>
      <c r="E87" s="57">
        <f>SUM(E88:E91)</f>
        <v>4000000</v>
      </c>
      <c r="F87" s="58"/>
      <c r="G87" s="58"/>
      <c r="H87" s="59"/>
      <c r="I87" s="1">
        <v>4000000</v>
      </c>
      <c r="J87" s="63">
        <f t="shared" si="2"/>
        <v>0</v>
      </c>
    </row>
    <row r="88" spans="2:10" s="18" customFormat="1" ht="29.25" customHeight="1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  <c r="I88" s="61">
        <v>124876.2</v>
      </c>
      <c r="J88" s="63">
        <f t="shared" si="2"/>
        <v>0</v>
      </c>
    </row>
    <row r="89" spans="2:10" s="1" customFormat="1" ht="33.7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  <c r="I89" s="18">
        <v>2891869.19</v>
      </c>
      <c r="J89" s="63">
        <f t="shared" si="2"/>
        <v>0</v>
      </c>
    </row>
    <row r="90" spans="2:10" s="1" customFormat="1" ht="67.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  <c r="I90" s="1">
        <v>73605.850000000006</v>
      </c>
      <c r="J90" s="63">
        <f t="shared" si="2"/>
        <v>0</v>
      </c>
    </row>
    <row r="91" spans="2:10" s="1" customFormat="1" ht="83.25" customHeight="1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  <c r="I91" s="1">
        <v>909648.76</v>
      </c>
      <c r="J91" s="63">
        <f t="shared" si="2"/>
        <v>0</v>
      </c>
    </row>
    <row r="92" spans="2:10" ht="122.25" customHeight="1">
      <c r="B92" s="105" t="s">
        <v>143</v>
      </c>
      <c r="C92" s="106"/>
      <c r="D92" s="106"/>
      <c r="E92" s="16">
        <f>SUM(E93)</f>
        <v>2190000</v>
      </c>
      <c r="F92" s="13"/>
      <c r="G92" s="14"/>
      <c r="H92" s="10"/>
      <c r="I92" s="1">
        <v>2190000</v>
      </c>
      <c r="J92" s="63">
        <f t="shared" si="2"/>
        <v>0</v>
      </c>
    </row>
    <row r="93" spans="2:10" s="1" customFormat="1" ht="117.75" customHeight="1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  <c r="I93" s="61">
        <v>2190000</v>
      </c>
      <c r="J93" s="63">
        <f t="shared" si="2"/>
        <v>0</v>
      </c>
    </row>
    <row r="94" spans="2:10" s="1" customFormat="1" ht="57" customHeight="1">
      <c r="B94" s="116" t="s">
        <v>144</v>
      </c>
      <c r="C94" s="117"/>
      <c r="D94" s="117"/>
      <c r="E94" s="16">
        <f>SUM(E95:E99)</f>
        <v>474000</v>
      </c>
      <c r="F94" s="13"/>
      <c r="G94" s="60"/>
      <c r="H94" s="60"/>
      <c r="I94" s="1">
        <v>474000</v>
      </c>
      <c r="J94" s="63">
        <f t="shared" si="2"/>
        <v>0</v>
      </c>
    </row>
    <row r="95" spans="2:10" s="1" customFormat="1" ht="59.25" customHeight="1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  <c r="I95" s="61">
        <v>56945.700000000004</v>
      </c>
      <c r="J95" s="63">
        <f t="shared" si="2"/>
        <v>0</v>
      </c>
    </row>
    <row r="96" spans="2:10" s="1" customFormat="1" ht="38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  <c r="I96" s="1">
        <v>317054.3</v>
      </c>
      <c r="J96" s="63">
        <f t="shared" si="2"/>
        <v>0</v>
      </c>
    </row>
    <row r="97" spans="2:11" s="1" customFormat="1" ht="78.7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  <c r="I97" s="1">
        <v>8645.83</v>
      </c>
      <c r="J97" s="63">
        <f t="shared" si="2"/>
        <v>0</v>
      </c>
    </row>
    <row r="98" spans="2:11" s="1" customFormat="1" ht="67.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I98" s="1">
        <v>13740</v>
      </c>
      <c r="J98" s="63">
        <f t="shared" si="2"/>
        <v>0</v>
      </c>
      <c r="K98" s="62"/>
    </row>
    <row r="99" spans="2:11" s="1" customFormat="1" ht="51" customHeight="1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I99" s="1">
        <v>77614.17</v>
      </c>
      <c r="J99" s="63">
        <f t="shared" si="2"/>
        <v>0</v>
      </c>
      <c r="K99" s="62"/>
    </row>
    <row r="100" spans="2:11" ht="59.25" customHeight="1">
      <c r="B100" s="105" t="s">
        <v>145</v>
      </c>
      <c r="C100" s="106"/>
      <c r="D100" s="106"/>
      <c r="E100" s="16">
        <f>SUM(E101:E103)</f>
        <v>2100000</v>
      </c>
      <c r="F100" s="13"/>
      <c r="G100" s="14"/>
      <c r="H100" s="10"/>
      <c r="I100" s="1">
        <v>2100000</v>
      </c>
      <c r="J100" s="63">
        <f t="shared" si="2"/>
        <v>0</v>
      </c>
    </row>
    <row r="101" spans="2:11" s="18" customFormat="1" ht="42.75" customHeight="1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  <c r="I101" s="61">
        <v>1984024</v>
      </c>
      <c r="J101" s="63">
        <f t="shared" si="2"/>
        <v>0</v>
      </c>
    </row>
    <row r="102" spans="2:11" s="18" customFormat="1" ht="42.75" customHeight="1">
      <c r="B102" s="67" t="s">
        <v>132</v>
      </c>
      <c r="C102" s="68" t="s">
        <v>25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  <c r="I102" s="61"/>
      <c r="J102" s="118">
        <f t="shared" si="2"/>
        <v>5976</v>
      </c>
    </row>
    <row r="103" spans="2:11" s="1" customFormat="1" ht="80.25" customHeight="1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  <c r="I103" s="18">
        <v>115976</v>
      </c>
      <c r="J103" s="118">
        <f t="shared" si="2"/>
        <v>-5976</v>
      </c>
    </row>
    <row r="104" spans="2:11" ht="70.5" customHeight="1">
      <c r="B104" s="105" t="s">
        <v>146</v>
      </c>
      <c r="C104" s="106"/>
      <c r="D104" s="106"/>
      <c r="E104" s="16">
        <f>SUM(E105:E107)</f>
        <v>442800</v>
      </c>
      <c r="F104" s="13"/>
      <c r="G104" s="14"/>
      <c r="H104" s="10"/>
      <c r="I104" s="18">
        <v>442800</v>
      </c>
      <c r="J104" s="63">
        <f t="shared" si="2"/>
        <v>0</v>
      </c>
    </row>
    <row r="105" spans="2:11" s="18" customFormat="1" ht="33.7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  <c r="I105" s="1">
        <v>259980</v>
      </c>
      <c r="J105" s="63">
        <f t="shared" si="2"/>
        <v>0</v>
      </c>
    </row>
    <row r="106" spans="2:11" s="18" customFormat="1" ht="33.7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  <c r="I106" s="61">
        <v>132000</v>
      </c>
      <c r="J106" s="63">
        <f t="shared" si="2"/>
        <v>0</v>
      </c>
    </row>
    <row r="107" spans="2:11" s="1" customFormat="1" ht="33.7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  <c r="I107" s="18">
        <v>50820</v>
      </c>
      <c r="J107" s="63">
        <f t="shared" si="2"/>
        <v>0</v>
      </c>
    </row>
    <row r="108" spans="2:11">
      <c r="I108" s="18"/>
    </row>
    <row r="109" spans="2:11">
      <c r="I109" s="1"/>
    </row>
  </sheetData>
  <autoFilter ref="A8:H107"/>
  <mergeCells count="20">
    <mergeCell ref="B100:D100"/>
    <mergeCell ref="B104:D104"/>
    <mergeCell ref="B76:D76"/>
    <mergeCell ref="B79:D79"/>
    <mergeCell ref="B85:D85"/>
    <mergeCell ref="B87:D87"/>
    <mergeCell ref="B92:D92"/>
    <mergeCell ref="B94:D94"/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'05.12.2018...'!Print_Area</vt:lpstr>
      <vt:lpstr>'11.01.2019...'!Print_Area</vt:lpstr>
      <vt:lpstr>'14.11.2018...'!Print_Area</vt:lpstr>
      <vt:lpstr>'15.01.2019...'!Print_Area</vt:lpstr>
      <vt:lpstr>'25.12.2018....'!Print_Area</vt:lpstr>
      <vt:lpstr>'27.12.2018...'!Print_Area</vt:lpstr>
      <vt:lpstr>'4.01.2019..'!Print_Area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2019-01-16T07:05:56Z</cp:lastPrinted>
  <dcterms:created xsi:type="dcterms:W3CDTF">2011-04-12T10:50:13Z</dcterms:created>
  <dcterms:modified xsi:type="dcterms:W3CDTF">2019-01-16T07:05:57Z</dcterms:modified>
</cp:coreProperties>
</file>