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1"/>
  </bookViews>
  <sheets>
    <sheet name="14.11.2018..." sheetId="180" r:id="rId1"/>
    <sheet name="05.12.2018..." sheetId="181" r:id="rId2"/>
  </sheets>
  <definedNames>
    <definedName name="_xlnm._FilterDatabase" localSheetId="1" hidden="1">'05.12.2018...'!$A$8:$M$8</definedName>
    <definedName name="_xlnm._FilterDatabase" localSheetId="0" hidden="1">'14.11.2018...'!$A$8:$H$98</definedName>
    <definedName name="_xlnm.Print_Area" localSheetId="1">'05.12.2018...'!$A$1:$H$99</definedName>
    <definedName name="_xlnm.Print_Area" localSheetId="0">'14.11.2018...'!$A$1:$J$98</definedName>
  </definedNames>
  <calcPr calcId="144525"/>
</workbook>
</file>

<file path=xl/calcChain.xml><?xml version="1.0" encoding="utf-8"?>
<calcChain xmlns="http://schemas.openxmlformats.org/spreadsheetml/2006/main">
  <c r="K58" i="181" l="1"/>
  <c r="K59" i="181"/>
  <c r="K60" i="181"/>
  <c r="K61" i="181"/>
  <c r="K63" i="181"/>
  <c r="K64" i="181"/>
  <c r="K65" i="181"/>
  <c r="K66" i="181"/>
  <c r="K67" i="181"/>
  <c r="K69" i="181"/>
  <c r="K70" i="181"/>
  <c r="K71" i="181"/>
  <c r="K73" i="181"/>
  <c r="K74" i="181"/>
  <c r="K76" i="181"/>
  <c r="K77" i="181"/>
  <c r="K78" i="181"/>
  <c r="K79" i="181"/>
  <c r="K80" i="181"/>
  <c r="K82" i="181"/>
  <c r="K84" i="181"/>
  <c r="K85" i="181"/>
  <c r="K86" i="181"/>
  <c r="K87" i="181"/>
  <c r="K89" i="181"/>
  <c r="K91" i="181"/>
  <c r="K92" i="181"/>
  <c r="K93" i="181"/>
  <c r="K94" i="181"/>
  <c r="K96" i="181"/>
  <c r="K98" i="181"/>
  <c r="K99" i="181"/>
  <c r="K10" i="181"/>
  <c r="K11" i="181"/>
  <c r="K12" i="181"/>
  <c r="K13" i="181"/>
  <c r="K17" i="181"/>
  <c r="K18" i="181"/>
  <c r="K19" i="181"/>
  <c r="K20" i="181"/>
  <c r="K21" i="181"/>
  <c r="K22" i="181"/>
  <c r="K23" i="181"/>
  <c r="K24" i="181"/>
  <c r="K25" i="181"/>
  <c r="K26" i="181"/>
  <c r="K28" i="181"/>
  <c r="K32" i="181"/>
  <c r="K33" i="181"/>
  <c r="K34" i="181"/>
  <c r="K35" i="181"/>
  <c r="K36" i="181"/>
  <c r="K37" i="181"/>
  <c r="K38" i="181"/>
  <c r="K39" i="181"/>
  <c r="K40" i="181"/>
  <c r="K41" i="181"/>
  <c r="K42" i="181"/>
  <c r="K43" i="181"/>
  <c r="K44" i="181"/>
  <c r="K45" i="181"/>
  <c r="K46" i="181"/>
  <c r="K47" i="181"/>
  <c r="K49" i="181"/>
  <c r="K50" i="181"/>
  <c r="K51" i="181"/>
  <c r="K53" i="181"/>
  <c r="K56" i="181"/>
  <c r="E94" i="181" l="1"/>
  <c r="E31" i="181" l="1"/>
  <c r="K31" i="181" s="1"/>
  <c r="E52" i="181" l="1"/>
  <c r="K52" i="181" s="1"/>
  <c r="E58" i="181"/>
  <c r="E98" i="181" l="1"/>
  <c r="E97" i="181"/>
  <c r="K97" i="181" s="1"/>
  <c r="E96" i="181"/>
  <c r="E95" i="181"/>
  <c r="K95" i="181" s="1"/>
  <c r="E92" i="181"/>
  <c r="E89" i="181"/>
  <c r="E88" i="181"/>
  <c r="K88" i="181" s="1"/>
  <c r="E87" i="181"/>
  <c r="E85" i="181"/>
  <c r="E81" i="181"/>
  <c r="K81" i="181" s="1"/>
  <c r="E80" i="181"/>
  <c r="E74" i="181"/>
  <c r="E72" i="181"/>
  <c r="K72" i="181" s="1"/>
  <c r="E71" i="181"/>
  <c r="E67" i="181"/>
  <c r="E65" i="181"/>
  <c r="E64" i="181"/>
  <c r="E57" i="181"/>
  <c r="K57" i="181" s="1"/>
  <c r="E55" i="181"/>
  <c r="K55" i="181" s="1"/>
  <c r="E54" i="181"/>
  <c r="K54" i="181" s="1"/>
  <c r="E48" i="181"/>
  <c r="K48" i="181" s="1"/>
  <c r="E30" i="181"/>
  <c r="K30" i="181" s="1"/>
  <c r="E29" i="181"/>
  <c r="K29" i="181" s="1"/>
  <c r="E27" i="181"/>
  <c r="K27" i="181" s="1"/>
  <c r="E16" i="181"/>
  <c r="K16" i="181" s="1"/>
  <c r="E15" i="181"/>
  <c r="E14" i="181"/>
  <c r="K14" i="181" s="1"/>
  <c r="C8" i="181"/>
  <c r="D8" i="181" s="1"/>
  <c r="E8" i="181" s="1"/>
  <c r="F8" i="181" s="1"/>
  <c r="G8" i="181" s="1"/>
  <c r="H8" i="181" s="1"/>
  <c r="E62" i="181" l="1"/>
  <c r="K62" i="181" s="1"/>
  <c r="E83" i="181"/>
  <c r="K83" i="181" s="1"/>
  <c r="E9" i="181"/>
  <c r="K9" i="181" s="1"/>
  <c r="K15" i="181"/>
  <c r="E68" i="181"/>
  <c r="K68" i="181" s="1"/>
  <c r="E75" i="181"/>
  <c r="K75" i="181" s="1"/>
  <c r="E90" i="181"/>
  <c r="K90" i="181" s="1"/>
  <c r="E93" i="180"/>
  <c r="E86" i="180"/>
  <c r="E79" i="180"/>
  <c r="E70" i="180"/>
  <c r="E66" i="180"/>
  <c r="E55" i="180"/>
  <c r="G6" i="181" l="1"/>
  <c r="E95" i="180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<sst xmlns="http://schemas.openxmlformats.org/spreadsheetml/2006/main" count="753" uniqueCount="149">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</sst>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88" zoomScaleNormal="100" zoomScaleSheetLayoutView="80" workbookViewId="0">
      <selection activeCell="E90" sqref="E90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85" t="s">
        <v>41</v>
      </c>
      <c r="C2" s="85"/>
      <c r="D2" s="85"/>
      <c r="E2" s="85"/>
      <c r="F2" s="85"/>
      <c r="G2" s="85"/>
      <c r="H2" s="85"/>
    </row>
    <row r="3" spans="2:8" ht="18.75">
      <c r="B3" s="86" t="s">
        <v>4</v>
      </c>
      <c r="C3" s="86"/>
      <c r="D3" s="86"/>
      <c r="E3" s="86"/>
      <c r="F3" s="86"/>
      <c r="G3" s="86"/>
      <c r="H3" s="86"/>
    </row>
    <row r="4" spans="2:8">
      <c r="B4" s="87" t="s">
        <v>54</v>
      </c>
      <c r="C4" s="87"/>
      <c r="D4" s="87"/>
      <c r="E4" s="87"/>
      <c r="F4" s="87" t="s">
        <v>21</v>
      </c>
      <c r="G4" s="87"/>
      <c r="H4" s="87"/>
    </row>
    <row r="5" spans="2:8">
      <c r="B5" s="87" t="s">
        <v>20</v>
      </c>
      <c r="C5" s="87"/>
      <c r="D5" s="87"/>
      <c r="E5" s="87"/>
      <c r="F5" s="87" t="s">
        <v>10</v>
      </c>
      <c r="G5" s="87"/>
      <c r="H5" s="87"/>
    </row>
    <row r="6" spans="2:8" ht="24.75" customHeight="1">
      <c r="B6" s="77" t="s">
        <v>22</v>
      </c>
      <c r="C6" s="78"/>
      <c r="D6" s="78"/>
      <c r="E6" s="78"/>
      <c r="F6" s="78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79" t="s">
        <v>33</v>
      </c>
      <c r="C9" s="80"/>
      <c r="D9" s="80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88" t="s">
        <v>30</v>
      </c>
      <c r="C54" s="89"/>
      <c r="D54" s="89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88" t="s">
        <v>34</v>
      </c>
      <c r="C57" s="89"/>
      <c r="D57" s="89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88" t="s">
        <v>31</v>
      </c>
      <c r="C61" s="89"/>
      <c r="D61" s="89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88" t="s">
        <v>35</v>
      </c>
      <c r="C67" s="89"/>
      <c r="D67" s="89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88" t="s">
        <v>72</v>
      </c>
      <c r="C71" s="89"/>
      <c r="D71" s="89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83" t="s">
        <v>36</v>
      </c>
      <c r="C74" s="84"/>
      <c r="D74" s="84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88" t="s">
        <v>74</v>
      </c>
      <c r="C80" s="89"/>
      <c r="D80" s="89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81" t="s">
        <v>37</v>
      </c>
      <c r="C82" s="82"/>
      <c r="D82" s="82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88" t="s">
        <v>75</v>
      </c>
      <c r="C87" s="89"/>
      <c r="D87" s="89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83" t="s">
        <v>38</v>
      </c>
      <c r="C89" s="84"/>
      <c r="D89" s="84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88" t="s">
        <v>73</v>
      </c>
      <c r="C94" s="89"/>
      <c r="D94" s="89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88" t="s">
        <v>88</v>
      </c>
      <c r="C96" s="89"/>
      <c r="D96" s="89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0"/>
  <sheetViews>
    <sheetView tabSelected="1" view="pageBreakPreview" topLeftCell="B1" zoomScale="110" zoomScaleNormal="100" zoomScaleSheetLayoutView="110" workbookViewId="0">
      <selection activeCell="K56" sqref="K5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5" bestFit="1" customWidth="1"/>
    <col min="12" max="13" width="11.5703125" bestFit="1" customWidth="1"/>
  </cols>
  <sheetData>
    <row r="2" spans="2:13" ht="18.75">
      <c r="B2" s="85" t="s">
        <v>41</v>
      </c>
      <c r="C2" s="85"/>
      <c r="D2" s="85"/>
      <c r="E2" s="85"/>
      <c r="F2" s="85"/>
      <c r="G2" s="85"/>
      <c r="H2" s="85"/>
    </row>
    <row r="3" spans="2:13" ht="18.75">
      <c r="B3" s="86" t="s">
        <v>4</v>
      </c>
      <c r="C3" s="86"/>
      <c r="D3" s="86"/>
      <c r="E3" s="86"/>
      <c r="F3" s="86"/>
      <c r="G3" s="86"/>
      <c r="H3" s="86"/>
    </row>
    <row r="4" spans="2:13">
      <c r="B4" s="87" t="s">
        <v>54</v>
      </c>
      <c r="C4" s="87"/>
      <c r="D4" s="87"/>
      <c r="E4" s="87"/>
      <c r="F4" s="87" t="s">
        <v>21</v>
      </c>
      <c r="G4" s="87"/>
      <c r="H4" s="87"/>
    </row>
    <row r="5" spans="2:13">
      <c r="B5" s="87" t="s">
        <v>20</v>
      </c>
      <c r="C5" s="87"/>
      <c r="D5" s="87"/>
      <c r="E5" s="87"/>
      <c r="F5" s="87" t="s">
        <v>10</v>
      </c>
      <c r="G5" s="87"/>
      <c r="H5" s="87"/>
    </row>
    <row r="6" spans="2:13" ht="24.75" customHeight="1">
      <c r="B6" s="77" t="s">
        <v>22</v>
      </c>
      <c r="C6" s="78"/>
      <c r="D6" s="78"/>
      <c r="E6" s="78"/>
      <c r="F6" s="78"/>
      <c r="G6" s="2">
        <f>E9+E54+E57+E62+E68+E72+E75+E81+E83+E88+E90+E95+E97</f>
        <v>43312645.719999999</v>
      </c>
      <c r="H6" s="3" t="s">
        <v>23</v>
      </c>
    </row>
    <row r="7" spans="2:13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3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3" ht="60.75" customHeight="1">
      <c r="B9" s="79" t="s">
        <v>131</v>
      </c>
      <c r="C9" s="80"/>
      <c r="D9" s="80"/>
      <c r="E9" s="15">
        <f>SUM(E10:E53)</f>
        <v>4112930</v>
      </c>
      <c r="F9" s="11"/>
      <c r="G9" s="9"/>
      <c r="H9" s="10"/>
      <c r="J9">
        <v>3942680</v>
      </c>
      <c r="K9" s="63">
        <f>E9-J9</f>
        <v>170250</v>
      </c>
      <c r="M9">
        <v>4112930</v>
      </c>
    </row>
    <row r="10" spans="2:13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  <c r="M10" s="18">
        <v>2700</v>
      </c>
    </row>
    <row r="11" spans="2:13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  <c r="M11" s="18">
        <v>223000</v>
      </c>
    </row>
    <row r="12" spans="2:13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J12" s="18">
        <v>500</v>
      </c>
      <c r="K12" s="63">
        <f t="shared" si="1"/>
        <v>0</v>
      </c>
      <c r="M12" s="18">
        <v>500</v>
      </c>
    </row>
    <row r="13" spans="2:13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J13" s="19">
        <v>1600</v>
      </c>
      <c r="K13" s="63">
        <f t="shared" si="1"/>
        <v>0</v>
      </c>
      <c r="M13" s="19">
        <v>1600</v>
      </c>
    </row>
    <row r="14" spans="2:13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J14" s="18">
        <v>23100</v>
      </c>
      <c r="K14" s="63">
        <f t="shared" si="1"/>
        <v>0</v>
      </c>
      <c r="M14" s="18">
        <v>23100</v>
      </c>
    </row>
    <row r="15" spans="2:13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J15" s="18">
        <v>69000</v>
      </c>
      <c r="K15" s="63">
        <f t="shared" si="1"/>
        <v>0</v>
      </c>
      <c r="M15" s="18">
        <v>69000</v>
      </c>
    </row>
    <row r="16" spans="2:13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J16" s="18">
        <v>4800</v>
      </c>
      <c r="K16" s="63">
        <f t="shared" si="1"/>
        <v>0</v>
      </c>
      <c r="M16" s="18">
        <v>4800</v>
      </c>
    </row>
    <row r="17" spans="2:13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J17" s="18">
        <v>10000</v>
      </c>
      <c r="K17" s="63">
        <f t="shared" si="1"/>
        <v>0</v>
      </c>
      <c r="M17" s="18">
        <v>10000</v>
      </c>
    </row>
    <row r="18" spans="2:13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J18" s="18">
        <v>4800</v>
      </c>
      <c r="K18" s="63">
        <f t="shared" si="1"/>
        <v>0</v>
      </c>
      <c r="M18" s="18">
        <v>4800</v>
      </c>
    </row>
    <row r="19" spans="2:13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J19" s="18">
        <v>4800</v>
      </c>
      <c r="K19" s="63">
        <f t="shared" si="1"/>
        <v>0</v>
      </c>
      <c r="M19" s="18">
        <v>4800</v>
      </c>
    </row>
    <row r="20" spans="2:13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J20" s="18">
        <v>4800</v>
      </c>
      <c r="K20" s="63">
        <f t="shared" si="1"/>
        <v>0</v>
      </c>
      <c r="M20" s="18">
        <v>4800</v>
      </c>
    </row>
    <row r="21" spans="2:13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  <c r="J21" s="18">
        <v>40000</v>
      </c>
      <c r="K21" s="63">
        <f t="shared" si="1"/>
        <v>0</v>
      </c>
      <c r="M21" s="18">
        <v>40000</v>
      </c>
    </row>
    <row r="22" spans="2:13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  <c r="J22" s="18">
        <v>38000</v>
      </c>
      <c r="K22" s="63">
        <f t="shared" si="1"/>
        <v>-8000</v>
      </c>
      <c r="M22" s="18">
        <v>30000</v>
      </c>
    </row>
    <row r="23" spans="2:13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  <c r="J23" s="18">
        <v>10000</v>
      </c>
      <c r="K23" s="63">
        <f t="shared" si="1"/>
        <v>0</v>
      </c>
      <c r="M23" s="18">
        <v>10000</v>
      </c>
    </row>
    <row r="24" spans="2:13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  <c r="J24" s="18">
        <v>120000</v>
      </c>
      <c r="K24" s="63">
        <f t="shared" si="1"/>
        <v>0</v>
      </c>
      <c r="M24" s="18">
        <v>120000</v>
      </c>
    </row>
    <row r="25" spans="2:13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  <c r="J25" s="18">
        <v>50000</v>
      </c>
      <c r="K25" s="63">
        <f t="shared" si="1"/>
        <v>0</v>
      </c>
      <c r="M25" s="18">
        <v>50000</v>
      </c>
    </row>
    <row r="26" spans="2:13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  <c r="J26" s="18">
        <v>310000</v>
      </c>
      <c r="K26" s="63">
        <f t="shared" si="1"/>
        <v>0</v>
      </c>
      <c r="M26" s="18">
        <v>310000</v>
      </c>
    </row>
    <row r="27" spans="2:13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  <c r="J27" s="18">
        <v>105000</v>
      </c>
      <c r="K27" s="63">
        <f t="shared" si="1"/>
        <v>0</v>
      </c>
      <c r="M27" s="18">
        <v>105000</v>
      </c>
    </row>
    <row r="28" spans="2:13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  <c r="J28" s="18">
        <v>8000</v>
      </c>
      <c r="K28" s="63">
        <f t="shared" si="1"/>
        <v>0</v>
      </c>
      <c r="M28" s="18">
        <v>8000</v>
      </c>
    </row>
    <row r="29" spans="2:13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  <c r="J29" s="18">
        <v>1540800</v>
      </c>
      <c r="K29" s="63">
        <f t="shared" si="1"/>
        <v>0</v>
      </c>
      <c r="M29" s="18">
        <v>1540800</v>
      </c>
    </row>
    <row r="30" spans="2:13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  <c r="J30" s="18">
        <v>48000</v>
      </c>
      <c r="K30" s="63">
        <f t="shared" si="1"/>
        <v>0</v>
      </c>
      <c r="M30" s="18">
        <v>48000</v>
      </c>
    </row>
    <row r="31" spans="2:13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  <c r="J31" s="18">
        <v>120000</v>
      </c>
      <c r="K31" s="90">
        <f t="shared" si="1"/>
        <v>68250</v>
      </c>
      <c r="M31" s="18">
        <v>188250</v>
      </c>
    </row>
    <row r="32" spans="2:13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  <c r="J32" s="18">
        <v>120000</v>
      </c>
      <c r="K32" s="63">
        <f t="shared" si="1"/>
        <v>0</v>
      </c>
      <c r="M32" s="18">
        <v>120000</v>
      </c>
    </row>
    <row r="33" spans="2:13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  <c r="J33" s="18">
        <v>2000</v>
      </c>
      <c r="K33" s="63">
        <f t="shared" si="1"/>
        <v>0</v>
      </c>
      <c r="M33" s="18">
        <v>2000</v>
      </c>
    </row>
    <row r="34" spans="2:13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  <c r="J34" s="18">
        <v>6000</v>
      </c>
      <c r="K34" s="63">
        <f t="shared" si="1"/>
        <v>0</v>
      </c>
      <c r="M34" s="18">
        <v>6000</v>
      </c>
    </row>
    <row r="35" spans="2:13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  <c r="J35" s="18">
        <v>25000</v>
      </c>
      <c r="K35" s="63">
        <f t="shared" si="1"/>
        <v>0</v>
      </c>
      <c r="M35" s="18">
        <v>25000</v>
      </c>
    </row>
    <row r="36" spans="2:13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  <c r="J36" s="18">
        <v>25500</v>
      </c>
      <c r="K36" s="63">
        <f t="shared" si="1"/>
        <v>0</v>
      </c>
      <c r="M36" s="18">
        <v>25500</v>
      </c>
    </row>
    <row r="37" spans="2:13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  <c r="J37" s="18">
        <v>24000</v>
      </c>
      <c r="K37" s="63">
        <f t="shared" si="1"/>
        <v>0</v>
      </c>
      <c r="M37" s="18">
        <v>24000</v>
      </c>
    </row>
    <row r="38" spans="2:13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  <c r="J38" s="18">
        <v>30000</v>
      </c>
      <c r="K38" s="63">
        <f t="shared" si="1"/>
        <v>0</v>
      </c>
      <c r="M38" s="18">
        <v>30000</v>
      </c>
    </row>
    <row r="39" spans="2:13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  <c r="J39" s="18">
        <v>1680</v>
      </c>
      <c r="K39" s="63">
        <f t="shared" si="1"/>
        <v>0</v>
      </c>
      <c r="M39" s="18">
        <v>1680</v>
      </c>
    </row>
    <row r="40" spans="2:13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  <c r="J40" s="18">
        <v>90000</v>
      </c>
      <c r="K40" s="63">
        <f t="shared" si="1"/>
        <v>0</v>
      </c>
      <c r="M40" s="18">
        <v>90000</v>
      </c>
    </row>
    <row r="41" spans="2:13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>
        <v>150</v>
      </c>
      <c r="K41" s="63">
        <f t="shared" si="1"/>
        <v>0</v>
      </c>
      <c r="M41" s="18">
        <v>150</v>
      </c>
    </row>
    <row r="42" spans="2:13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  <c r="J42" s="18">
        <v>3000</v>
      </c>
      <c r="K42" s="63">
        <f t="shared" si="1"/>
        <v>0</v>
      </c>
      <c r="M42" s="18">
        <v>3000</v>
      </c>
    </row>
    <row r="43" spans="2:13" s="18" customFormat="1" ht="75" customHeight="1">
      <c r="B43" s="65" t="s">
        <v>132</v>
      </c>
      <c r="C43" s="38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  <c r="J43" s="18">
        <v>100000</v>
      </c>
      <c r="K43" s="63">
        <f t="shared" si="1"/>
        <v>0</v>
      </c>
      <c r="M43" s="18">
        <v>100000</v>
      </c>
    </row>
    <row r="44" spans="2:13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  <c r="J44" s="18">
        <v>6000</v>
      </c>
      <c r="K44" s="63">
        <f t="shared" si="1"/>
        <v>0</v>
      </c>
      <c r="M44" s="18">
        <v>6000</v>
      </c>
    </row>
    <row r="45" spans="2:13" s="18" customFormat="1" ht="63.75" customHeight="1">
      <c r="B45" s="65" t="s">
        <v>132</v>
      </c>
      <c r="C45" s="23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  <c r="J45" s="18">
        <v>450</v>
      </c>
      <c r="K45" s="63">
        <f t="shared" si="1"/>
        <v>0</v>
      </c>
      <c r="M45" s="18">
        <v>450</v>
      </c>
    </row>
    <row r="46" spans="2:13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  <c r="J46" s="18">
        <v>600000</v>
      </c>
      <c r="K46" s="63">
        <f t="shared" si="1"/>
        <v>0</v>
      </c>
      <c r="M46" s="18">
        <v>600000</v>
      </c>
    </row>
    <row r="47" spans="2:13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  <c r="J47" s="18">
        <v>10000</v>
      </c>
      <c r="K47" s="63">
        <f t="shared" si="1"/>
        <v>0</v>
      </c>
      <c r="M47" s="18">
        <v>10000</v>
      </c>
    </row>
    <row r="48" spans="2:13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  <c r="J48" s="18">
        <v>32000</v>
      </c>
      <c r="K48" s="63">
        <f t="shared" si="1"/>
        <v>0</v>
      </c>
      <c r="M48" s="18">
        <v>32000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  <c r="J49" s="18">
        <v>12000</v>
      </c>
      <c r="K49" s="63">
        <f t="shared" si="1"/>
        <v>0</v>
      </c>
      <c r="M49" s="18">
        <v>12000</v>
      </c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  <c r="J50" s="18">
        <v>1000</v>
      </c>
      <c r="K50" s="63">
        <f t="shared" si="1"/>
        <v>0</v>
      </c>
      <c r="M50" s="18">
        <v>1000</v>
      </c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  <c r="J51" s="18">
        <v>20000</v>
      </c>
      <c r="K51" s="63">
        <f t="shared" si="1"/>
        <v>0</v>
      </c>
      <c r="M51" s="18">
        <v>20000</v>
      </c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  <c r="J52" s="18">
        <v>80000</v>
      </c>
      <c r="K52" s="90">
        <f t="shared" si="1"/>
        <v>110000</v>
      </c>
      <c r="M52" s="18">
        <v>190000</v>
      </c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  <c r="J53" s="18">
        <v>15000</v>
      </c>
      <c r="K53" s="63">
        <f t="shared" si="1"/>
        <v>0</v>
      </c>
      <c r="M53" s="18">
        <v>15000</v>
      </c>
    </row>
    <row r="54" spans="2:13" s="1" customFormat="1" ht="75" customHeight="1">
      <c r="B54" s="88" t="s">
        <v>135</v>
      </c>
      <c r="C54" s="89"/>
      <c r="D54" s="89"/>
      <c r="E54" s="16">
        <f>SUM(E55:E56)</f>
        <v>1710000</v>
      </c>
      <c r="F54" s="13"/>
      <c r="G54" s="14"/>
      <c r="H54" s="10"/>
      <c r="I54" s="61"/>
      <c r="J54" s="62">
        <v>1710000</v>
      </c>
      <c r="K54" s="63">
        <f t="shared" si="1"/>
        <v>0</v>
      </c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  <c r="J55" s="18">
        <v>1567500</v>
      </c>
      <c r="K55" s="63">
        <f t="shared" si="1"/>
        <v>0</v>
      </c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>
        <v>142500</v>
      </c>
      <c r="K56" s="63">
        <f t="shared" si="1"/>
        <v>0</v>
      </c>
    </row>
    <row r="57" spans="2:13" s="1" customFormat="1" ht="31.5" customHeight="1">
      <c r="B57" s="88" t="s">
        <v>136</v>
      </c>
      <c r="C57" s="89"/>
      <c r="D57" s="89"/>
      <c r="E57" s="16">
        <f>SUM(E58:E61)</f>
        <v>22370000</v>
      </c>
      <c r="F57" s="13"/>
      <c r="G57" s="9"/>
      <c r="H57" s="10"/>
      <c r="I57" s="61"/>
      <c r="J57" s="62">
        <v>22370000</v>
      </c>
      <c r="K57" s="63">
        <f t="shared" si="1"/>
        <v>0</v>
      </c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  <c r="J58" s="18">
        <v>223443.20000000001</v>
      </c>
      <c r="K58" s="63">
        <f t="shared" si="1"/>
        <v>-100000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  <c r="K59" s="63">
        <f t="shared" si="1"/>
        <v>100000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18">
        <v>663000</v>
      </c>
      <c r="K60" s="63">
        <f t="shared" si="1"/>
        <v>0</v>
      </c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>
        <v>21483556.800000001</v>
      </c>
      <c r="K61" s="63">
        <f t="shared" si="1"/>
        <v>0</v>
      </c>
    </row>
    <row r="62" spans="2:13" s="1" customFormat="1" ht="60" customHeight="1">
      <c r="B62" s="88" t="s">
        <v>137</v>
      </c>
      <c r="C62" s="89"/>
      <c r="D62" s="89"/>
      <c r="E62" s="16">
        <f>SUM(E63:E67)</f>
        <v>1700000</v>
      </c>
      <c r="F62" s="13"/>
      <c r="G62" s="14"/>
      <c r="H62" s="10"/>
      <c r="I62" s="61"/>
      <c r="J62" s="21">
        <v>1700000</v>
      </c>
      <c r="K62" s="63">
        <f t="shared" si="1"/>
        <v>0</v>
      </c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  <c r="J63" s="62">
        <v>52272.9</v>
      </c>
      <c r="K63" s="63">
        <f t="shared" si="1"/>
        <v>0</v>
      </c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  <c r="J64" s="18">
        <v>200847.5</v>
      </c>
      <c r="K64" s="63">
        <f t="shared" si="1"/>
        <v>0</v>
      </c>
    </row>
    <row r="65" spans="2:11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  <c r="J65" s="18">
        <v>616000</v>
      </c>
      <c r="K65" s="63">
        <f t="shared" si="1"/>
        <v>0</v>
      </c>
    </row>
    <row r="66" spans="2:11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18">
        <v>69239.960000000006</v>
      </c>
      <c r="K66" s="63">
        <f t="shared" si="1"/>
        <v>0</v>
      </c>
    </row>
    <row r="67" spans="2:11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  <c r="J67" s="21">
        <v>761639.64</v>
      </c>
      <c r="K67" s="63">
        <f t="shared" si="1"/>
        <v>0</v>
      </c>
    </row>
    <row r="68" spans="2:11" s="1" customFormat="1" ht="65.25" customHeight="1">
      <c r="B68" s="88" t="s">
        <v>138</v>
      </c>
      <c r="C68" s="89"/>
      <c r="D68" s="89"/>
      <c r="E68" s="16">
        <f>SUM(E69:E71)</f>
        <v>1630006</v>
      </c>
      <c r="F68" s="13"/>
      <c r="G68" s="14"/>
      <c r="H68" s="10"/>
      <c r="I68" s="61"/>
      <c r="J68" s="18">
        <v>1630006</v>
      </c>
      <c r="K68" s="63">
        <f t="shared" si="1"/>
        <v>0</v>
      </c>
    </row>
    <row r="69" spans="2:11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  <c r="J69" s="62">
        <v>100000</v>
      </c>
      <c r="K69" s="63">
        <f t="shared" si="1"/>
        <v>0</v>
      </c>
    </row>
    <row r="70" spans="2:11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  <c r="J70" s="18">
        <v>127500.5</v>
      </c>
      <c r="K70" s="63">
        <f t="shared" si="1"/>
        <v>0</v>
      </c>
    </row>
    <row r="71" spans="2:11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  <c r="J71" s="18">
        <v>1402505.5</v>
      </c>
      <c r="K71" s="63">
        <f t="shared" si="1"/>
        <v>0</v>
      </c>
    </row>
    <row r="72" spans="2:11" s="1" customFormat="1" ht="61.5" customHeight="1">
      <c r="B72" s="88" t="s">
        <v>139</v>
      </c>
      <c r="C72" s="89"/>
      <c r="D72" s="89"/>
      <c r="E72" s="16">
        <f>SUM(E73:E74)</f>
        <v>170000</v>
      </c>
      <c r="F72" s="13"/>
      <c r="G72" s="14"/>
      <c r="H72" s="10"/>
      <c r="I72" s="61"/>
      <c r="J72" s="18">
        <v>170000</v>
      </c>
      <c r="K72" s="63">
        <f t="shared" si="1"/>
        <v>0</v>
      </c>
    </row>
    <row r="73" spans="2:11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  <c r="J73" s="62">
        <v>14166.6</v>
      </c>
      <c r="K73" s="63">
        <f t="shared" si="1"/>
        <v>0</v>
      </c>
    </row>
    <row r="74" spans="2:11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  <c r="J74" s="18">
        <v>155833.4</v>
      </c>
      <c r="K74" s="63">
        <f t="shared" ref="K74:K99" si="2">E74-J74</f>
        <v>0</v>
      </c>
    </row>
    <row r="75" spans="2:11" s="1" customFormat="1" ht="65.25" customHeight="1">
      <c r="B75" s="83" t="s">
        <v>140</v>
      </c>
      <c r="C75" s="84"/>
      <c r="D75" s="84"/>
      <c r="E75" s="16">
        <f>SUM(E76:E80)</f>
        <v>1033769.8999999999</v>
      </c>
      <c r="F75" s="13"/>
      <c r="G75" s="14"/>
      <c r="H75" s="60"/>
      <c r="I75" s="61"/>
      <c r="J75" s="18">
        <v>1033769.8999999999</v>
      </c>
      <c r="K75" s="63">
        <f t="shared" si="2"/>
        <v>0</v>
      </c>
    </row>
    <row r="76" spans="2:11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  <c r="J76" s="62">
        <v>24200</v>
      </c>
      <c r="K76" s="63">
        <f t="shared" si="2"/>
        <v>0</v>
      </c>
    </row>
    <row r="77" spans="2:11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  <c r="J77" s="18">
        <v>406770.2</v>
      </c>
      <c r="K77" s="63">
        <f t="shared" si="2"/>
        <v>0</v>
      </c>
    </row>
    <row r="78" spans="2:11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  <c r="J78" s="18">
        <v>15000</v>
      </c>
      <c r="K78" s="63">
        <f t="shared" si="2"/>
        <v>0</v>
      </c>
    </row>
    <row r="79" spans="2:11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  <c r="J79" s="18">
        <v>48983</v>
      </c>
      <c r="K79" s="63">
        <f t="shared" si="2"/>
        <v>0</v>
      </c>
    </row>
    <row r="80" spans="2:11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  <c r="J80" s="18">
        <v>538816.69999999995</v>
      </c>
      <c r="K80" s="63">
        <f t="shared" si="2"/>
        <v>0</v>
      </c>
    </row>
    <row r="81" spans="2:11" s="1" customFormat="1" ht="80.25" customHeight="1">
      <c r="B81" s="88" t="s">
        <v>141</v>
      </c>
      <c r="C81" s="89"/>
      <c r="D81" s="89"/>
      <c r="E81" s="16">
        <f>SUM(E82:E82)</f>
        <v>1250000</v>
      </c>
      <c r="F81" s="13"/>
      <c r="G81" s="14"/>
      <c r="H81" s="10"/>
      <c r="I81" s="61"/>
      <c r="J81" s="18">
        <v>1250000</v>
      </c>
      <c r="K81" s="63">
        <f t="shared" si="2"/>
        <v>0</v>
      </c>
    </row>
    <row r="82" spans="2:11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  <c r="J82" s="62">
        <v>1250000</v>
      </c>
      <c r="K82" s="63">
        <f t="shared" si="2"/>
        <v>0</v>
      </c>
    </row>
    <row r="83" spans="2:11" s="1" customFormat="1" ht="57.75" customHeight="1">
      <c r="B83" s="81" t="s">
        <v>142</v>
      </c>
      <c r="C83" s="82"/>
      <c r="D83" s="82"/>
      <c r="E83" s="57">
        <f>SUM(E84:E87)</f>
        <v>4000000.0000000005</v>
      </c>
      <c r="F83" s="58"/>
      <c r="G83" s="58"/>
      <c r="H83" s="59"/>
      <c r="I83" s="61"/>
      <c r="J83" s="18">
        <v>4000000.0000000005</v>
      </c>
      <c r="K83" s="63">
        <f t="shared" si="2"/>
        <v>0</v>
      </c>
    </row>
    <row r="84" spans="2:11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  <c r="J84" s="62">
        <v>124876.2</v>
      </c>
      <c r="K84" s="63">
        <f t="shared" si="2"/>
        <v>0</v>
      </c>
    </row>
    <row r="85" spans="2:11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  <c r="J85" s="18">
        <v>2991853.6</v>
      </c>
      <c r="K85" s="63">
        <f t="shared" si="2"/>
        <v>0</v>
      </c>
    </row>
    <row r="86" spans="2:11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  <c r="J86" s="18">
        <v>73605.850000000006</v>
      </c>
      <c r="K86" s="63">
        <f t="shared" si="2"/>
        <v>0</v>
      </c>
    </row>
    <row r="87" spans="2:11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  <c r="J87" s="18">
        <v>809664.35</v>
      </c>
      <c r="K87" s="63">
        <f t="shared" si="2"/>
        <v>0</v>
      </c>
    </row>
    <row r="88" spans="2:11" ht="122.25" customHeight="1">
      <c r="B88" s="88" t="s">
        <v>143</v>
      </c>
      <c r="C88" s="89"/>
      <c r="D88" s="89"/>
      <c r="E88" s="16">
        <f>SUM(E89)</f>
        <v>2412977.7999999998</v>
      </c>
      <c r="F88" s="13"/>
      <c r="G88" s="14"/>
      <c r="H88" s="10"/>
      <c r="I88" s="61"/>
      <c r="J88" s="18">
        <v>2412977.7999999998</v>
      </c>
      <c r="K88" s="63">
        <f t="shared" si="2"/>
        <v>0</v>
      </c>
    </row>
    <row r="89" spans="2:11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  <c r="J89" s="63">
        <v>2412977.7999999998</v>
      </c>
      <c r="K89" s="63">
        <f t="shared" si="2"/>
        <v>0</v>
      </c>
    </row>
    <row r="90" spans="2:11" s="1" customFormat="1" ht="57" customHeight="1">
      <c r="B90" s="83" t="s">
        <v>144</v>
      </c>
      <c r="C90" s="84"/>
      <c r="D90" s="84"/>
      <c r="E90" s="16">
        <f>SUM(E91:E94)</f>
        <v>426962.01999999996</v>
      </c>
      <c r="F90" s="13"/>
      <c r="G90" s="60"/>
      <c r="H90" s="60"/>
      <c r="I90" s="61"/>
      <c r="J90" s="18">
        <v>430712.02</v>
      </c>
      <c r="K90" s="63">
        <f t="shared" si="2"/>
        <v>-3750.0000000000582</v>
      </c>
    </row>
    <row r="91" spans="2:11" s="18" customFormat="1" ht="59.25" customHeight="1">
      <c r="B91" s="65" t="s">
        <v>148</v>
      </c>
      <c r="C91" s="73">
        <v>33100000</v>
      </c>
      <c r="D91" s="73" t="s">
        <v>28</v>
      </c>
      <c r="E91" s="56">
        <v>9907.7199999999993</v>
      </c>
      <c r="F91" s="74" t="s">
        <v>64</v>
      </c>
      <c r="G91" s="75" t="s">
        <v>125</v>
      </c>
      <c r="H91" s="76"/>
      <c r="J91" s="62">
        <v>9907.7200000000012</v>
      </c>
      <c r="K91" s="63">
        <f t="shared" si="2"/>
        <v>0</v>
      </c>
    </row>
    <row r="92" spans="2:11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  <c r="J92" s="18">
        <v>317054.3</v>
      </c>
      <c r="K92" s="63">
        <f t="shared" si="2"/>
        <v>0</v>
      </c>
    </row>
    <row r="93" spans="2:11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  <c r="J93" s="18">
        <v>8645.83</v>
      </c>
      <c r="K93" s="63">
        <f t="shared" si="2"/>
        <v>0</v>
      </c>
    </row>
    <row r="94" spans="2:11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  <c r="J94" s="18">
        <v>95104.17</v>
      </c>
      <c r="K94" s="63">
        <f t="shared" si="2"/>
        <v>-3750</v>
      </c>
    </row>
    <row r="95" spans="2:11" ht="59.25" customHeight="1">
      <c r="B95" s="88" t="s">
        <v>145</v>
      </c>
      <c r="C95" s="89"/>
      <c r="D95" s="89"/>
      <c r="E95" s="16">
        <f>SUM(E96:E96)</f>
        <v>2100000</v>
      </c>
      <c r="F95" s="13"/>
      <c r="G95" s="14"/>
      <c r="H95" s="10"/>
      <c r="I95" s="61"/>
      <c r="J95" s="18">
        <v>2100000</v>
      </c>
      <c r="K95" s="63">
        <f t="shared" si="2"/>
        <v>0</v>
      </c>
    </row>
    <row r="96" spans="2:11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  <c r="J96" s="63">
        <v>2100000</v>
      </c>
      <c r="K96" s="63">
        <f t="shared" si="2"/>
        <v>0</v>
      </c>
    </row>
    <row r="97" spans="2:11" ht="70.5" customHeight="1">
      <c r="B97" s="88" t="s">
        <v>146</v>
      </c>
      <c r="C97" s="89"/>
      <c r="D97" s="89"/>
      <c r="E97" s="16">
        <f>SUM(E98:E99)</f>
        <v>396000</v>
      </c>
      <c r="F97" s="13"/>
      <c r="G97" s="14"/>
      <c r="H97" s="10"/>
      <c r="I97" s="61"/>
      <c r="J97" s="18">
        <v>396000</v>
      </c>
      <c r="K97" s="63">
        <f t="shared" si="2"/>
        <v>0</v>
      </c>
    </row>
    <row r="98" spans="2:11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  <c r="J98" s="63">
        <v>264000</v>
      </c>
      <c r="K98" s="63">
        <f t="shared" si="2"/>
        <v>0</v>
      </c>
    </row>
    <row r="99" spans="2:11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  <c r="J99" s="18">
        <v>132000</v>
      </c>
      <c r="K99" s="63">
        <f t="shared" si="2"/>
        <v>0</v>
      </c>
    </row>
    <row r="100" spans="2:11">
      <c r="J100" s="18"/>
    </row>
  </sheetData>
  <autoFilter ref="A8:M8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14.11.2018...</vt:lpstr>
      <vt:lpstr>05.12.2018...</vt:lpstr>
      <vt:lpstr>'05.12.2018...'!Print_Area</vt:lpstr>
      <vt:lpstr>'14.11.2018...'!Print_Area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2018-12-10T08:23:36Z</cp:lastPrinted>
  <dcterms:created xsi:type="dcterms:W3CDTF">2011-04-12T10:50:13Z</dcterms:created>
  <dcterms:modified xsi:type="dcterms:W3CDTF">2018-12-10T08:23:38Z</dcterms:modified>
</cp:coreProperties>
</file>