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435" activeTab="2"/>
  </bookViews>
  <sheets>
    <sheet name="14.11.2018..." sheetId="180" r:id="rId1"/>
    <sheet name="05.12.2018..." sheetId="181" r:id="rId2"/>
    <sheet name="25.12.2018...." sheetId="182" r:id="rId3"/>
  </sheets>
  <definedNames>
    <definedName name="_xlnm._FilterDatabase" localSheetId="1" hidden="1">'05.12.2018...'!$A$8:$H$99</definedName>
    <definedName name="_xlnm._FilterDatabase" localSheetId="0" hidden="1">'14.11.2018...'!$A$8:$H$98</definedName>
    <definedName name="_xlnm._FilterDatabase" localSheetId="2" hidden="1">'25.12.2018....'!$A$8:$H$100</definedName>
    <definedName name="_xlnm.Print_Area" localSheetId="1">'05.12.2018...'!$A$1:$J$99</definedName>
    <definedName name="_xlnm.Print_Area" localSheetId="0">'14.11.2018...'!$A$1:$J$98</definedName>
    <definedName name="_xlnm.Print_Area" localSheetId="2">'25.12.2018....'!$A$1:$H$100</definedName>
  </definedNames>
  <calcPr calcId="144525"/>
</workbook>
</file>

<file path=xl/calcChain.xml><?xml version="1.0" encoding="utf-8"?>
<calcChain xmlns="http://schemas.openxmlformats.org/spreadsheetml/2006/main">
  <c r="J21" i="182" l="1"/>
  <c r="J22" i="182"/>
  <c r="J23" i="182"/>
  <c r="J24" i="182"/>
  <c r="J25" i="182"/>
  <c r="J26" i="182"/>
  <c r="J27" i="182"/>
  <c r="J28" i="182"/>
  <c r="J29" i="182"/>
  <c r="J30" i="182"/>
  <c r="J31" i="182"/>
  <c r="J32" i="182"/>
  <c r="J33" i="182"/>
  <c r="J34" i="182"/>
  <c r="J35" i="182"/>
  <c r="J36" i="182"/>
  <c r="J37" i="182"/>
  <c r="J38" i="182"/>
  <c r="J39" i="182"/>
  <c r="J40" i="182"/>
  <c r="J41" i="182"/>
  <c r="J42" i="182"/>
  <c r="J43" i="182"/>
  <c r="J44" i="182"/>
  <c r="J45" i="182"/>
  <c r="J46" i="182"/>
  <c r="J47" i="182"/>
  <c r="J48" i="182"/>
  <c r="J49" i="182"/>
  <c r="J50" i="182"/>
  <c r="J51" i="182"/>
  <c r="J52" i="182"/>
  <c r="J53" i="182"/>
  <c r="J54" i="182"/>
  <c r="J56" i="182"/>
  <c r="J57" i="182"/>
  <c r="J59" i="182"/>
  <c r="J60" i="182"/>
  <c r="J61" i="182"/>
  <c r="J62" i="182"/>
  <c r="J64" i="182"/>
  <c r="J65" i="182"/>
  <c r="J66" i="182"/>
  <c r="J67" i="182"/>
  <c r="J68" i="182"/>
  <c r="J70" i="182"/>
  <c r="J71" i="182"/>
  <c r="J72" i="182"/>
  <c r="J74" i="182"/>
  <c r="J75" i="182"/>
  <c r="J77" i="182"/>
  <c r="J78" i="182"/>
  <c r="J79" i="182"/>
  <c r="J80" i="182"/>
  <c r="J81" i="182"/>
  <c r="J83" i="182"/>
  <c r="J85" i="182"/>
  <c r="J86" i="182"/>
  <c r="J87" i="182"/>
  <c r="J88" i="182"/>
  <c r="J90" i="182"/>
  <c r="J92" i="182"/>
  <c r="J93" i="182"/>
  <c r="J94" i="182"/>
  <c r="J95" i="182"/>
  <c r="J97" i="182"/>
  <c r="J99" i="182"/>
  <c r="J100" i="182"/>
  <c r="J10" i="182"/>
  <c r="J11" i="182"/>
  <c r="J12" i="182"/>
  <c r="J13" i="182"/>
  <c r="J17" i="182"/>
  <c r="J18" i="182"/>
  <c r="J19" i="182"/>
  <c r="J20" i="182"/>
  <c r="E42" i="182" l="1"/>
  <c r="E41" i="182" l="1"/>
  <c r="E99" i="182"/>
  <c r="E98" i="182"/>
  <c r="J98" i="182" s="1"/>
  <c r="E97" i="182"/>
  <c r="E95" i="182"/>
  <c r="E93" i="182"/>
  <c r="E90" i="182"/>
  <c r="E88" i="182"/>
  <c r="E86" i="182"/>
  <c r="E82" i="182"/>
  <c r="J82" i="182" s="1"/>
  <c r="E81" i="182"/>
  <c r="E75" i="182"/>
  <c r="E72" i="182"/>
  <c r="E68" i="182"/>
  <c r="E66" i="182"/>
  <c r="E65" i="182"/>
  <c r="E59" i="182"/>
  <c r="E56" i="182"/>
  <c r="E53" i="182"/>
  <c r="E49" i="182"/>
  <c r="E32" i="182"/>
  <c r="E31" i="182"/>
  <c r="E30" i="182"/>
  <c r="E28" i="182"/>
  <c r="E16" i="182"/>
  <c r="J16" i="182" s="1"/>
  <c r="E15" i="182"/>
  <c r="J15" i="182" s="1"/>
  <c r="E14" i="182"/>
  <c r="J14" i="182" s="1"/>
  <c r="C8" i="182"/>
  <c r="D8" i="182" s="1"/>
  <c r="E8" i="182" s="1"/>
  <c r="F8" i="182" s="1"/>
  <c r="G8" i="182" s="1"/>
  <c r="H8" i="182" s="1"/>
  <c r="E73" i="182" l="1"/>
  <c r="J73" i="182" s="1"/>
  <c r="E96" i="182"/>
  <c r="J96" i="182" s="1"/>
  <c r="E76" i="182"/>
  <c r="J76" i="182" s="1"/>
  <c r="E89" i="182"/>
  <c r="J89" i="182" s="1"/>
  <c r="E91" i="182"/>
  <c r="J91" i="182" s="1"/>
  <c r="E55" i="182"/>
  <c r="J55" i="182" s="1"/>
  <c r="E58" i="182"/>
  <c r="J58" i="182" s="1"/>
  <c r="E69" i="182"/>
  <c r="J69" i="182" s="1"/>
  <c r="E63" i="182"/>
  <c r="J63" i="182" s="1"/>
  <c r="E84" i="182"/>
  <c r="J84" i="182" s="1"/>
  <c r="E9" i="182"/>
  <c r="J9" i="182" s="1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<sst xmlns="http://schemas.openxmlformats.org/spreadsheetml/2006/main" count="1175" uniqueCount="150">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</sst>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10" zoomScaleNormal="100" zoomScaleSheetLayoutView="80" workbookViewId="0">
      <selection activeCell="E88" sqref="E88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86" t="s">
        <v>41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54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33</v>
      </c>
      <c r="C9" s="92"/>
      <c r="D9" s="92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84" t="s">
        <v>30</v>
      </c>
      <c r="C54" s="85"/>
      <c r="D54" s="85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84" t="s">
        <v>34</v>
      </c>
      <c r="C57" s="85"/>
      <c r="D57" s="85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84" t="s">
        <v>31</v>
      </c>
      <c r="C61" s="85"/>
      <c r="D61" s="85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84" t="s">
        <v>35</v>
      </c>
      <c r="C67" s="85"/>
      <c r="D67" s="85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84" t="s">
        <v>72</v>
      </c>
      <c r="C71" s="85"/>
      <c r="D71" s="85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95" t="s">
        <v>36</v>
      </c>
      <c r="C74" s="96"/>
      <c r="D74" s="96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84" t="s">
        <v>74</v>
      </c>
      <c r="C80" s="85"/>
      <c r="D80" s="85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93" t="s">
        <v>37</v>
      </c>
      <c r="C82" s="94"/>
      <c r="D82" s="94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84" t="s">
        <v>75</v>
      </c>
      <c r="C87" s="85"/>
      <c r="D87" s="85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95" t="s">
        <v>38</v>
      </c>
      <c r="C89" s="96"/>
      <c r="D89" s="96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84" t="s">
        <v>73</v>
      </c>
      <c r="C94" s="85"/>
      <c r="D94" s="85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84" t="s">
        <v>88</v>
      </c>
      <c r="C96" s="85"/>
      <c r="D96" s="85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6:F6"/>
    <mergeCell ref="B9:D9"/>
    <mergeCell ref="B82:D82"/>
    <mergeCell ref="B89:D89"/>
    <mergeCell ref="B74:D74"/>
    <mergeCell ref="B2:H2"/>
    <mergeCell ref="B3:H3"/>
    <mergeCell ref="B4:E4"/>
    <mergeCell ref="F4:H4"/>
    <mergeCell ref="B5:E5"/>
    <mergeCell ref="F5:H5"/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86" t="s">
        <v>41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54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131</v>
      </c>
      <c r="C9" s="92"/>
      <c r="D9" s="92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84" t="s">
        <v>135</v>
      </c>
      <c r="C54" s="85"/>
      <c r="D54" s="85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84" t="s">
        <v>136</v>
      </c>
      <c r="C57" s="85"/>
      <c r="D57" s="85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84" t="s">
        <v>137</v>
      </c>
      <c r="C62" s="85"/>
      <c r="D62" s="85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84" t="s">
        <v>138</v>
      </c>
      <c r="C68" s="85"/>
      <c r="D68" s="85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84" t="s">
        <v>139</v>
      </c>
      <c r="C72" s="85"/>
      <c r="D72" s="85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95" t="s">
        <v>140</v>
      </c>
      <c r="C75" s="96"/>
      <c r="D75" s="96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84" t="s">
        <v>141</v>
      </c>
      <c r="C81" s="85"/>
      <c r="D81" s="85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93" t="s">
        <v>142</v>
      </c>
      <c r="C83" s="94"/>
      <c r="D83" s="94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84" t="s">
        <v>143</v>
      </c>
      <c r="C88" s="85"/>
      <c r="D88" s="85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95" t="s">
        <v>144</v>
      </c>
      <c r="C90" s="96"/>
      <c r="D90" s="96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84" t="s">
        <v>145</v>
      </c>
      <c r="C95" s="85"/>
      <c r="D95" s="85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84" t="s">
        <v>146</v>
      </c>
      <c r="C97" s="85"/>
      <c r="D97" s="85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  <mergeCell ref="B95:D95"/>
    <mergeCell ref="B97:D97"/>
    <mergeCell ref="B72:D72"/>
    <mergeCell ref="B75:D75"/>
    <mergeCell ref="B81:D81"/>
    <mergeCell ref="B83:D83"/>
    <mergeCell ref="B88:D88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01"/>
  <sheetViews>
    <sheetView tabSelected="1" view="pageBreakPreview" topLeftCell="B88" zoomScaleNormal="100" zoomScaleSheetLayoutView="100" workbookViewId="0">
      <selection activeCell="E91" sqref="E9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13" ht="18.75">
      <c r="B2" s="86" t="s">
        <v>41</v>
      </c>
      <c r="C2" s="86"/>
      <c r="D2" s="86"/>
      <c r="E2" s="86"/>
      <c r="F2" s="86"/>
      <c r="G2" s="86"/>
      <c r="H2" s="86"/>
    </row>
    <row r="3" spans="2:13" ht="18.75">
      <c r="B3" s="87" t="s">
        <v>4</v>
      </c>
      <c r="C3" s="87"/>
      <c r="D3" s="87"/>
      <c r="E3" s="87"/>
      <c r="F3" s="87"/>
      <c r="G3" s="87"/>
      <c r="H3" s="87"/>
    </row>
    <row r="4" spans="2:13">
      <c r="B4" s="88" t="s">
        <v>54</v>
      </c>
      <c r="C4" s="88"/>
      <c r="D4" s="88"/>
      <c r="E4" s="88"/>
      <c r="F4" s="88" t="s">
        <v>21</v>
      </c>
      <c r="G4" s="88"/>
      <c r="H4" s="88"/>
    </row>
    <row r="5" spans="2:13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3" ht="24.75" customHeight="1">
      <c r="B6" s="89" t="s">
        <v>22</v>
      </c>
      <c r="C6" s="90"/>
      <c r="D6" s="90"/>
      <c r="E6" s="90"/>
      <c r="F6" s="90"/>
      <c r="G6" s="2">
        <f>E9+E55+E58+E63+E69+E73+E76+E82+E84+E89+E91+E96+E98</f>
        <v>43363887.999999993</v>
      </c>
      <c r="H6" s="3" t="s">
        <v>23</v>
      </c>
    </row>
    <row r="7" spans="2:13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3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3" ht="60.75" customHeight="1">
      <c r="B9" s="91" t="s">
        <v>131</v>
      </c>
      <c r="C9" s="92"/>
      <c r="D9" s="92"/>
      <c r="E9" s="15">
        <f>SUM(E10:E54)</f>
        <v>4154080</v>
      </c>
      <c r="F9" s="11"/>
      <c r="G9" s="9"/>
      <c r="H9" s="10"/>
      <c r="I9">
        <v>4112930</v>
      </c>
      <c r="J9" s="63">
        <f>E9-I9</f>
        <v>41150</v>
      </c>
      <c r="M9">
        <v>4154080</v>
      </c>
    </row>
    <row r="10" spans="2:13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  <c r="I10" s="18">
        <v>2700</v>
      </c>
      <c r="J10" s="63">
        <f t="shared" ref="J10:J73" si="1">E10-I10</f>
        <v>0</v>
      </c>
      <c r="M10" s="18">
        <v>2700</v>
      </c>
    </row>
    <row r="11" spans="2:13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I11" s="18">
        <v>223000</v>
      </c>
      <c r="J11" s="63">
        <f t="shared" si="1"/>
        <v>0</v>
      </c>
      <c r="M11" s="18">
        <v>223000</v>
      </c>
    </row>
    <row r="12" spans="2:13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  <c r="I12" s="18">
        <v>500</v>
      </c>
      <c r="J12" s="63">
        <f t="shared" si="1"/>
        <v>0</v>
      </c>
      <c r="M12" s="18">
        <v>500</v>
      </c>
    </row>
    <row r="13" spans="2:13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  <c r="I13" s="19">
        <v>1600</v>
      </c>
      <c r="J13" s="63">
        <f t="shared" si="1"/>
        <v>0</v>
      </c>
      <c r="M13" s="19">
        <v>1600</v>
      </c>
    </row>
    <row r="14" spans="2:13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  <c r="I14" s="18">
        <v>23100</v>
      </c>
      <c r="J14" s="63">
        <f t="shared" si="1"/>
        <v>0</v>
      </c>
      <c r="M14" s="18">
        <v>23100</v>
      </c>
    </row>
    <row r="15" spans="2:13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  <c r="I15" s="18">
        <v>69000</v>
      </c>
      <c r="J15" s="63">
        <f t="shared" si="1"/>
        <v>0</v>
      </c>
      <c r="M15" s="18">
        <v>69000</v>
      </c>
    </row>
    <row r="16" spans="2:13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  <c r="I16" s="18">
        <v>4800</v>
      </c>
      <c r="J16" s="63">
        <f t="shared" si="1"/>
        <v>0</v>
      </c>
      <c r="M16" s="18">
        <v>4800</v>
      </c>
    </row>
    <row r="17" spans="2:13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  <c r="I17" s="18">
        <v>10000</v>
      </c>
      <c r="J17" s="63">
        <f t="shared" si="1"/>
        <v>0</v>
      </c>
      <c r="M17" s="18">
        <v>10000</v>
      </c>
    </row>
    <row r="18" spans="2:13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  <c r="I18" s="18">
        <v>4800</v>
      </c>
      <c r="J18" s="63">
        <f t="shared" si="1"/>
        <v>0</v>
      </c>
      <c r="M18" s="18">
        <v>4800</v>
      </c>
    </row>
    <row r="19" spans="2:13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  <c r="I19" s="18">
        <v>4800</v>
      </c>
      <c r="J19" s="63">
        <f t="shared" si="1"/>
        <v>0</v>
      </c>
      <c r="M19" s="18">
        <v>4800</v>
      </c>
    </row>
    <row r="20" spans="2:13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  <c r="I20" s="18">
        <v>4800</v>
      </c>
      <c r="J20" s="63">
        <f t="shared" si="1"/>
        <v>0</v>
      </c>
      <c r="M20" s="18">
        <v>4800</v>
      </c>
    </row>
    <row r="21" spans="2:13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  <c r="J21" s="63">
        <f t="shared" si="1"/>
        <v>6750</v>
      </c>
      <c r="M21" s="18">
        <v>6750</v>
      </c>
    </row>
    <row r="22" spans="2:13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  <c r="I22" s="18">
        <v>40000</v>
      </c>
      <c r="J22" s="63">
        <f t="shared" si="1"/>
        <v>0</v>
      </c>
      <c r="M22" s="18">
        <v>40000</v>
      </c>
    </row>
    <row r="23" spans="2:13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  <c r="I23" s="18">
        <v>30000</v>
      </c>
      <c r="J23" s="63">
        <f t="shared" si="1"/>
        <v>0</v>
      </c>
      <c r="M23" s="18">
        <v>30000</v>
      </c>
    </row>
    <row r="24" spans="2:13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  <c r="I24" s="18">
        <v>10000</v>
      </c>
      <c r="J24" s="63">
        <f t="shared" si="1"/>
        <v>0</v>
      </c>
      <c r="M24" s="18">
        <v>10000</v>
      </c>
    </row>
    <row r="25" spans="2:13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  <c r="I25" s="18">
        <v>120000</v>
      </c>
      <c r="J25" s="63">
        <f t="shared" si="1"/>
        <v>0</v>
      </c>
      <c r="M25" s="18">
        <v>120000</v>
      </c>
    </row>
    <row r="26" spans="2:13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  <c r="I26" s="18">
        <v>50000</v>
      </c>
      <c r="J26" s="63">
        <f t="shared" si="1"/>
        <v>0</v>
      </c>
      <c r="M26" s="18">
        <v>50000</v>
      </c>
    </row>
    <row r="27" spans="2:13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  <c r="I27" s="18">
        <v>310000</v>
      </c>
      <c r="J27" s="63">
        <f t="shared" si="1"/>
        <v>0</v>
      </c>
      <c r="M27" s="18">
        <v>310000</v>
      </c>
    </row>
    <row r="28" spans="2:13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  <c r="I28" s="18">
        <v>105000</v>
      </c>
      <c r="J28" s="63">
        <f t="shared" si="1"/>
        <v>0</v>
      </c>
      <c r="M28" s="18">
        <v>105000</v>
      </c>
    </row>
    <row r="29" spans="2:13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  <c r="I29" s="18">
        <v>8000</v>
      </c>
      <c r="J29" s="63">
        <f t="shared" si="1"/>
        <v>0</v>
      </c>
      <c r="M29" s="18">
        <v>8000</v>
      </c>
    </row>
    <row r="30" spans="2:13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  <c r="I30" s="18">
        <v>1540800</v>
      </c>
      <c r="J30" s="63">
        <f t="shared" si="1"/>
        <v>0</v>
      </c>
      <c r="M30" s="18">
        <v>1540800</v>
      </c>
    </row>
    <row r="31" spans="2:13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  <c r="I31" s="18">
        <v>48000</v>
      </c>
      <c r="J31" s="63">
        <f t="shared" si="1"/>
        <v>0</v>
      </c>
      <c r="M31" s="18">
        <v>48000</v>
      </c>
    </row>
    <row r="32" spans="2:13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  <c r="I32" s="18">
        <v>188250</v>
      </c>
      <c r="J32" s="63">
        <f t="shared" si="1"/>
        <v>0</v>
      </c>
      <c r="M32" s="18">
        <v>188250</v>
      </c>
    </row>
    <row r="33" spans="2:13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  <c r="I33" s="18">
        <v>120000</v>
      </c>
      <c r="J33" s="63">
        <f t="shared" si="1"/>
        <v>0</v>
      </c>
      <c r="M33" s="18">
        <v>120000</v>
      </c>
    </row>
    <row r="34" spans="2:13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  <c r="I34" s="18">
        <v>2000</v>
      </c>
      <c r="J34" s="63">
        <f t="shared" si="1"/>
        <v>0</v>
      </c>
      <c r="M34" s="18">
        <v>2000</v>
      </c>
    </row>
    <row r="35" spans="2:13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  <c r="I35" s="18">
        <v>6000</v>
      </c>
      <c r="J35" s="63">
        <f t="shared" si="1"/>
        <v>0</v>
      </c>
      <c r="M35" s="18">
        <v>6000</v>
      </c>
    </row>
    <row r="36" spans="2:13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  <c r="I36" s="18">
        <v>25000</v>
      </c>
      <c r="J36" s="63">
        <f t="shared" si="1"/>
        <v>0</v>
      </c>
      <c r="M36" s="18">
        <v>25000</v>
      </c>
    </row>
    <row r="37" spans="2:13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  <c r="I37" s="18">
        <v>25500</v>
      </c>
      <c r="J37" s="63">
        <f t="shared" si="1"/>
        <v>0</v>
      </c>
      <c r="M37" s="18">
        <v>25500</v>
      </c>
    </row>
    <row r="38" spans="2:13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  <c r="I38" s="18">
        <v>24000</v>
      </c>
      <c r="J38" s="63">
        <f t="shared" si="1"/>
        <v>0</v>
      </c>
      <c r="M38" s="18">
        <v>24000</v>
      </c>
    </row>
    <row r="39" spans="2:13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  <c r="I39" s="18">
        <v>30000</v>
      </c>
      <c r="J39" s="63">
        <f t="shared" si="1"/>
        <v>0</v>
      </c>
      <c r="M39" s="18">
        <v>30000</v>
      </c>
    </row>
    <row r="40" spans="2:13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  <c r="I40" s="18">
        <v>1680</v>
      </c>
      <c r="J40" s="63">
        <f t="shared" si="1"/>
        <v>0</v>
      </c>
      <c r="M40" s="18">
        <v>1680</v>
      </c>
    </row>
    <row r="41" spans="2:13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  <c r="I41" s="18">
        <v>90000</v>
      </c>
      <c r="J41" s="63">
        <f t="shared" si="1"/>
        <v>34000</v>
      </c>
      <c r="M41" s="18">
        <v>124000</v>
      </c>
    </row>
    <row r="42" spans="2:13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I42" s="18">
        <v>150</v>
      </c>
      <c r="J42" s="63">
        <f t="shared" si="1"/>
        <v>400</v>
      </c>
      <c r="M42" s="18">
        <v>550</v>
      </c>
    </row>
    <row r="43" spans="2:13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  <c r="I43" s="18">
        <v>3000</v>
      </c>
      <c r="J43" s="63">
        <f t="shared" si="1"/>
        <v>0</v>
      </c>
      <c r="M43" s="18">
        <v>3000</v>
      </c>
    </row>
    <row r="44" spans="2:13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  <c r="I44" s="18">
        <v>100000</v>
      </c>
      <c r="J44" s="63">
        <f t="shared" si="1"/>
        <v>0</v>
      </c>
      <c r="M44" s="18">
        <v>100000</v>
      </c>
    </row>
    <row r="45" spans="2:13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  <c r="I45" s="18">
        <v>6000</v>
      </c>
      <c r="J45" s="63">
        <f t="shared" si="1"/>
        <v>0</v>
      </c>
      <c r="M45" s="18">
        <v>6000</v>
      </c>
    </row>
    <row r="46" spans="2:13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  <c r="I46" s="18">
        <v>450</v>
      </c>
      <c r="J46" s="63">
        <f t="shared" si="1"/>
        <v>0</v>
      </c>
      <c r="M46" s="18">
        <v>450</v>
      </c>
    </row>
    <row r="47" spans="2:13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  <c r="I47" s="18">
        <v>600000</v>
      </c>
      <c r="J47" s="63">
        <f t="shared" si="1"/>
        <v>0</v>
      </c>
      <c r="M47" s="18">
        <v>600000</v>
      </c>
    </row>
    <row r="48" spans="2:13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  <c r="I48" s="18">
        <v>10000</v>
      </c>
      <c r="J48" s="63">
        <f t="shared" si="1"/>
        <v>0</v>
      </c>
      <c r="M48" s="18">
        <v>10000</v>
      </c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  <c r="I49" s="18">
        <v>32000</v>
      </c>
      <c r="J49" s="63">
        <f t="shared" si="1"/>
        <v>0</v>
      </c>
      <c r="M49" s="18">
        <v>32000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  <c r="I50" s="18">
        <v>12000</v>
      </c>
      <c r="J50" s="63">
        <f t="shared" si="1"/>
        <v>0</v>
      </c>
      <c r="M50" s="18">
        <v>12000</v>
      </c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  <c r="I51" s="18">
        <v>1000</v>
      </c>
      <c r="J51" s="63">
        <f t="shared" si="1"/>
        <v>0</v>
      </c>
      <c r="M51" s="18">
        <v>1000</v>
      </c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  <c r="I52" s="18">
        <v>20000</v>
      </c>
      <c r="J52" s="63">
        <f t="shared" si="1"/>
        <v>0</v>
      </c>
      <c r="M52" s="18">
        <v>20000</v>
      </c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  <c r="I53" s="18">
        <v>190000</v>
      </c>
      <c r="J53" s="63">
        <f t="shared" si="1"/>
        <v>0</v>
      </c>
      <c r="M53" s="18">
        <v>190000</v>
      </c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  <c r="I54" s="18">
        <v>15000</v>
      </c>
      <c r="J54" s="63">
        <f t="shared" si="1"/>
        <v>0</v>
      </c>
      <c r="M54" s="18">
        <v>15000</v>
      </c>
    </row>
    <row r="55" spans="2:13" s="1" customFormat="1" ht="75" customHeight="1">
      <c r="B55" s="84" t="s">
        <v>135</v>
      </c>
      <c r="C55" s="85"/>
      <c r="D55" s="85"/>
      <c r="E55" s="16">
        <f>SUM(E56:E57)</f>
        <v>1710000</v>
      </c>
      <c r="F55" s="13"/>
      <c r="G55" s="14"/>
      <c r="H55" s="10"/>
      <c r="I55" s="18">
        <v>1710000</v>
      </c>
      <c r="J55" s="63">
        <f t="shared" si="1"/>
        <v>0</v>
      </c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  <c r="I56" s="61">
        <v>1567500</v>
      </c>
      <c r="J56" s="63">
        <f t="shared" si="1"/>
        <v>0</v>
      </c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I57" s="18">
        <v>142500</v>
      </c>
      <c r="J57" s="63">
        <f t="shared" si="1"/>
        <v>0</v>
      </c>
    </row>
    <row r="58" spans="2:13" s="1" customFormat="1" ht="31.5" customHeight="1">
      <c r="B58" s="84" t="s">
        <v>136</v>
      </c>
      <c r="C58" s="85"/>
      <c r="D58" s="85"/>
      <c r="E58" s="16">
        <f>SUM(E59:E62)</f>
        <v>22370000</v>
      </c>
      <c r="F58" s="13"/>
      <c r="G58" s="9"/>
      <c r="H58" s="10"/>
      <c r="I58" s="18">
        <v>22370000</v>
      </c>
      <c r="J58" s="63">
        <f t="shared" si="1"/>
        <v>0</v>
      </c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  <c r="I59" s="61">
        <v>123443.20000000001</v>
      </c>
      <c r="J59" s="63">
        <f t="shared" si="1"/>
        <v>0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  <c r="I60" s="18">
        <v>100000</v>
      </c>
      <c r="J60" s="63">
        <f t="shared" si="1"/>
        <v>0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I61" s="18">
        <v>663000</v>
      </c>
      <c r="J61" s="63">
        <f t="shared" si="1"/>
        <v>0</v>
      </c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I62" s="18">
        <v>21483556.800000001</v>
      </c>
      <c r="J62" s="63">
        <f t="shared" si="1"/>
        <v>0</v>
      </c>
      <c r="K62" s="21"/>
    </row>
    <row r="63" spans="2:13" s="1" customFormat="1" ht="60" customHeight="1">
      <c r="B63" s="84" t="s">
        <v>137</v>
      </c>
      <c r="C63" s="85"/>
      <c r="D63" s="85"/>
      <c r="E63" s="16">
        <f>SUM(E64:E68)</f>
        <v>1700000</v>
      </c>
      <c r="F63" s="13"/>
      <c r="G63" s="14"/>
      <c r="H63" s="10"/>
      <c r="I63" s="18">
        <v>1700000</v>
      </c>
      <c r="J63" s="63">
        <f t="shared" si="1"/>
        <v>0</v>
      </c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  <c r="I64" s="61">
        <v>52272.9</v>
      </c>
      <c r="J64" s="63">
        <f t="shared" si="1"/>
        <v>0</v>
      </c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  <c r="I65" s="18">
        <v>200847.5</v>
      </c>
      <c r="J65" s="63">
        <f t="shared" si="1"/>
        <v>0</v>
      </c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  <c r="I66" s="18">
        <v>616000</v>
      </c>
      <c r="J66" s="63">
        <f t="shared" si="1"/>
        <v>0</v>
      </c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I67" s="18">
        <v>69239.960000000006</v>
      </c>
      <c r="J67" s="63">
        <f t="shared" si="1"/>
        <v>0</v>
      </c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  <c r="I68" s="18">
        <v>761639.64</v>
      </c>
      <c r="J68" s="63">
        <f t="shared" si="1"/>
        <v>0</v>
      </c>
    </row>
    <row r="69" spans="2:10" s="1" customFormat="1" ht="65.25" customHeight="1">
      <c r="B69" s="84" t="s">
        <v>138</v>
      </c>
      <c r="C69" s="85"/>
      <c r="D69" s="85"/>
      <c r="E69" s="16">
        <f>SUM(E70:E72)</f>
        <v>1630006</v>
      </c>
      <c r="F69" s="13"/>
      <c r="G69" s="14"/>
      <c r="H69" s="10"/>
      <c r="I69" s="18">
        <v>1630006</v>
      </c>
      <c r="J69" s="63">
        <f t="shared" si="1"/>
        <v>0</v>
      </c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  <c r="I70" s="61">
        <v>100000</v>
      </c>
      <c r="J70" s="63">
        <f t="shared" si="1"/>
        <v>0</v>
      </c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  <c r="I71" s="18">
        <v>127500.5</v>
      </c>
      <c r="J71" s="63">
        <f t="shared" si="1"/>
        <v>0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  <c r="I72" s="18">
        <v>1402505.5</v>
      </c>
      <c r="J72" s="63">
        <f t="shared" si="1"/>
        <v>0</v>
      </c>
    </row>
    <row r="73" spans="2:10" s="1" customFormat="1" ht="61.5" customHeight="1">
      <c r="B73" s="84" t="s">
        <v>139</v>
      </c>
      <c r="C73" s="85"/>
      <c r="D73" s="85"/>
      <c r="E73" s="16">
        <f>SUM(E74:E75)</f>
        <v>170000</v>
      </c>
      <c r="F73" s="13"/>
      <c r="G73" s="14"/>
      <c r="H73" s="10"/>
      <c r="I73" s="18">
        <v>170000</v>
      </c>
      <c r="J73" s="63">
        <f t="shared" si="1"/>
        <v>0</v>
      </c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  <c r="I74" s="61">
        <v>14166.6</v>
      </c>
      <c r="J74" s="63">
        <f t="shared" ref="J74:J100" si="2">E74-I74</f>
        <v>0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  <c r="I75" s="18">
        <v>155833.4</v>
      </c>
      <c r="J75" s="63">
        <f t="shared" si="2"/>
        <v>0</v>
      </c>
    </row>
    <row r="76" spans="2:10" s="1" customFormat="1" ht="65.25" customHeight="1">
      <c r="B76" s="95" t="s">
        <v>140</v>
      </c>
      <c r="C76" s="96"/>
      <c r="D76" s="96"/>
      <c r="E76" s="16">
        <f>SUM(E77:E81)</f>
        <v>1033769.8999999999</v>
      </c>
      <c r="F76" s="13"/>
      <c r="G76" s="14"/>
      <c r="H76" s="60"/>
      <c r="I76" s="18">
        <v>1033769.8999999999</v>
      </c>
      <c r="J76" s="63">
        <f t="shared" si="2"/>
        <v>0</v>
      </c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  <c r="I77" s="61">
        <v>24200</v>
      </c>
      <c r="J77" s="63">
        <f t="shared" si="2"/>
        <v>0</v>
      </c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  <c r="I78" s="18">
        <v>406770.2</v>
      </c>
      <c r="J78" s="63">
        <f t="shared" si="2"/>
        <v>0</v>
      </c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  <c r="I79" s="18">
        <v>15000</v>
      </c>
      <c r="J79" s="63">
        <f t="shared" si="2"/>
        <v>0</v>
      </c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  <c r="I80" s="18">
        <v>48983</v>
      </c>
      <c r="J80" s="63">
        <f t="shared" si="2"/>
        <v>0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  <c r="I81" s="18">
        <v>538816.69999999995</v>
      </c>
      <c r="J81" s="63">
        <f t="shared" si="2"/>
        <v>0</v>
      </c>
    </row>
    <row r="82" spans="2:10" s="1" customFormat="1" ht="80.25" customHeight="1">
      <c r="B82" s="84" t="s">
        <v>141</v>
      </c>
      <c r="C82" s="85"/>
      <c r="D82" s="85"/>
      <c r="E82" s="16">
        <f>SUM(E83:E83)</f>
        <v>1250000</v>
      </c>
      <c r="F82" s="13"/>
      <c r="G82" s="14"/>
      <c r="H82" s="10"/>
      <c r="I82" s="18">
        <v>1250000</v>
      </c>
      <c r="J82" s="63">
        <f t="shared" si="2"/>
        <v>0</v>
      </c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  <c r="I83" s="61">
        <v>1250000</v>
      </c>
      <c r="J83" s="63">
        <f t="shared" si="2"/>
        <v>0</v>
      </c>
    </row>
    <row r="84" spans="2:10" s="1" customFormat="1" ht="57.75" customHeight="1">
      <c r="B84" s="93" t="s">
        <v>142</v>
      </c>
      <c r="C84" s="94"/>
      <c r="D84" s="94"/>
      <c r="E84" s="57">
        <f>SUM(E85:E88)</f>
        <v>4000000.0000000005</v>
      </c>
      <c r="F84" s="58"/>
      <c r="G84" s="58"/>
      <c r="H84" s="59"/>
      <c r="I84" s="18">
        <v>4000000.0000000005</v>
      </c>
      <c r="J84" s="63">
        <f t="shared" si="2"/>
        <v>0</v>
      </c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  <c r="I85" s="61">
        <v>124876.2</v>
      </c>
      <c r="J85" s="63">
        <f t="shared" si="2"/>
        <v>0</v>
      </c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  <c r="I86" s="18">
        <v>2991853.6</v>
      </c>
      <c r="J86" s="63">
        <f t="shared" si="2"/>
        <v>0</v>
      </c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  <c r="I87" s="18">
        <v>73605.850000000006</v>
      </c>
      <c r="J87" s="63">
        <f t="shared" si="2"/>
        <v>0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  <c r="I88" s="18">
        <v>809664.35</v>
      </c>
      <c r="J88" s="63">
        <f t="shared" si="2"/>
        <v>0</v>
      </c>
    </row>
    <row r="89" spans="2:10" ht="122.25" customHeight="1">
      <c r="B89" s="84" t="s">
        <v>143</v>
      </c>
      <c r="C89" s="85"/>
      <c r="D89" s="85"/>
      <c r="E89" s="16">
        <f>SUM(E90)</f>
        <v>2412977.7999999998</v>
      </c>
      <c r="F89" s="13"/>
      <c r="G89" s="14"/>
      <c r="H89" s="10"/>
      <c r="I89" s="18">
        <v>2412977.7999999998</v>
      </c>
      <c r="J89" s="63">
        <f t="shared" si="2"/>
        <v>0</v>
      </c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  <c r="I90" s="61">
        <v>2412977.7999999998</v>
      </c>
      <c r="J90" s="63">
        <f t="shared" si="2"/>
        <v>0</v>
      </c>
    </row>
    <row r="91" spans="2:10" s="1" customFormat="1" ht="57" customHeight="1">
      <c r="B91" s="95" t="s">
        <v>144</v>
      </c>
      <c r="C91" s="96"/>
      <c r="D91" s="96"/>
      <c r="E91" s="16">
        <f>SUM(E92:E95)</f>
        <v>437054.3</v>
      </c>
      <c r="F91" s="13"/>
      <c r="G91" s="60"/>
      <c r="H91" s="60"/>
      <c r="I91" s="18">
        <v>426962.01999999996</v>
      </c>
      <c r="J91" s="63">
        <f t="shared" si="2"/>
        <v>10092.280000000028</v>
      </c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  <c r="I92" s="61">
        <v>9907.7199999999993</v>
      </c>
      <c r="J92" s="63">
        <f t="shared" si="2"/>
        <v>10092.280000000001</v>
      </c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  <c r="I93" s="18">
        <v>317054.3</v>
      </c>
      <c r="J93" s="63">
        <f t="shared" si="2"/>
        <v>0</v>
      </c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  <c r="I94" s="18">
        <v>8645.83</v>
      </c>
      <c r="J94" s="63">
        <f t="shared" si="2"/>
        <v>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  <c r="I95" s="18">
        <v>91354.17</v>
      </c>
      <c r="J95" s="63">
        <f t="shared" si="2"/>
        <v>0</v>
      </c>
    </row>
    <row r="96" spans="2:10" ht="59.25" customHeight="1">
      <c r="B96" s="84" t="s">
        <v>145</v>
      </c>
      <c r="C96" s="85"/>
      <c r="D96" s="85"/>
      <c r="E96" s="16">
        <f>SUM(E97:E97)</f>
        <v>2100000</v>
      </c>
      <c r="F96" s="13"/>
      <c r="G96" s="14"/>
      <c r="H96" s="10"/>
      <c r="I96" s="18">
        <v>2100000</v>
      </c>
      <c r="J96" s="63">
        <f t="shared" si="2"/>
        <v>0</v>
      </c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  <c r="I97" s="61">
        <v>2100000</v>
      </c>
      <c r="J97" s="63">
        <f t="shared" si="2"/>
        <v>0</v>
      </c>
    </row>
    <row r="98" spans="2:10" ht="70.5" customHeight="1">
      <c r="B98" s="84" t="s">
        <v>146</v>
      </c>
      <c r="C98" s="85"/>
      <c r="D98" s="85"/>
      <c r="E98" s="16">
        <f>SUM(E99:E100)</f>
        <v>396000</v>
      </c>
      <c r="F98" s="13"/>
      <c r="G98" s="14"/>
      <c r="H98" s="10"/>
      <c r="I98" s="18">
        <v>396000</v>
      </c>
      <c r="J98" s="63">
        <f t="shared" si="2"/>
        <v>0</v>
      </c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  <c r="I99" s="61">
        <v>264000</v>
      </c>
      <c r="J99" s="63">
        <f t="shared" si="2"/>
        <v>0</v>
      </c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  <c r="I100" s="18">
        <v>132000</v>
      </c>
      <c r="J100" s="63">
        <f t="shared" si="2"/>
        <v>0</v>
      </c>
    </row>
    <row r="101" spans="2:10">
      <c r="I101" s="18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14.11.2018...</vt:lpstr>
      <vt:lpstr>05.12.2018...</vt:lpstr>
      <vt:lpstr>25.12.2018....</vt:lpstr>
      <vt:lpstr>'05.12.2018...'!Print_Area</vt:lpstr>
      <vt:lpstr>'14.11.2018...'!Print_Area</vt:lpstr>
      <vt:lpstr>'25.12.2018....'!Print_Area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2018-12-25T15:47:46Z</cp:lastPrinted>
  <dcterms:created xsi:type="dcterms:W3CDTF">2011-04-12T10:50:13Z</dcterms:created>
  <dcterms:modified xsi:type="dcterms:W3CDTF">2018-12-25T15:48:59Z</dcterms:modified>
</cp:coreProperties>
</file>