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activeTab="3"/>
  </bookViews>
  <sheets>
    <sheet name="14.11.2018..." sheetId="180" r:id="rId1"/>
    <sheet name="05.12.2018..." sheetId="181" r:id="rId2"/>
    <sheet name="25.12.2018...." sheetId="182" r:id="rId3"/>
    <sheet name="27.12.2018..." sheetId="183" r:id="rId4"/>
  </sheets>
  <definedNames>
    <definedName name="_xlnm._FilterDatabase" localSheetId="1" hidden="1">'05.12.2018...'!$A$8:$H$99</definedName>
    <definedName name="_xlnm._FilterDatabase" localSheetId="0" hidden="1">'14.11.2018...'!$A$8:$H$98</definedName>
    <definedName name="_xlnm._FilterDatabase" localSheetId="2" hidden="1">'25.12.2018....'!$A$8:$H$100</definedName>
    <definedName name="_xlnm._FilterDatabase" localSheetId="3" hidden="1">'27.12.2018...'!$A$8:$H$100</definedName>
    <definedName name="_xlnm.Print_Area" localSheetId="1">'05.12.2018...'!$A$1:$J$99</definedName>
    <definedName name="_xlnm.Print_Area" localSheetId="0">'14.11.2018...'!$A$1:$J$98</definedName>
    <definedName name="_xlnm.Print_Area" localSheetId="2">'25.12.2018....'!$A$1:$J$100</definedName>
    <definedName name="_xlnm.Print_Area" localSheetId="3">'27.12.2018...'!$A$1:$H$101</definedName>
  </definedNames>
  <calcPr calcId="144525"/>
</workbook>
</file>

<file path=xl/calcChain.xml><?xml version="1.0" encoding="utf-8"?>
<calcChain xmlns="http://schemas.openxmlformats.org/spreadsheetml/2006/main">
  <c r="E98" i="183" l="1"/>
  <c r="J98" i="183" s="1"/>
  <c r="J10" i="183"/>
  <c r="J11" i="183"/>
  <c r="J12" i="183"/>
  <c r="J13" i="183"/>
  <c r="J14" i="183"/>
  <c r="J15" i="183"/>
  <c r="J16" i="183"/>
  <c r="J17" i="183"/>
  <c r="J18" i="183"/>
  <c r="J19" i="183"/>
  <c r="J20" i="183"/>
  <c r="J21" i="183"/>
  <c r="J22" i="183"/>
  <c r="J23" i="183"/>
  <c r="J24" i="183"/>
  <c r="J25" i="183"/>
  <c r="J26" i="183"/>
  <c r="J27" i="183"/>
  <c r="J28" i="183"/>
  <c r="J29" i="183"/>
  <c r="J30" i="183"/>
  <c r="J31" i="183"/>
  <c r="J32" i="183"/>
  <c r="J33" i="183"/>
  <c r="J34" i="183"/>
  <c r="J35" i="183"/>
  <c r="J36" i="183"/>
  <c r="J37" i="183"/>
  <c r="J38" i="183"/>
  <c r="J39" i="183"/>
  <c r="J40" i="183"/>
  <c r="J41" i="183"/>
  <c r="J42" i="183"/>
  <c r="J43" i="183"/>
  <c r="J44" i="183"/>
  <c r="J45" i="183"/>
  <c r="J46" i="183"/>
  <c r="J47" i="183"/>
  <c r="J48" i="183"/>
  <c r="J49" i="183"/>
  <c r="J50" i="183"/>
  <c r="J51" i="183"/>
  <c r="J52" i="183"/>
  <c r="J53" i="183"/>
  <c r="J54" i="183"/>
  <c r="J55" i="183"/>
  <c r="J56" i="183"/>
  <c r="J57" i="183"/>
  <c r="J58" i="183"/>
  <c r="J59" i="183"/>
  <c r="J60" i="183"/>
  <c r="J61" i="183"/>
  <c r="J62" i="183"/>
  <c r="J63" i="183"/>
  <c r="J64" i="183"/>
  <c r="J65" i="183"/>
  <c r="J66" i="183"/>
  <c r="J67" i="183"/>
  <c r="J68" i="183"/>
  <c r="J69" i="183"/>
  <c r="J70" i="183"/>
  <c r="J71" i="183"/>
  <c r="J72" i="183"/>
  <c r="J73" i="183"/>
  <c r="J74" i="183"/>
  <c r="J75" i="183"/>
  <c r="J76" i="183"/>
  <c r="J77" i="183"/>
  <c r="J78" i="183"/>
  <c r="J79" i="183"/>
  <c r="J80" i="183"/>
  <c r="J81" i="183"/>
  <c r="J82" i="183"/>
  <c r="J83" i="183"/>
  <c r="J84" i="183"/>
  <c r="J85" i="183"/>
  <c r="J86" i="183"/>
  <c r="J87" i="183"/>
  <c r="J88" i="183"/>
  <c r="J89" i="183"/>
  <c r="J90" i="183"/>
  <c r="J91" i="183"/>
  <c r="J92" i="183"/>
  <c r="J93" i="183"/>
  <c r="J94" i="183"/>
  <c r="J95" i="183"/>
  <c r="J96" i="183"/>
  <c r="J97" i="183"/>
  <c r="J99" i="183"/>
  <c r="J100" i="183"/>
  <c r="J101" i="183"/>
  <c r="J9" i="183"/>
  <c r="E24" i="183" l="1"/>
  <c r="E25" i="183"/>
  <c r="E99" i="183" l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<sst xmlns="http://schemas.openxmlformats.org/spreadsheetml/2006/main" count="1602" uniqueCount="150">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</sst>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10" zoomScaleNormal="100" zoomScaleSheetLayoutView="80" workbookViewId="0">
      <selection activeCell="E88" sqref="E88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94" t="s">
        <v>41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54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33</v>
      </c>
      <c r="C9" s="100"/>
      <c r="D9" s="100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92" t="s">
        <v>30</v>
      </c>
      <c r="C54" s="93"/>
      <c r="D54" s="93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92" t="s">
        <v>34</v>
      </c>
      <c r="C57" s="93"/>
      <c r="D57" s="93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92" t="s">
        <v>31</v>
      </c>
      <c r="C61" s="93"/>
      <c r="D61" s="93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92" t="s">
        <v>35</v>
      </c>
      <c r="C67" s="93"/>
      <c r="D67" s="93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92" t="s">
        <v>72</v>
      </c>
      <c r="C71" s="93"/>
      <c r="D71" s="93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03" t="s">
        <v>36</v>
      </c>
      <c r="C74" s="104"/>
      <c r="D74" s="104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92" t="s">
        <v>74</v>
      </c>
      <c r="C80" s="93"/>
      <c r="D80" s="93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01" t="s">
        <v>37</v>
      </c>
      <c r="C82" s="102"/>
      <c r="D82" s="102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92" t="s">
        <v>75</v>
      </c>
      <c r="C87" s="93"/>
      <c r="D87" s="93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03" t="s">
        <v>38</v>
      </c>
      <c r="C89" s="104"/>
      <c r="D89" s="104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92" t="s">
        <v>73</v>
      </c>
      <c r="C94" s="93"/>
      <c r="D94" s="93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92" t="s">
        <v>88</v>
      </c>
      <c r="C96" s="93"/>
      <c r="D96" s="93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94" t="s">
        <v>41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54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131</v>
      </c>
      <c r="C9" s="100"/>
      <c r="D9" s="100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92" t="s">
        <v>135</v>
      </c>
      <c r="C54" s="93"/>
      <c r="D54" s="93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92" t="s">
        <v>136</v>
      </c>
      <c r="C57" s="93"/>
      <c r="D57" s="93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92" t="s">
        <v>137</v>
      </c>
      <c r="C62" s="93"/>
      <c r="D62" s="93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92" t="s">
        <v>138</v>
      </c>
      <c r="C68" s="93"/>
      <c r="D68" s="93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92" t="s">
        <v>139</v>
      </c>
      <c r="C72" s="93"/>
      <c r="D72" s="93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03" t="s">
        <v>140</v>
      </c>
      <c r="C75" s="104"/>
      <c r="D75" s="104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92" t="s">
        <v>141</v>
      </c>
      <c r="C81" s="93"/>
      <c r="D81" s="93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01" t="s">
        <v>142</v>
      </c>
      <c r="C83" s="102"/>
      <c r="D83" s="102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92" t="s">
        <v>143</v>
      </c>
      <c r="C88" s="93"/>
      <c r="D88" s="93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03" t="s">
        <v>144</v>
      </c>
      <c r="C90" s="104"/>
      <c r="D90" s="104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92" t="s">
        <v>145</v>
      </c>
      <c r="C95" s="93"/>
      <c r="D95" s="93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92" t="s">
        <v>146</v>
      </c>
      <c r="C97" s="93"/>
      <c r="D97" s="93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94" t="s">
        <v>41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54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131</v>
      </c>
      <c r="C9" s="100"/>
      <c r="D9" s="100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92" t="s">
        <v>135</v>
      </c>
      <c r="C55" s="93"/>
      <c r="D55" s="93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92" t="s">
        <v>136</v>
      </c>
      <c r="C58" s="93"/>
      <c r="D58" s="93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92" t="s">
        <v>137</v>
      </c>
      <c r="C63" s="93"/>
      <c r="D63" s="93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92" t="s">
        <v>138</v>
      </c>
      <c r="C69" s="93"/>
      <c r="D69" s="93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92" t="s">
        <v>139</v>
      </c>
      <c r="C73" s="93"/>
      <c r="D73" s="93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03" t="s">
        <v>140</v>
      </c>
      <c r="C76" s="104"/>
      <c r="D76" s="104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92" t="s">
        <v>141</v>
      </c>
      <c r="C82" s="93"/>
      <c r="D82" s="93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01" t="s">
        <v>142</v>
      </c>
      <c r="C84" s="102"/>
      <c r="D84" s="102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92" t="s">
        <v>143</v>
      </c>
      <c r="C89" s="93"/>
      <c r="D89" s="93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03" t="s">
        <v>144</v>
      </c>
      <c r="C91" s="104"/>
      <c r="D91" s="104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92" t="s">
        <v>145</v>
      </c>
      <c r="C96" s="93"/>
      <c r="D96" s="93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92" t="s">
        <v>146</v>
      </c>
      <c r="C98" s="93"/>
      <c r="D98" s="93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1"/>
  <sheetViews>
    <sheetView tabSelected="1" view="pageBreakPreview" topLeftCell="B1" zoomScaleNormal="100" zoomScaleSheetLayoutView="100" workbookViewId="0">
      <selection activeCell="E107" sqref="E10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10" ht="18.75">
      <c r="B2" s="94" t="s">
        <v>41</v>
      </c>
      <c r="C2" s="94"/>
      <c r="D2" s="94"/>
      <c r="E2" s="94"/>
      <c r="F2" s="94"/>
      <c r="G2" s="94"/>
      <c r="H2" s="94"/>
    </row>
    <row r="3" spans="2:10" ht="18.75">
      <c r="B3" s="95" t="s">
        <v>4</v>
      </c>
      <c r="C3" s="95"/>
      <c r="D3" s="95"/>
      <c r="E3" s="95"/>
      <c r="F3" s="95"/>
      <c r="G3" s="95"/>
      <c r="H3" s="95"/>
    </row>
    <row r="4" spans="2:10">
      <c r="B4" s="96" t="s">
        <v>54</v>
      </c>
      <c r="C4" s="96"/>
      <c r="D4" s="96"/>
      <c r="E4" s="96"/>
      <c r="F4" s="96" t="s">
        <v>21</v>
      </c>
      <c r="G4" s="96"/>
      <c r="H4" s="96"/>
    </row>
    <row r="5" spans="2:10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0" ht="24.75" customHeight="1">
      <c r="B6" s="97" t="s">
        <v>22</v>
      </c>
      <c r="C6" s="98"/>
      <c r="D6" s="98"/>
      <c r="E6" s="98"/>
      <c r="F6" s="98"/>
      <c r="G6" s="2">
        <f>E9+E55+E58+E63+E69+E73+E76+E82+E84+E89+E91+E96+E98</f>
        <v>43363887.999999993</v>
      </c>
      <c r="H6" s="3" t="s">
        <v>23</v>
      </c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99" t="s">
        <v>131</v>
      </c>
      <c r="C9" s="100"/>
      <c r="D9" s="100"/>
      <c r="E9" s="15">
        <f>SUM(E10:E54)</f>
        <v>4154080</v>
      </c>
      <c r="F9" s="11"/>
      <c r="G9" s="9"/>
      <c r="H9" s="10"/>
      <c r="I9">
        <v>4154080</v>
      </c>
      <c r="J9" s="63">
        <f>E9-I9</f>
        <v>0</v>
      </c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I10" s="18">
        <v>2700</v>
      </c>
      <c r="J10" s="63">
        <f t="shared" ref="J10:J73" si="1">E10-I10</f>
        <v>0</v>
      </c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I11" s="18">
        <v>223000</v>
      </c>
      <c r="J11" s="63">
        <f t="shared" si="1"/>
        <v>0</v>
      </c>
    </row>
    <row r="12" spans="2:10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  <c r="I12" s="18">
        <v>500</v>
      </c>
      <c r="J12" s="63">
        <f t="shared" si="1"/>
        <v>0</v>
      </c>
    </row>
    <row r="13" spans="2:10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  <c r="I13" s="19">
        <v>1600</v>
      </c>
      <c r="J13" s="63">
        <f t="shared" si="1"/>
        <v>0</v>
      </c>
    </row>
    <row r="14" spans="2:10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  <c r="I14" s="18">
        <v>23100</v>
      </c>
      <c r="J14" s="63">
        <f t="shared" si="1"/>
        <v>0</v>
      </c>
    </row>
    <row r="15" spans="2:10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  <c r="I15" s="18">
        <v>69000</v>
      </c>
      <c r="J15" s="63">
        <f t="shared" si="1"/>
        <v>0</v>
      </c>
    </row>
    <row r="16" spans="2:10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  <c r="I16" s="18">
        <v>4800</v>
      </c>
      <c r="J16" s="63">
        <f t="shared" si="1"/>
        <v>0</v>
      </c>
    </row>
    <row r="17" spans="2:10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  <c r="I17" s="18">
        <v>10000</v>
      </c>
      <c r="J17" s="63">
        <f t="shared" si="1"/>
        <v>0</v>
      </c>
    </row>
    <row r="18" spans="2:10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  <c r="I18" s="18">
        <v>4800</v>
      </c>
      <c r="J18" s="63">
        <f t="shared" si="1"/>
        <v>0</v>
      </c>
    </row>
    <row r="19" spans="2:10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  <c r="I19" s="18">
        <v>4800</v>
      </c>
      <c r="J19" s="63">
        <f t="shared" si="1"/>
        <v>0</v>
      </c>
    </row>
    <row r="20" spans="2:10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  <c r="I20" s="18">
        <v>4800</v>
      </c>
      <c r="J20" s="63">
        <f t="shared" si="1"/>
        <v>0</v>
      </c>
    </row>
    <row r="21" spans="2:10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  <c r="I21" s="18">
        <v>6750</v>
      </c>
      <c r="J21" s="63">
        <f t="shared" si="1"/>
        <v>0</v>
      </c>
    </row>
    <row r="22" spans="2:10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  <c r="I22" s="18">
        <v>40000</v>
      </c>
      <c r="J22" s="63">
        <f t="shared" si="1"/>
        <v>0</v>
      </c>
    </row>
    <row r="23" spans="2:10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  <c r="I23" s="18">
        <v>30000</v>
      </c>
      <c r="J23" s="63">
        <f t="shared" si="1"/>
        <v>0</v>
      </c>
    </row>
    <row r="24" spans="2:10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  <c r="I24" s="18">
        <v>10000</v>
      </c>
      <c r="J24" s="63">
        <f t="shared" si="1"/>
        <v>30000</v>
      </c>
    </row>
    <row r="25" spans="2:10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  <c r="I25" s="18">
        <v>120000</v>
      </c>
      <c r="J25" s="63">
        <f t="shared" si="1"/>
        <v>-30000</v>
      </c>
    </row>
    <row r="26" spans="2:10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  <c r="I26" s="18">
        <v>50000</v>
      </c>
      <c r="J26" s="63">
        <f t="shared" si="1"/>
        <v>0</v>
      </c>
    </row>
    <row r="27" spans="2:10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  <c r="I27" s="18">
        <v>310000</v>
      </c>
      <c r="J27" s="63">
        <f t="shared" si="1"/>
        <v>0</v>
      </c>
    </row>
    <row r="28" spans="2:10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  <c r="I28" s="18">
        <v>105000</v>
      </c>
      <c r="J28" s="63">
        <f t="shared" si="1"/>
        <v>0</v>
      </c>
    </row>
    <row r="29" spans="2:10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  <c r="I29" s="18">
        <v>8000</v>
      </c>
      <c r="J29" s="63">
        <f t="shared" si="1"/>
        <v>0</v>
      </c>
    </row>
    <row r="30" spans="2:10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  <c r="I30" s="18">
        <v>1540800</v>
      </c>
      <c r="J30" s="63">
        <f t="shared" si="1"/>
        <v>0</v>
      </c>
    </row>
    <row r="31" spans="2:10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  <c r="I31" s="18">
        <v>48000</v>
      </c>
      <c r="J31" s="63">
        <f t="shared" si="1"/>
        <v>0</v>
      </c>
    </row>
    <row r="32" spans="2:10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  <c r="I32" s="18">
        <v>188250</v>
      </c>
      <c r="J32" s="63">
        <f t="shared" si="1"/>
        <v>0</v>
      </c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  <c r="I33" s="18">
        <v>120000</v>
      </c>
      <c r="J33" s="63">
        <f t="shared" si="1"/>
        <v>0</v>
      </c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  <c r="I34" s="18">
        <v>2000</v>
      </c>
      <c r="J34" s="63">
        <f t="shared" si="1"/>
        <v>0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  <c r="I35" s="18">
        <v>6000</v>
      </c>
      <c r="J35" s="63">
        <f t="shared" si="1"/>
        <v>0</v>
      </c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  <c r="I36" s="18">
        <v>25000</v>
      </c>
      <c r="J36" s="63">
        <f t="shared" si="1"/>
        <v>0</v>
      </c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  <c r="I37" s="18">
        <v>25500</v>
      </c>
      <c r="J37" s="63">
        <f t="shared" si="1"/>
        <v>0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  <c r="I38" s="18">
        <v>24000</v>
      </c>
      <c r="J38" s="63">
        <f t="shared" si="1"/>
        <v>0</v>
      </c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  <c r="I39" s="18">
        <v>30000</v>
      </c>
      <c r="J39" s="63">
        <f t="shared" si="1"/>
        <v>0</v>
      </c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  <c r="I40" s="18">
        <v>1680</v>
      </c>
      <c r="J40" s="63">
        <f t="shared" si="1"/>
        <v>0</v>
      </c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  <c r="I41" s="18">
        <v>124000</v>
      </c>
      <c r="J41" s="63">
        <f t="shared" si="1"/>
        <v>0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I42" s="18">
        <v>550</v>
      </c>
      <c r="J42" s="63">
        <f t="shared" si="1"/>
        <v>0</v>
      </c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  <c r="I43" s="18">
        <v>3000</v>
      </c>
      <c r="J43" s="63">
        <f t="shared" si="1"/>
        <v>0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  <c r="I44" s="18">
        <v>100000</v>
      </c>
      <c r="J44" s="63">
        <f t="shared" si="1"/>
        <v>0</v>
      </c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  <c r="I45" s="18">
        <v>6000</v>
      </c>
      <c r="J45" s="63">
        <f t="shared" si="1"/>
        <v>0</v>
      </c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  <c r="I46" s="18">
        <v>450</v>
      </c>
      <c r="J46" s="63">
        <f t="shared" si="1"/>
        <v>0</v>
      </c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  <c r="I47" s="18">
        <v>600000</v>
      </c>
      <c r="J47" s="63">
        <f t="shared" si="1"/>
        <v>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  <c r="I48" s="18">
        <v>10000</v>
      </c>
      <c r="J48" s="63">
        <f t="shared" si="1"/>
        <v>0</v>
      </c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  <c r="I49" s="18">
        <v>32000</v>
      </c>
      <c r="J49" s="63">
        <f t="shared" si="1"/>
        <v>0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  <c r="I50" s="18">
        <v>12000</v>
      </c>
      <c r="J50" s="63">
        <f t="shared" si="1"/>
        <v>0</v>
      </c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  <c r="I51" s="18">
        <v>1000</v>
      </c>
      <c r="J51" s="63">
        <f t="shared" si="1"/>
        <v>0</v>
      </c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  <c r="I52" s="18">
        <v>20000</v>
      </c>
      <c r="J52" s="63">
        <f t="shared" si="1"/>
        <v>0</v>
      </c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  <c r="I53" s="18">
        <v>190000</v>
      </c>
      <c r="J53" s="63">
        <f t="shared" si="1"/>
        <v>0</v>
      </c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  <c r="I54" s="18">
        <v>15000</v>
      </c>
      <c r="J54" s="63">
        <f t="shared" si="1"/>
        <v>0</v>
      </c>
    </row>
    <row r="55" spans="2:13" s="1" customFormat="1" ht="75" customHeight="1">
      <c r="B55" s="92" t="s">
        <v>135</v>
      </c>
      <c r="C55" s="93"/>
      <c r="D55" s="93"/>
      <c r="E55" s="16">
        <f>SUM(E56:E57)</f>
        <v>1710000</v>
      </c>
      <c r="F55" s="13"/>
      <c r="G55" s="14"/>
      <c r="H55" s="10"/>
      <c r="I55" s="61">
        <v>1710000</v>
      </c>
      <c r="J55" s="63">
        <f t="shared" si="1"/>
        <v>0</v>
      </c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  <c r="I56" s="18">
        <v>1567500</v>
      </c>
      <c r="J56" s="63">
        <f t="shared" si="1"/>
        <v>0</v>
      </c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I57" s="18">
        <v>142500</v>
      </c>
      <c r="J57" s="63">
        <f t="shared" si="1"/>
        <v>0</v>
      </c>
    </row>
    <row r="58" spans="2:13" s="1" customFormat="1" ht="31.5" customHeight="1">
      <c r="B58" s="92" t="s">
        <v>136</v>
      </c>
      <c r="C58" s="93"/>
      <c r="D58" s="93"/>
      <c r="E58" s="16">
        <f>SUM(E59:E62)</f>
        <v>22370000</v>
      </c>
      <c r="F58" s="13"/>
      <c r="G58" s="9"/>
      <c r="H58" s="10"/>
      <c r="I58" s="61">
        <v>22370000</v>
      </c>
      <c r="J58" s="63">
        <f t="shared" si="1"/>
        <v>0</v>
      </c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  <c r="I59" s="18">
        <v>123443.20000000001</v>
      </c>
      <c r="J59" s="63">
        <f t="shared" si="1"/>
        <v>0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  <c r="I60" s="18">
        <v>100000</v>
      </c>
      <c r="J60" s="63">
        <f t="shared" si="1"/>
        <v>0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I61" s="18">
        <v>663000</v>
      </c>
      <c r="J61" s="63">
        <f t="shared" si="1"/>
        <v>0</v>
      </c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I62" s="18">
        <v>21483556.800000001</v>
      </c>
      <c r="J62" s="63">
        <f t="shared" si="1"/>
        <v>0</v>
      </c>
      <c r="K62" s="21"/>
    </row>
    <row r="63" spans="2:13" s="1" customFormat="1" ht="60" customHeight="1">
      <c r="B63" s="92" t="s">
        <v>137</v>
      </c>
      <c r="C63" s="93"/>
      <c r="D63" s="93"/>
      <c r="E63" s="16">
        <f>SUM(E64:E68)</f>
        <v>1700000</v>
      </c>
      <c r="F63" s="13"/>
      <c r="G63" s="14"/>
      <c r="H63" s="10"/>
      <c r="I63" s="61">
        <v>1700000</v>
      </c>
      <c r="J63" s="63">
        <f t="shared" si="1"/>
        <v>0</v>
      </c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  <c r="I64" s="18">
        <v>52272.9</v>
      </c>
      <c r="J64" s="63">
        <f t="shared" si="1"/>
        <v>0</v>
      </c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  <c r="I65" s="18">
        <v>200847.5</v>
      </c>
      <c r="J65" s="63">
        <f t="shared" si="1"/>
        <v>0</v>
      </c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  <c r="I66" s="18">
        <v>616000</v>
      </c>
      <c r="J66" s="63">
        <f t="shared" si="1"/>
        <v>0</v>
      </c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I67" s="18">
        <v>69239.960000000006</v>
      </c>
      <c r="J67" s="63">
        <f t="shared" si="1"/>
        <v>0</v>
      </c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  <c r="I68" s="18">
        <v>761639.64</v>
      </c>
      <c r="J68" s="63">
        <f t="shared" si="1"/>
        <v>0</v>
      </c>
    </row>
    <row r="69" spans="2:10" s="1" customFormat="1" ht="65.25" customHeight="1">
      <c r="B69" s="92" t="s">
        <v>138</v>
      </c>
      <c r="C69" s="93"/>
      <c r="D69" s="93"/>
      <c r="E69" s="16">
        <f>SUM(E70:E72)</f>
        <v>1630006</v>
      </c>
      <c r="F69" s="13"/>
      <c r="G69" s="14"/>
      <c r="H69" s="10"/>
      <c r="I69" s="61">
        <v>1630006</v>
      </c>
      <c r="J69" s="63">
        <f t="shared" si="1"/>
        <v>0</v>
      </c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  <c r="I70" s="18">
        <v>100000</v>
      </c>
      <c r="J70" s="63">
        <f t="shared" si="1"/>
        <v>0</v>
      </c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  <c r="I71" s="18">
        <v>127500.5</v>
      </c>
      <c r="J71" s="63">
        <f t="shared" si="1"/>
        <v>0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  <c r="I72" s="18">
        <v>1402505.5</v>
      </c>
      <c r="J72" s="63">
        <f t="shared" si="1"/>
        <v>0</v>
      </c>
    </row>
    <row r="73" spans="2:10" s="1" customFormat="1" ht="61.5" customHeight="1">
      <c r="B73" s="92" t="s">
        <v>139</v>
      </c>
      <c r="C73" s="93"/>
      <c r="D73" s="93"/>
      <c r="E73" s="16">
        <f>SUM(E74:E75)</f>
        <v>170000</v>
      </c>
      <c r="F73" s="13"/>
      <c r="G73" s="14"/>
      <c r="H73" s="10"/>
      <c r="I73" s="61">
        <v>170000</v>
      </c>
      <c r="J73" s="63">
        <f t="shared" si="1"/>
        <v>0</v>
      </c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  <c r="I74" s="18">
        <v>14166.6</v>
      </c>
      <c r="J74" s="63">
        <f t="shared" ref="J74:J101" si="2">E74-I74</f>
        <v>0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  <c r="I75" s="18">
        <v>155833.4</v>
      </c>
      <c r="J75" s="63">
        <f t="shared" si="2"/>
        <v>0</v>
      </c>
    </row>
    <row r="76" spans="2:10" s="1" customFormat="1" ht="65.25" customHeight="1">
      <c r="B76" s="103" t="s">
        <v>140</v>
      </c>
      <c r="C76" s="104"/>
      <c r="D76" s="104"/>
      <c r="E76" s="16">
        <f>SUM(E77:E81)</f>
        <v>1033769.8999999999</v>
      </c>
      <c r="F76" s="13"/>
      <c r="G76" s="14"/>
      <c r="H76" s="60"/>
      <c r="I76" s="61">
        <v>1033769.8999999999</v>
      </c>
      <c r="J76" s="63">
        <f t="shared" si="2"/>
        <v>0</v>
      </c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  <c r="I77" s="18">
        <v>24200</v>
      </c>
      <c r="J77" s="63">
        <f t="shared" si="2"/>
        <v>0</v>
      </c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  <c r="I78" s="18">
        <v>406770.2</v>
      </c>
      <c r="J78" s="63">
        <f t="shared" si="2"/>
        <v>0</v>
      </c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  <c r="I79" s="18">
        <v>15000</v>
      </c>
      <c r="J79" s="63">
        <f t="shared" si="2"/>
        <v>0</v>
      </c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  <c r="I80" s="18">
        <v>48983</v>
      </c>
      <c r="J80" s="63">
        <f t="shared" si="2"/>
        <v>0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  <c r="I81" s="18">
        <v>538816.69999999995</v>
      </c>
      <c r="J81" s="63">
        <f t="shared" si="2"/>
        <v>0</v>
      </c>
    </row>
    <row r="82" spans="2:10" s="1" customFormat="1" ht="80.25" customHeight="1">
      <c r="B82" s="92" t="s">
        <v>141</v>
      </c>
      <c r="C82" s="93"/>
      <c r="D82" s="93"/>
      <c r="E82" s="16">
        <f>SUM(E83:E83)</f>
        <v>1250000</v>
      </c>
      <c r="F82" s="13"/>
      <c r="G82" s="14"/>
      <c r="H82" s="10"/>
      <c r="I82" s="61">
        <v>1250000</v>
      </c>
      <c r="J82" s="63">
        <f t="shared" si="2"/>
        <v>0</v>
      </c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  <c r="I83" s="18">
        <v>1250000</v>
      </c>
      <c r="J83" s="63">
        <f t="shared" si="2"/>
        <v>0</v>
      </c>
    </row>
    <row r="84" spans="2:10" s="1" customFormat="1" ht="57.75" customHeight="1">
      <c r="B84" s="101" t="s">
        <v>142</v>
      </c>
      <c r="C84" s="102"/>
      <c r="D84" s="102"/>
      <c r="E84" s="57">
        <f>SUM(E85:E88)</f>
        <v>4000000.0000000005</v>
      </c>
      <c r="F84" s="58"/>
      <c r="G84" s="58"/>
      <c r="H84" s="59"/>
      <c r="I84" s="61">
        <v>4000000.0000000005</v>
      </c>
      <c r="J84" s="63">
        <f t="shared" si="2"/>
        <v>0</v>
      </c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  <c r="I85" s="18">
        <v>124876.2</v>
      </c>
      <c r="J85" s="63">
        <f t="shared" si="2"/>
        <v>0</v>
      </c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  <c r="I86" s="18">
        <v>2991853.6</v>
      </c>
      <c r="J86" s="63">
        <f t="shared" si="2"/>
        <v>0</v>
      </c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  <c r="I87" s="18">
        <v>73605.850000000006</v>
      </c>
      <c r="J87" s="63">
        <f t="shared" si="2"/>
        <v>0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  <c r="I88" s="18">
        <v>809664.35</v>
      </c>
      <c r="J88" s="63">
        <f t="shared" si="2"/>
        <v>0</v>
      </c>
    </row>
    <row r="89" spans="2:10" ht="122.25" customHeight="1">
      <c r="B89" s="92" t="s">
        <v>143</v>
      </c>
      <c r="C89" s="93"/>
      <c r="D89" s="93"/>
      <c r="E89" s="16">
        <f>SUM(E90)</f>
        <v>2412977.7999999998</v>
      </c>
      <c r="F89" s="13"/>
      <c r="G89" s="14"/>
      <c r="H89" s="10"/>
      <c r="I89" s="61">
        <v>2412977.7999999998</v>
      </c>
      <c r="J89" s="63">
        <f t="shared" si="2"/>
        <v>0</v>
      </c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  <c r="I90" s="18">
        <v>2412977.7999999998</v>
      </c>
      <c r="J90" s="63">
        <f t="shared" si="2"/>
        <v>0</v>
      </c>
    </row>
    <row r="91" spans="2:10" s="1" customFormat="1" ht="57" customHeight="1">
      <c r="B91" s="103" t="s">
        <v>144</v>
      </c>
      <c r="C91" s="104"/>
      <c r="D91" s="104"/>
      <c r="E91" s="16">
        <f>SUM(E92:E95)</f>
        <v>437054.3</v>
      </c>
      <c r="F91" s="13"/>
      <c r="G91" s="60"/>
      <c r="H91" s="60"/>
      <c r="I91" s="61">
        <v>437054.3</v>
      </c>
      <c r="J91" s="63">
        <f t="shared" si="2"/>
        <v>0</v>
      </c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  <c r="I92" s="18">
        <v>20000</v>
      </c>
      <c r="J92" s="63">
        <f t="shared" si="2"/>
        <v>0</v>
      </c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  <c r="I93" s="18">
        <v>317054.3</v>
      </c>
      <c r="J93" s="63">
        <f t="shared" si="2"/>
        <v>0</v>
      </c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  <c r="I94" s="18">
        <v>8645.83</v>
      </c>
      <c r="J94" s="63">
        <f t="shared" si="2"/>
        <v>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  <c r="I95" s="18">
        <v>91354.17</v>
      </c>
      <c r="J95" s="63">
        <f t="shared" si="2"/>
        <v>0</v>
      </c>
    </row>
    <row r="96" spans="2:10" ht="59.25" customHeight="1">
      <c r="B96" s="92" t="s">
        <v>145</v>
      </c>
      <c r="C96" s="93"/>
      <c r="D96" s="93"/>
      <c r="E96" s="16">
        <f>SUM(E97:E97)</f>
        <v>2100000</v>
      </c>
      <c r="F96" s="13"/>
      <c r="G96" s="14"/>
      <c r="H96" s="10"/>
      <c r="I96" s="61">
        <v>2100000</v>
      </c>
      <c r="J96" s="63">
        <f t="shared" si="2"/>
        <v>0</v>
      </c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  <c r="I97" s="18">
        <v>2100000</v>
      </c>
      <c r="J97" s="63">
        <f t="shared" si="2"/>
        <v>0</v>
      </c>
    </row>
    <row r="98" spans="2:10" ht="70.5" customHeight="1">
      <c r="B98" s="92" t="s">
        <v>146</v>
      </c>
      <c r="C98" s="93"/>
      <c r="D98" s="93"/>
      <c r="E98" s="16">
        <f>SUM(E99:E101)</f>
        <v>396000</v>
      </c>
      <c r="F98" s="13"/>
      <c r="G98" s="14"/>
      <c r="H98" s="10"/>
      <c r="I98" s="61">
        <v>396000</v>
      </c>
      <c r="J98" s="63">
        <f t="shared" si="2"/>
        <v>0</v>
      </c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  <c r="I99" s="18">
        <v>264000</v>
      </c>
      <c r="J99" s="63">
        <f t="shared" si="2"/>
        <v>-4020</v>
      </c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  <c r="I100" s="18">
        <v>132000</v>
      </c>
      <c r="J100" s="63">
        <f t="shared" si="2"/>
        <v>0</v>
      </c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  <c r="J101" s="63">
        <f t="shared" si="2"/>
        <v>4020</v>
      </c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14.11.2018...</vt:lpstr>
      <vt:lpstr>05.12.2018...</vt:lpstr>
      <vt:lpstr>25.12.2018....</vt:lpstr>
      <vt:lpstr>27.12.2018...</vt:lpstr>
      <vt:lpstr>'05.12.2018...'!Print_Area</vt:lpstr>
      <vt:lpstr>'14.11.2018...'!Print_Area</vt:lpstr>
      <vt:lpstr>'25.12.2018....'!Print_Area</vt:lpstr>
      <vt:lpstr>'27.12.2018...'!Print_Area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2018-12-31T05:44:05Z</cp:lastPrinted>
  <dcterms:created xsi:type="dcterms:W3CDTF">2011-04-12T10:50:13Z</dcterms:created>
  <dcterms:modified xsi:type="dcterms:W3CDTF">2018-12-31T05:44:15Z</dcterms:modified>
</cp:coreProperties>
</file>