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NCDC\1.2\"/>
    </mc:Choice>
  </mc:AlternateContent>
  <bookViews>
    <workbookView xWindow="0" yWindow="0" windowWidth="28800" windowHeight="12435" firstSheet="8" activeTab="16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  <sheet name="06.04.2020..." sheetId="121" r:id="rId14"/>
    <sheet name="23.04.2020..." sheetId="122" r:id="rId15"/>
    <sheet name="05.05.2020...." sheetId="123" r:id="rId16"/>
    <sheet name="09.06.2020..." sheetId="124" r:id="rId17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15" hidden="1">'05.05.2020....'!$A$6:$I$56</definedName>
    <definedName name="_xlnm._FilterDatabase" localSheetId="13" hidden="1">'06.04.2020...'!$A$6:$I$56</definedName>
    <definedName name="_xlnm._FilterDatabase" localSheetId="8" hidden="1">'09.03.2020..'!$A$6:$I$54</definedName>
    <definedName name="_xlnm._FilterDatabase" localSheetId="16" hidden="1">'09.06.2020...'!$A$6:$I$62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4" hidden="1">'23.04.2020...'!$A$6:$I$56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'25.03.2020...'!$A$6:$I$56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  <definedName name="_xlnm.Print_Area" localSheetId="12">'25.03.2020...'!$A$1:$G$56</definedName>
  </definedNames>
  <calcPr calcId="162913"/>
</workbook>
</file>

<file path=xl/calcChain.xml><?xml version="1.0" encoding="utf-8"?>
<calcChain xmlns="http://schemas.openxmlformats.org/spreadsheetml/2006/main">
  <c r="J62" i="124" l="1"/>
  <c r="J8" i="124"/>
  <c r="J9" i="124"/>
  <c r="J10" i="124"/>
  <c r="J11" i="124"/>
  <c r="J12" i="124"/>
  <c r="J13" i="124"/>
  <c r="J14" i="124"/>
  <c r="J15" i="124"/>
  <c r="J16" i="124"/>
  <c r="J17" i="124"/>
  <c r="J18" i="124"/>
  <c r="J19" i="124"/>
  <c r="J20" i="124"/>
  <c r="J21" i="124"/>
  <c r="J22" i="124"/>
  <c r="J23" i="124"/>
  <c r="J24" i="124"/>
  <c r="J25" i="124"/>
  <c r="J26" i="124"/>
  <c r="J27" i="124"/>
  <c r="J28" i="124"/>
  <c r="J29" i="124"/>
  <c r="J30" i="124"/>
  <c r="J31" i="124"/>
  <c r="J32" i="124"/>
  <c r="J33" i="124"/>
  <c r="J34" i="124"/>
  <c r="J35" i="124"/>
  <c r="J36" i="124"/>
  <c r="J37" i="124"/>
  <c r="J38" i="124"/>
  <c r="J39" i="124"/>
  <c r="J40" i="124"/>
  <c r="J41" i="124"/>
  <c r="J42" i="124"/>
  <c r="J43" i="124"/>
  <c r="J44" i="124"/>
  <c r="J45" i="124"/>
  <c r="J46" i="124"/>
  <c r="J47" i="124"/>
  <c r="J48" i="124"/>
  <c r="J49" i="124"/>
  <c r="J50" i="124"/>
  <c r="J51" i="124"/>
  <c r="J52" i="124"/>
  <c r="J53" i="124"/>
  <c r="J54" i="124"/>
  <c r="J55" i="124"/>
  <c r="J56" i="124"/>
  <c r="J57" i="124"/>
  <c r="J58" i="124"/>
  <c r="J59" i="124"/>
  <c r="J60" i="124"/>
  <c r="J61" i="124"/>
  <c r="D20" i="124" l="1"/>
  <c r="D54" i="124" l="1"/>
  <c r="D57" i="124"/>
  <c r="D53" i="124"/>
  <c r="D48" i="124"/>
  <c r="D45" i="124"/>
  <c r="D44" i="124"/>
  <c r="D42" i="124"/>
  <c r="D41" i="124"/>
  <c r="D40" i="124"/>
  <c r="D38" i="124"/>
  <c r="D37" i="124"/>
  <c r="D35" i="124"/>
  <c r="D33" i="124"/>
  <c r="D31" i="124"/>
  <c r="D29" i="124"/>
  <c r="D27" i="124"/>
  <c r="D26" i="124"/>
  <c r="D22" i="124"/>
  <c r="D19" i="124"/>
  <c r="D18" i="124"/>
  <c r="D15" i="124"/>
  <c r="D14" i="124"/>
  <c r="D13" i="124"/>
  <c r="D8" i="124"/>
  <c r="B6" i="124"/>
  <c r="C6" i="124" s="1"/>
  <c r="D6" i="124" s="1"/>
  <c r="E6" i="124" s="1"/>
  <c r="F6" i="124" s="1"/>
  <c r="G6" i="124" s="1"/>
  <c r="D7" i="124" l="1"/>
  <c r="D35" i="123"/>
  <c r="F4" i="124" l="1"/>
  <c r="J7" i="124"/>
  <c r="D20" i="123"/>
  <c r="D40" i="123" l="1"/>
  <c r="D53" i="123"/>
  <c r="D48" i="123"/>
  <c r="D45" i="123"/>
  <c r="D44" i="123"/>
  <c r="D42" i="123"/>
  <c r="D41" i="123"/>
  <c r="D38" i="123"/>
  <c r="D37" i="123"/>
  <c r="D33" i="123"/>
  <c r="D31" i="123"/>
  <c r="D29" i="123"/>
  <c r="D27" i="123"/>
  <c r="D26" i="123"/>
  <c r="D22" i="123"/>
  <c r="D19" i="123"/>
  <c r="D18" i="123"/>
  <c r="D15" i="123"/>
  <c r="D14" i="123"/>
  <c r="D13" i="123"/>
  <c r="D8" i="123"/>
  <c r="B6" i="123"/>
  <c r="C6" i="123" s="1"/>
  <c r="D6" i="123" s="1"/>
  <c r="E6" i="123" s="1"/>
  <c r="F6" i="123" s="1"/>
  <c r="G6" i="123" s="1"/>
  <c r="D7" i="123" l="1"/>
  <c r="F4" i="123" s="1"/>
  <c r="D53" i="122"/>
  <c r="D48" i="122"/>
  <c r="D45" i="122"/>
  <c r="D44" i="122"/>
  <c r="D42" i="122"/>
  <c r="D41" i="122"/>
  <c r="D38" i="122"/>
  <c r="D37" i="122"/>
  <c r="D35" i="122"/>
  <c r="D33" i="122"/>
  <c r="D31" i="122"/>
  <c r="D29" i="122"/>
  <c r="D27" i="122"/>
  <c r="D26" i="122"/>
  <c r="D22" i="122"/>
  <c r="D20" i="122"/>
  <c r="D19" i="122"/>
  <c r="D18" i="122"/>
  <c r="D15" i="122"/>
  <c r="D14" i="122"/>
  <c r="D13" i="122"/>
  <c r="D8" i="122"/>
  <c r="B6" i="122"/>
  <c r="C6" i="122" s="1"/>
  <c r="D6" i="122" s="1"/>
  <c r="E6" i="122" s="1"/>
  <c r="F6" i="122" s="1"/>
  <c r="G6" i="122" s="1"/>
  <c r="D7" i="122" l="1"/>
  <c r="F4" i="122" s="1"/>
  <c r="D45" i="121"/>
  <c r="D48" i="121" l="1"/>
  <c r="D44" i="121"/>
  <c r="D42" i="121"/>
  <c r="D41" i="121"/>
  <c r="D38" i="121"/>
  <c r="D37" i="121"/>
  <c r="D35" i="121"/>
  <c r="D33" i="121"/>
  <c r="D31" i="121"/>
  <c r="D29" i="121"/>
  <c r="D27" i="121"/>
  <c r="D26" i="121"/>
  <c r="D22" i="121"/>
  <c r="D20" i="121"/>
  <c r="D19" i="121"/>
  <c r="D18" i="121"/>
  <c r="D15" i="121"/>
  <c r="D14" i="121"/>
  <c r="D13" i="121"/>
  <c r="D8" i="121"/>
  <c r="D7" i="121" s="1"/>
  <c r="F4" i="121" s="1"/>
  <c r="B6" i="121"/>
  <c r="C6" i="121" s="1"/>
  <c r="D6" i="121" s="1"/>
  <c r="E6" i="121" s="1"/>
  <c r="F6" i="121" s="1"/>
  <c r="G6" i="121" s="1"/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7" i="119" s="1"/>
  <c r="F4" i="119" s="1"/>
  <c r="D13" i="119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7" i="116" s="1"/>
  <c r="F4" i="116" s="1"/>
  <c r="D8" i="116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7" i="114" s="1"/>
  <c r="F4" i="114" s="1"/>
  <c r="D8" i="114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B6" i="110"/>
  <c r="C6" i="110" s="1"/>
  <c r="D6" i="110" s="1"/>
  <c r="E6" i="110" s="1"/>
  <c r="F6" i="110" s="1"/>
  <c r="G6" i="110" s="1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 s="1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<sst xmlns="http://schemas.openxmlformats.org/spreadsheetml/2006/main" count="4118" uniqueCount="118">
  <si>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</si>
  <si>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</si>
  <si>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</si>
  <si>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</si>
  <si>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</si>
  <si>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</si>
  <si>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</si>
  <si>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</si>
  <si>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</si>
  <si>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</si>
  <si>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</si>
  <si>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</si>
  <si>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</si>
  <si>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</si>
  <si>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</si>
  <si>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</si>
  <si>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</si>
  <si>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</si>
  <si>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</si>
  <si>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</si>
  <si>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</si>
  <si>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</si>
  <si>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</si>
  <si>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</si>
  <si>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</si>
  <si>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</si>
  <si>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</si>
  <si>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</si>
  <si>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</si>
  <si>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</si>
  <si>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</si>
  <si>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</si>
  <si>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</si>
  <si>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</si>
  <si>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</si>
  <si>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</si>
  <si>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</si>
  <si>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</si>
  <si>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</si>
  <si>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</si>
  <si>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</si>
  <si>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</si>
  <si>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</si>
  <si>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</si>
  <si>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</si>
  <si>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</si>
  <si>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</si>
  <si>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</si>
  <si>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</si>
  <si>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</si>
  <si>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</si>
  <si>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</si>
  <si>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</si>
  <si>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</si>
  <si>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</si>
  <si>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</si>
  <si>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</si>
  <si>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</si>
  <si>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</si>
  <si>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</si>
  <si>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</si>
  <si>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</si>
  <si>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</si>
  <si>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</si>
  <si>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</si>
  <si>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</si>
  <si>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</si>
  <si>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</si>
  <si>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</si>
  <si>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</si>
  <si>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</si>
  <si>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</si>
  <si>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</si>
  <si>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</si>
  <si>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</si>
  <si>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</si>
  <si>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</si>
  <si>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</si>
  <si>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</si>
  <si>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</si>
  <si>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</si>
  <si>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</si>
  <si>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</si>
  <si>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</si>
  <si>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</si>
  <si>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</si>
  <si>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</si>
  <si>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</si>
  <si>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</si>
  <si>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</si>
  <si>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</si>
  <si>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</si>
  <si>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</si>
  <si>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</si>
  <si>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</si>
  <si>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</si>
  <si>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</si>
  <si>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</si>
  <si>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</si>
  <si>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</si>
  <si>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</si>
  <si>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</si>
  <si>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</si>
  <si>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</si>
  <si>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</si>
  <si>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</si>
  <si>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</si>
  <si>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</si>
  <si>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</si>
  <si>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</si>
  <si>
    <t>34900000</t>
  </si>
  <si>
    <t> ხელსაწყოები, საკეტები, გასაღებები, ანჯამები, დამჭერები, ჭაჯვები და ზამბარები/რესორები</t>
  </si>
  <si>
    <t>2020წლის  II- IV კვარტალი</t>
  </si>
  <si>
    <t>ელექტროენერგიის გამანაწილებელი და საკონტროლო აპარატურა</t>
  </si>
  <si>
    <t>სამშენებლო მასალები და დამხმარე სამშენებლო მასალები</t>
  </si>
  <si>
    <t>ამწე და გადასაზიდი მოწყობილობები და მათი ნაწილები</t>
  </si>
  <si>
    <t> სხვადასხვა სატრანსპორტო მოწყობილობა და სათადარიგო ნაწილები</t>
  </si>
  <si>
    <t>დანადგარები მექანიკური ენერგიის წარმოებისა და გამოყენებისთვის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</si>
</sst>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3" zoomScaleNormal="100" workbookViewId="0">
      <selection activeCell="D45" sqref="D4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zoomScaleNormal="100" workbookViewId="0">
      <selection activeCell="J60" sqref="J6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216294</v>
      </c>
      <c r="G4" s="9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216294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50" t="s">
        <v>93</v>
      </c>
      <c r="B45" s="51" t="s">
        <v>84</v>
      </c>
      <c r="C45" s="51" t="s">
        <v>85</v>
      </c>
      <c r="D45" s="59">
        <f>4900-3000+2000</f>
        <v>3900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4" zoomScaleNormal="100" workbookViewId="0">
      <selection activeCell="C34" sqref="C3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216654</v>
      </c>
      <c r="G4" s="9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216654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9">
        <f>1500+360</f>
        <v>1860</v>
      </c>
      <c r="E53" s="51" t="s">
        <v>81</v>
      </c>
      <c r="F53" s="53" t="s">
        <v>97</v>
      </c>
      <c r="G53" s="54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19" zoomScaleNormal="100" workbookViewId="0">
      <selection activeCell="J43" sqref="J4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216654</v>
      </c>
      <c r="G4" s="9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216654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</f>
        <v>78975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9" s="19" customFormat="1" ht="24" x14ac:dyDescent="0.25">
      <c r="A40" s="50" t="s">
        <v>93</v>
      </c>
      <c r="B40" s="51" t="s">
        <v>50</v>
      </c>
      <c r="C40" s="51" t="s">
        <v>51</v>
      </c>
      <c r="D40" s="59">
        <f>3500+1370</f>
        <v>4870</v>
      </c>
      <c r="E40" s="51" t="s">
        <v>23</v>
      </c>
      <c r="F40" s="53" t="s">
        <v>89</v>
      </c>
      <c r="G40" s="54" t="s">
        <v>22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I43" s="76"/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9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activeCell="D58" sqref="D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10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10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10" ht="33.75" customHeight="1" x14ac:dyDescent="0.25">
      <c r="A4" s="103" t="s">
        <v>2</v>
      </c>
      <c r="B4" s="103"/>
      <c r="C4" s="103"/>
      <c r="D4" s="103"/>
      <c r="E4" s="103"/>
      <c r="F4" s="3">
        <f>D7</f>
        <v>216655</v>
      </c>
      <c r="G4" s="95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00" t="s">
        <v>92</v>
      </c>
      <c r="B7" s="101"/>
      <c r="C7" s="101"/>
      <c r="D7" s="8">
        <f>SUM(D8:D65)</f>
        <v>216655</v>
      </c>
      <c r="E7" s="11"/>
      <c r="F7" s="9"/>
      <c r="G7" s="10"/>
      <c r="H7" s="5"/>
      <c r="I7">
        <v>216654</v>
      </c>
      <c r="J7" s="105">
        <f>D7-I7</f>
        <v>1</v>
      </c>
    </row>
    <row r="8" spans="1:10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  <c r="I8" s="19">
        <v>5100</v>
      </c>
      <c r="J8" s="105">
        <f t="shared" ref="J8:J62" si="1">D8-I8</f>
        <v>0</v>
      </c>
    </row>
    <row r="9" spans="1:10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  <c r="I9" s="19">
        <v>1200</v>
      </c>
      <c r="J9" s="105">
        <f t="shared" si="1"/>
        <v>0</v>
      </c>
    </row>
    <row r="10" spans="1:10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  <c r="I10" s="19">
        <v>4800</v>
      </c>
      <c r="J10" s="105">
        <f t="shared" si="1"/>
        <v>0</v>
      </c>
    </row>
    <row r="11" spans="1:10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I11" s="19">
        <v>1500</v>
      </c>
      <c r="J11" s="105">
        <f t="shared" si="1"/>
        <v>0</v>
      </c>
    </row>
    <row r="12" spans="1:10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I12" s="19">
        <v>300</v>
      </c>
      <c r="J12" s="105">
        <f t="shared" si="1"/>
        <v>0</v>
      </c>
    </row>
    <row r="13" spans="1:10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I13" s="19">
        <v>4950</v>
      </c>
      <c r="J13" s="105">
        <f t="shared" si="1"/>
        <v>0</v>
      </c>
    </row>
    <row r="14" spans="1:10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I14" s="19">
        <v>1075</v>
      </c>
      <c r="J14" s="105">
        <f t="shared" si="1"/>
        <v>0</v>
      </c>
    </row>
    <row r="15" spans="1:10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I15" s="19">
        <v>4980</v>
      </c>
      <c r="J15" s="105">
        <f t="shared" si="1"/>
        <v>0</v>
      </c>
    </row>
    <row r="16" spans="1:10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I16" s="19">
        <v>1300</v>
      </c>
      <c r="J16" s="105">
        <f t="shared" si="1"/>
        <v>0</v>
      </c>
    </row>
    <row r="17" spans="1:10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I17" s="19">
        <v>2000</v>
      </c>
      <c r="J17" s="105">
        <f t="shared" si="1"/>
        <v>0</v>
      </c>
    </row>
    <row r="18" spans="1:10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I18" s="19">
        <v>10400</v>
      </c>
      <c r="J18" s="105">
        <f t="shared" si="1"/>
        <v>0</v>
      </c>
    </row>
    <row r="19" spans="1:10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I19" s="19">
        <v>5000</v>
      </c>
      <c r="J19" s="105">
        <f t="shared" si="1"/>
        <v>0</v>
      </c>
    </row>
    <row r="20" spans="1:10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6000-655+75000-1370-4165</f>
        <v>74810</v>
      </c>
      <c r="E20" s="83" t="s">
        <v>49</v>
      </c>
      <c r="F20" s="53" t="s">
        <v>89</v>
      </c>
      <c r="G20" s="53"/>
      <c r="I20" s="19">
        <v>78975</v>
      </c>
      <c r="J20" s="105">
        <f t="shared" si="1"/>
        <v>-4165</v>
      </c>
    </row>
    <row r="21" spans="1:10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I21" s="19">
        <v>3500</v>
      </c>
      <c r="J21" s="105">
        <f t="shared" si="1"/>
        <v>0</v>
      </c>
    </row>
    <row r="22" spans="1:10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I22" s="19">
        <v>3407</v>
      </c>
      <c r="J22" s="105">
        <f t="shared" si="1"/>
        <v>0</v>
      </c>
    </row>
    <row r="23" spans="1:10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I23" s="19">
        <v>4750</v>
      </c>
      <c r="J23" s="105">
        <f t="shared" si="1"/>
        <v>0</v>
      </c>
    </row>
    <row r="24" spans="1:10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I24" s="19">
        <v>110</v>
      </c>
      <c r="J24" s="105">
        <f t="shared" si="1"/>
        <v>0</v>
      </c>
    </row>
    <row r="25" spans="1:10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I25" s="19">
        <v>2500</v>
      </c>
      <c r="J25" s="105">
        <f t="shared" si="1"/>
        <v>0</v>
      </c>
    </row>
    <row r="26" spans="1:10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  <c r="I26" s="19">
        <v>2350</v>
      </c>
      <c r="J26" s="105">
        <f t="shared" si="1"/>
        <v>0</v>
      </c>
    </row>
    <row r="27" spans="1:10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I27" s="19">
        <v>3850</v>
      </c>
      <c r="J27" s="105">
        <f t="shared" si="1"/>
        <v>0</v>
      </c>
    </row>
    <row r="28" spans="1:10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I28" s="19">
        <v>1000</v>
      </c>
      <c r="J28" s="105">
        <f t="shared" si="1"/>
        <v>0</v>
      </c>
    </row>
    <row r="29" spans="1:10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I29" s="19">
        <v>4980</v>
      </c>
      <c r="J29" s="105">
        <f t="shared" si="1"/>
        <v>0</v>
      </c>
    </row>
    <row r="30" spans="1:10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I30" s="19">
        <v>1500</v>
      </c>
      <c r="J30" s="105">
        <f t="shared" si="1"/>
        <v>0</v>
      </c>
    </row>
    <row r="31" spans="1:10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I31" s="19">
        <v>2000</v>
      </c>
      <c r="J31" s="105">
        <f t="shared" si="1"/>
        <v>0</v>
      </c>
    </row>
    <row r="32" spans="1:10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I32" s="19">
        <v>920</v>
      </c>
      <c r="J32" s="105">
        <f t="shared" si="1"/>
        <v>0</v>
      </c>
    </row>
    <row r="33" spans="1:10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I33" s="19">
        <v>1790</v>
      </c>
      <c r="J33" s="105">
        <f t="shared" si="1"/>
        <v>0</v>
      </c>
    </row>
    <row r="34" spans="1:10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I34" s="19">
        <v>4900</v>
      </c>
      <c r="J34" s="105">
        <f t="shared" si="1"/>
        <v>0</v>
      </c>
    </row>
    <row r="35" spans="1:10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I35" s="19">
        <v>2800</v>
      </c>
      <c r="J35" s="105">
        <f t="shared" si="1"/>
        <v>0</v>
      </c>
    </row>
    <row r="36" spans="1:10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I36" s="19">
        <v>907</v>
      </c>
      <c r="J36" s="105">
        <f t="shared" si="1"/>
        <v>0</v>
      </c>
    </row>
    <row r="37" spans="1:10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I37" s="19">
        <v>2000</v>
      </c>
      <c r="J37" s="105">
        <f t="shared" si="1"/>
        <v>0</v>
      </c>
    </row>
    <row r="38" spans="1:10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I38" s="64">
        <v>4900</v>
      </c>
      <c r="J38" s="105">
        <f t="shared" si="1"/>
        <v>0</v>
      </c>
    </row>
    <row r="39" spans="1:10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I39" s="19">
        <v>4500</v>
      </c>
      <c r="J39" s="105">
        <f t="shared" si="1"/>
        <v>0</v>
      </c>
    </row>
    <row r="40" spans="1:10" s="19" customFormat="1" ht="24" x14ac:dyDescent="0.25">
      <c r="A40" s="48" t="s">
        <v>93</v>
      </c>
      <c r="B40" s="26" t="s">
        <v>50</v>
      </c>
      <c r="C40" s="26" t="s">
        <v>51</v>
      </c>
      <c r="D40" s="14">
        <f>3500+1370</f>
        <v>4870</v>
      </c>
      <c r="E40" s="26" t="s">
        <v>23</v>
      </c>
      <c r="F40" s="16" t="s">
        <v>89</v>
      </c>
      <c r="G40" s="27" t="s">
        <v>22</v>
      </c>
      <c r="I40" s="19">
        <v>4870</v>
      </c>
      <c r="J40" s="105">
        <f t="shared" si="1"/>
        <v>0</v>
      </c>
    </row>
    <row r="41" spans="1:10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I41" s="19">
        <v>1800</v>
      </c>
      <c r="J41" s="105">
        <f t="shared" si="1"/>
        <v>0</v>
      </c>
    </row>
    <row r="42" spans="1:10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I42" s="19">
        <v>2635</v>
      </c>
      <c r="J42" s="105">
        <f t="shared" si="1"/>
        <v>0</v>
      </c>
    </row>
    <row r="43" spans="1:10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I43" s="76">
        <v>470</v>
      </c>
      <c r="J43" s="105">
        <f t="shared" si="1"/>
        <v>0</v>
      </c>
    </row>
    <row r="44" spans="1:10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I44" s="19">
        <v>4715</v>
      </c>
      <c r="J44" s="105">
        <f t="shared" si="1"/>
        <v>0</v>
      </c>
    </row>
    <row r="45" spans="1:10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  <c r="I45" s="19">
        <v>3900</v>
      </c>
      <c r="J45" s="105">
        <f t="shared" si="1"/>
        <v>0</v>
      </c>
    </row>
    <row r="46" spans="1:10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I46" s="19">
        <v>1795</v>
      </c>
      <c r="J46" s="105">
        <f t="shared" si="1"/>
        <v>0</v>
      </c>
    </row>
    <row r="47" spans="1:10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I47" s="19">
        <v>2375</v>
      </c>
      <c r="J47" s="105">
        <f t="shared" si="1"/>
        <v>0</v>
      </c>
    </row>
    <row r="48" spans="1:10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I48" s="19">
        <v>1190</v>
      </c>
      <c r="J48" s="105">
        <f t="shared" si="1"/>
        <v>0</v>
      </c>
    </row>
    <row r="49" spans="1:10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I49" s="19">
        <v>2400</v>
      </c>
      <c r="J49" s="105">
        <f t="shared" si="1"/>
        <v>0</v>
      </c>
    </row>
    <row r="50" spans="1:10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I50" s="19">
        <v>4800</v>
      </c>
      <c r="J50" s="105">
        <f t="shared" si="1"/>
        <v>0</v>
      </c>
    </row>
    <row r="51" spans="1:10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I51" s="19">
        <v>3000</v>
      </c>
      <c r="J51" s="105">
        <f t="shared" si="1"/>
        <v>0</v>
      </c>
    </row>
    <row r="52" spans="1:10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I52" s="19">
        <v>600</v>
      </c>
      <c r="J52" s="105">
        <f t="shared" si="1"/>
        <v>0</v>
      </c>
    </row>
    <row r="53" spans="1:10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  <c r="I53" s="19">
        <v>1860</v>
      </c>
      <c r="J53" s="105">
        <f t="shared" si="1"/>
        <v>0</v>
      </c>
    </row>
    <row r="54" spans="1:10" s="19" customFormat="1" ht="24" x14ac:dyDescent="0.25">
      <c r="A54" s="50" t="s">
        <v>93</v>
      </c>
      <c r="B54" s="51" t="s">
        <v>103</v>
      </c>
      <c r="C54" s="51" t="s">
        <v>106</v>
      </c>
      <c r="D54" s="59">
        <f>100+160</f>
        <v>260</v>
      </c>
      <c r="E54" s="51" t="s">
        <v>81</v>
      </c>
      <c r="F54" s="53" t="s">
        <v>97</v>
      </c>
      <c r="G54" s="54"/>
      <c r="I54" s="19">
        <v>100</v>
      </c>
      <c r="J54" s="105">
        <f t="shared" si="1"/>
        <v>160</v>
      </c>
    </row>
    <row r="55" spans="1:10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  <c r="I55" s="19">
        <v>4900</v>
      </c>
      <c r="J55" s="105">
        <f t="shared" si="1"/>
        <v>0</v>
      </c>
    </row>
    <row r="56" spans="1:10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  <c r="I56" s="19">
        <v>1000</v>
      </c>
      <c r="J56" s="105">
        <f t="shared" si="1"/>
        <v>0</v>
      </c>
    </row>
    <row r="57" spans="1:10" ht="50.25" customHeight="1" x14ac:dyDescent="0.25">
      <c r="A57" s="96" t="s">
        <v>93</v>
      </c>
      <c r="B57" s="97">
        <v>44500000</v>
      </c>
      <c r="C57" s="97" t="s">
        <v>111</v>
      </c>
      <c r="D57" s="59">
        <f>1196+297</f>
        <v>1493</v>
      </c>
      <c r="E57" s="97" t="s">
        <v>81</v>
      </c>
      <c r="F57" s="98" t="s">
        <v>112</v>
      </c>
      <c r="G57" s="99"/>
      <c r="J57" s="105">
        <f t="shared" si="1"/>
        <v>1493</v>
      </c>
    </row>
    <row r="58" spans="1:10" ht="24" x14ac:dyDescent="0.25">
      <c r="A58" s="50" t="s">
        <v>93</v>
      </c>
      <c r="B58" s="51">
        <v>31200000</v>
      </c>
      <c r="C58" s="97" t="s">
        <v>113</v>
      </c>
      <c r="D58" s="59">
        <v>100</v>
      </c>
      <c r="E58" s="51" t="s">
        <v>81</v>
      </c>
      <c r="F58" s="53" t="s">
        <v>112</v>
      </c>
      <c r="G58" s="54"/>
      <c r="J58" s="105">
        <f t="shared" si="1"/>
        <v>100</v>
      </c>
    </row>
    <row r="59" spans="1:10" ht="24" x14ac:dyDescent="0.25">
      <c r="A59" s="50" t="s">
        <v>93</v>
      </c>
      <c r="B59" s="51">
        <v>44100000</v>
      </c>
      <c r="C59" s="97" t="s">
        <v>114</v>
      </c>
      <c r="D59" s="59">
        <v>2087</v>
      </c>
      <c r="E59" s="51" t="s">
        <v>81</v>
      </c>
      <c r="F59" s="53" t="s">
        <v>112</v>
      </c>
      <c r="G59" s="54"/>
      <c r="J59" s="105">
        <f t="shared" si="1"/>
        <v>2087</v>
      </c>
    </row>
    <row r="60" spans="1:10" ht="24" x14ac:dyDescent="0.25">
      <c r="A60" s="50" t="s">
        <v>93</v>
      </c>
      <c r="B60" s="51">
        <v>42400000</v>
      </c>
      <c r="C60" s="97" t="s">
        <v>115</v>
      </c>
      <c r="D60" s="59">
        <v>152</v>
      </c>
      <c r="E60" s="51" t="s">
        <v>81</v>
      </c>
      <c r="F60" s="53" t="s">
        <v>112</v>
      </c>
      <c r="G60" s="54"/>
      <c r="J60" s="105">
        <f t="shared" si="1"/>
        <v>152</v>
      </c>
    </row>
    <row r="61" spans="1:10" ht="24" x14ac:dyDescent="0.25">
      <c r="A61" s="50" t="s">
        <v>93</v>
      </c>
      <c r="B61" s="51" t="s">
        <v>110</v>
      </c>
      <c r="C61" s="97" t="s">
        <v>116</v>
      </c>
      <c r="D61" s="59">
        <v>40</v>
      </c>
      <c r="E61" s="51" t="s">
        <v>81</v>
      </c>
      <c r="F61" s="53" t="s">
        <v>112</v>
      </c>
      <c r="G61" s="54"/>
      <c r="J61" s="105">
        <f t="shared" si="1"/>
        <v>40</v>
      </c>
    </row>
    <row r="62" spans="1:10" ht="24" x14ac:dyDescent="0.25">
      <c r="A62" s="50" t="s">
        <v>93</v>
      </c>
      <c r="B62" s="51">
        <v>42100000</v>
      </c>
      <c r="C62" s="51" t="s">
        <v>117</v>
      </c>
      <c r="D62" s="59">
        <v>134</v>
      </c>
      <c r="E62" s="51" t="s">
        <v>81</v>
      </c>
      <c r="F62" s="53" t="s">
        <v>112</v>
      </c>
      <c r="G62" s="54"/>
      <c r="J62" s="105">
        <f t="shared" si="1"/>
        <v>134</v>
      </c>
    </row>
  </sheetData>
  <autoFilter ref="A6:I62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0" t="s">
        <v>92</v>
      </c>
      <c r="B7" s="101"/>
      <c r="C7" s="101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2" t="s">
        <v>88</v>
      </c>
      <c r="B1" s="102"/>
      <c r="C1" s="102"/>
      <c r="D1" s="102"/>
      <c r="E1" s="102"/>
      <c r="F1" s="102"/>
      <c r="G1" s="102"/>
    </row>
    <row r="2" spans="1:8" ht="15.75" x14ac:dyDescent="0.25">
      <c r="A2" s="103" t="s">
        <v>20</v>
      </c>
      <c r="B2" s="103"/>
      <c r="C2" s="103"/>
      <c r="D2" s="103"/>
      <c r="E2" s="103" t="s">
        <v>0</v>
      </c>
      <c r="F2" s="103"/>
      <c r="G2" s="103"/>
    </row>
    <row r="3" spans="1:8" ht="50.25" customHeight="1" x14ac:dyDescent="0.25">
      <c r="A3" s="104" t="s">
        <v>21</v>
      </c>
      <c r="B3" s="104"/>
      <c r="C3" s="104"/>
      <c r="D3" s="104"/>
      <c r="E3" s="104" t="s">
        <v>1</v>
      </c>
      <c r="F3" s="104"/>
      <c r="G3" s="104"/>
    </row>
    <row r="4" spans="1:8" ht="33.75" customHeight="1" x14ac:dyDescent="0.25">
      <c r="A4" s="103" t="s">
        <v>2</v>
      </c>
      <c r="B4" s="103"/>
      <c r="C4" s="103"/>
      <c r="D4" s="103"/>
      <c r="E4" s="103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00" t="s">
        <v>92</v>
      </c>
      <c r="B7" s="101"/>
      <c r="C7" s="101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  <vt:lpstr>06.04.2020...</vt:lpstr>
      <vt:lpstr>23.04.2020...</vt:lpstr>
      <vt:lpstr>05.05.2020....</vt:lpstr>
      <vt:lpstr>09.06.2020...</vt:lpstr>
      <vt:lpstr>'25.03.2020...'!Print_Area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2020-04-14T06:47:39Z</cp:lastPrinted>
  <dcterms:created xsi:type="dcterms:W3CDTF">2013-11-14T06:42:51Z</dcterms:created>
  <dcterms:modified xsi:type="dcterms:W3CDTF">2020-06-11T08:06:14Z</dcterms:modified>
</cp:coreProperties>
</file>