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8800" windowHeight="12435"/>
  </bookViews>
  <sheets>
    <sheet name="13.11.2018.." sheetId="108" r:id="rId1"/>
  </sheets>
  <definedNames>
    <definedName name="_xlnm._FilterDatabase" localSheetId="0" hidden="1">'13.11.2018..'!$A$6:$I$43</definedName>
    <definedName name="_xlnm.Print_Area" localSheetId="0">'13.11.2018..'!$A$1:$G$46</definedName>
  </definedNames>
  <calcPr calcId="152511"/>
</workbook>
</file>

<file path=xl/calcChain.xml><?xml version="1.0" encoding="utf-8"?>
<calcChain xmlns="http://schemas.openxmlformats.org/spreadsheetml/2006/main">
  <c r="F4" i="108" l="1"/>
  <c r="D7" i="108"/>
  <c r="D8" i="108" l="1"/>
  <c r="D43" i="108" l="1"/>
  <c r="D41" i="108"/>
  <c r="D40" i="108"/>
  <c r="D34" i="108"/>
  <c r="D32" i="108"/>
  <c r="D28" i="108"/>
  <c r="D25" i="108"/>
  <c r="D19" i="108"/>
  <c r="D14" i="108"/>
  <c r="B6" i="108"/>
  <c r="C6" i="108" s="1"/>
  <c r="D6" i="108" s="1"/>
  <c r="E6" i="108" s="1"/>
  <c r="F6" i="108" s="1"/>
  <c r="G6" i="108" s="1"/>
</calcChain>
</file>

<file path=xl/sharedStrings.xml><?xml version="1.0" encoding="utf-8"?>
<sst xmlns="http://schemas.openxmlformats.org/spreadsheetml/2006/main" count="171" uniqueCount="91">
  <si>
    <t>2. შემსყიდველი ორგანიზაციის საიდენტიფიკაციო კოდი 211324351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</si>
  <si>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</si>
  <si>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</si>
  <si>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</si>
  <si>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</si>
  <si>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</si>
  <si>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</si>
  <si>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</si>
  <si>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</si>
  <si>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</si>
  <si>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</si>
  <si>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კომერციული საქმიანობით მიღებული შემოსავლები</t>
  </si>
  <si>
    <t>09100000</t>
  </si>
  <si>
    <t>საწვავი</t>
  </si>
  <si>
    <t>03200000</t>
  </si>
  <si>
    <t>ბოსტნეული, ხილი და თხილეული</t>
  </si>
  <si>
    <t xml:space="preserve">15700000 </t>
  </si>
  <si>
    <t xml:space="preserve"> ცხოველების საკვები</t>
  </si>
  <si>
    <t>31400000</t>
  </si>
  <si>
    <t>33100000</t>
  </si>
  <si>
    <t>ბეჭდვა და მასთან დაკავშირებული მომსახურებები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</si>
  <si>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</si>
  <si>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</si>
  <si>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</si>
  <si>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>გშ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</si>
  <si>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</si>
  <si>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</si>
  <si>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</si>
  <si>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</si>
  <si>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ბაზრის შესწავლა და ეკონომიკური კვლევა, გამოკითხვები და სტატისტიკა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</si>
  <si>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</si>
  <si>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</si>
  <si>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</si>
  <si>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79200000</t>
  </si>
  <si>
    <t xml:space="preserve"> საბუღალტრო, აუდიტორული და ფისკალური მომსახურებები</t>
  </si>
  <si>
    <t>33700000</t>
  </si>
  <si>
    <t xml:space="preserve">პირადი ჰიგიენის პროდუქტები 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</si>
  <si>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</si>
  <si>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85100000</t>
  </si>
  <si>
    <t>ჯანდაცვის სფეროს მომსახურებები</t>
  </si>
  <si>
    <t>24400000</t>
  </si>
  <si>
    <t>სასუქები და ნიტროგენული ნაერთები</t>
  </si>
  <si>
    <t>შენობის მოწყობილობების შეკეთება და ტექნიკური მომსახურება</t>
  </si>
  <si>
    <t>14400000</t>
  </si>
  <si>
    <t>მარილისა და სუფთა ნატრიუმის ქლორიდი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</si>
  <si>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</si>
  <si>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</si>
  <si>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აკუმულატორები, დენის პირველადი წყაროები და პირველადი ელემენტები</t>
  </si>
  <si>
    <t>79800000</t>
  </si>
  <si>
    <t>სხვადასხვა კომერციული მომსახურება და მასთან დაკავშირებული მომსახურებები</t>
  </si>
  <si>
    <t>ეტ</t>
  </si>
  <si>
    <t>80500000</t>
  </si>
  <si>
    <t xml:space="preserve">სატრენინგო მომსახურებები 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</si>
  <si>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</si>
  <si>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</si>
  <si>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79900000</t>
  </si>
  <si>
    <t>სახელმწიფო შესყიდვების შესახებ საქართველოს 
კანონის 10(1) მუხლის, მე-3 პუნტქის ,,ვ" ქვეპუნქტი</t>
  </si>
  <si>
    <t xml:space="preserve">ბუნებრივი წყალი 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</si>
  <si>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</si>
  <si>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</si>
  <si>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ადმინისტრაციული მომსახურება </t>
  </si>
  <si>
    <t>41100000</t>
  </si>
  <si>
    <t>ოფისის მუშაობის უზრუნველყოფასთან დაკავშირებული მომსახურებები</t>
  </si>
  <si>
    <t>79500000</t>
  </si>
  <si>
    <t>30100000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</si>
  <si>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</si>
  <si>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39500000</t>
  </si>
  <si>
    <t>ქსოვილის ნივთები</t>
  </si>
  <si>
    <t>39700000</t>
  </si>
  <si>
    <t xml:space="preserve">საოჯახო ტექნიკა </t>
  </si>
  <si>
    <t>71200000</t>
  </si>
  <si>
    <t xml:space="preserve">არქიტექტურული და მასთან დაკავშირებული </t>
  </si>
  <si>
    <t>18300000</t>
  </si>
  <si>
    <t xml:space="preserve">ტანსაცმელი </t>
  </si>
  <si>
    <t>64100000</t>
  </si>
  <si>
    <t>საფოსტო და საკურიერო მომსახურებები</t>
  </si>
  <si>
    <t>35100000</t>
  </si>
  <si>
    <t>საგანგებო სიტუაციებისა და უსაფრთხოების მოწყობილობები</t>
  </si>
  <si>
    <t>ბიზნესსა და მენეჯმენტთან დაკავშირებული კონსულტაციები და მომსახურებები</t>
  </si>
  <si>
    <t>79400000</t>
  </si>
  <si>
    <t>32400000</t>
  </si>
  <si>
    <t xml:space="preserve">ქსელები </t>
  </si>
  <si>
    <t xml:space="preserve">გშ </t>
  </si>
  <si>
    <t>სატელეკომუნიკაციო მოწყობილობები და აქსესუარები</t>
  </si>
  <si>
    <t>კომპიუტერული მოწყობილობები და აქსესუარები</t>
  </si>
  <si>
    <t>90900000</t>
  </si>
  <si>
    <t>დასუფთავება და სანიტარიული მომსახურება</t>
  </si>
  <si>
    <t>უსაფრთხოებისა და თავდაცვის მასალების შეკეთება და ტექნიკური მომსახურება</t>
  </si>
  <si>
    <t> შენობის დასრულების სამუშაოები</t>
  </si>
  <si>
    <t>2018 წლის IV-2019 წლის IV კვარტალი</t>
  </si>
  <si>
    <t>სახელმწიფო შესყიდვების წლიური გეგმის ფორმა                             დანართი #1.2.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</si>
</sst>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b/>
      <sz val="9"/>
      <color theme="1"/>
      <name val="Calibri"/>
      <family val="2"/>
      <charset val="204"/>
      <scheme val="minor"/>
    </font>
    <font>
      <sz val="9"/>
      <color theme="1"/>
      <name val="Sylfaen"/>
      <family val="1"/>
      <charset val="204"/>
    </font>
    <font>
      <sz val="8"/>
      <name val="Sylfaen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0" borderId="0" xfId="0" applyFont="1"/>
    <xf numFmtId="0" fontId="8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0" fillId="4" borderId="0" xfId="0" applyNumberFormat="1" applyFill="1"/>
    <xf numFmtId="0" fontId="0" fillId="4" borderId="0" xfId="0" applyFill="1"/>
    <xf numFmtId="0" fontId="9" fillId="4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9" fontId="6" fillId="4" borderId="2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/>
    <xf numFmtId="43" fontId="6" fillId="4" borderId="1" xfId="1" applyFont="1" applyFill="1" applyBorder="1" applyAlignment="1">
      <alignment vertical="center" wrapText="1"/>
    </xf>
    <xf numFmtId="0" fontId="0" fillId="4" borderId="4" xfId="0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0" xfId="0" applyFill="1"/>
    <xf numFmtId="0" fontId="0" fillId="0" borderId="1" xfId="0" applyFill="1" applyBorder="1"/>
    <xf numFmtId="4" fontId="1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view="pageBreakPreview" zoomScaleNormal="100" zoomScaleSheetLayoutView="100" workbookViewId="0">
      <selection activeCell="I9" sqref="I9"/>
    </sheetView>
  </sheetViews>
  <sheetFormatPr defaultRowHeight="15" x14ac:dyDescent="0.25"/>
  <cols>
    <col min="1" max="1" width="4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58" t="s">
        <v>90</v>
      </c>
      <c r="B1" s="58"/>
      <c r="C1" s="58"/>
      <c r="D1" s="58"/>
      <c r="E1" s="58"/>
      <c r="F1" s="58"/>
      <c r="G1" s="58"/>
    </row>
    <row r="2" spans="1:8" ht="15.75" x14ac:dyDescent="0.25">
      <c r="A2" s="59" t="s">
        <v>21</v>
      </c>
      <c r="B2" s="59"/>
      <c r="C2" s="59"/>
      <c r="D2" s="59"/>
      <c r="E2" s="59" t="s">
        <v>0</v>
      </c>
      <c r="F2" s="59"/>
      <c r="G2" s="59"/>
    </row>
    <row r="3" spans="1:8" ht="50.25" customHeight="1" x14ac:dyDescent="0.25">
      <c r="A3" s="60" t="s">
        <v>22</v>
      </c>
      <c r="B3" s="60"/>
      <c r="C3" s="60"/>
      <c r="D3" s="60"/>
      <c r="E3" s="60" t="s">
        <v>1</v>
      </c>
      <c r="F3" s="60"/>
      <c r="G3" s="60"/>
    </row>
    <row r="4" spans="1:8" ht="33.75" customHeight="1" x14ac:dyDescent="0.25">
      <c r="A4" s="59" t="s">
        <v>2</v>
      </c>
      <c r="B4" s="59"/>
      <c r="C4" s="59"/>
      <c r="D4" s="59"/>
      <c r="E4" s="59"/>
      <c r="F4" s="3">
        <f>D7</f>
        <v>177862</v>
      </c>
      <c r="G4" s="5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56" t="s">
        <v>11</v>
      </c>
      <c r="B7" s="57"/>
      <c r="C7" s="57"/>
      <c r="D7" s="8">
        <f>SUM(D8:D48)</f>
        <v>177862</v>
      </c>
      <c r="E7" s="11"/>
      <c r="F7" s="9"/>
      <c r="G7" s="10"/>
      <c r="H7" s="5"/>
    </row>
    <row r="8" spans="1:8" s="20" customFormat="1" ht="33" customHeight="1" x14ac:dyDescent="0.25">
      <c r="A8" s="13"/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89</v>
      </c>
      <c r="G8" s="18"/>
      <c r="H8" s="19"/>
    </row>
    <row r="9" spans="1:8" s="20" customFormat="1" ht="30.75" customHeight="1" x14ac:dyDescent="0.25">
      <c r="A9" s="13"/>
      <c r="B9" s="14" t="s">
        <v>14</v>
      </c>
      <c r="C9" s="14" t="s">
        <v>15</v>
      </c>
      <c r="D9" s="15">
        <v>1200</v>
      </c>
      <c r="E9" s="16" t="s">
        <v>24</v>
      </c>
      <c r="F9" s="17" t="s">
        <v>89</v>
      </c>
      <c r="G9" s="18"/>
      <c r="H9" s="19"/>
    </row>
    <row r="10" spans="1:8" s="20" customFormat="1" ht="30.75" customHeight="1" x14ac:dyDescent="0.25">
      <c r="A10" s="13"/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89</v>
      </c>
      <c r="G10" s="18"/>
      <c r="H10" s="19"/>
    </row>
    <row r="11" spans="1:8" s="20" customFormat="1" ht="31.5" customHeight="1" x14ac:dyDescent="0.25">
      <c r="A11" s="13"/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89</v>
      </c>
      <c r="G11" s="18"/>
    </row>
    <row r="12" spans="1:8" s="47" customFormat="1" ht="31.5" customHeight="1" x14ac:dyDescent="0.25">
      <c r="A12" s="50"/>
      <c r="B12" s="51" t="s">
        <v>72</v>
      </c>
      <c r="C12" s="51" t="s">
        <v>73</v>
      </c>
      <c r="D12" s="44">
        <v>300</v>
      </c>
      <c r="E12" s="52" t="s">
        <v>24</v>
      </c>
      <c r="F12" s="17" t="s">
        <v>89</v>
      </c>
      <c r="G12" s="53"/>
    </row>
    <row r="13" spans="1:8" s="20" customFormat="1" ht="22.5" x14ac:dyDescent="0.25">
      <c r="A13" s="34"/>
      <c r="B13" s="28" t="s">
        <v>40</v>
      </c>
      <c r="C13" s="28" t="s">
        <v>41</v>
      </c>
      <c r="D13" s="35">
        <v>700</v>
      </c>
      <c r="E13" s="31" t="s">
        <v>24</v>
      </c>
      <c r="F13" s="17" t="s">
        <v>89</v>
      </c>
      <c r="G13" s="32" t="s">
        <v>23</v>
      </c>
    </row>
    <row r="14" spans="1:8" s="47" customFormat="1" ht="45" x14ac:dyDescent="0.25">
      <c r="A14" s="46"/>
      <c r="B14" s="37" t="s">
        <v>64</v>
      </c>
      <c r="C14" s="37" t="s">
        <v>65</v>
      </c>
      <c r="D14" s="40">
        <f>2000+600</f>
        <v>2600</v>
      </c>
      <c r="E14" s="41" t="s">
        <v>24</v>
      </c>
      <c r="F14" s="17" t="s">
        <v>89</v>
      </c>
      <c r="G14" s="42"/>
    </row>
    <row r="15" spans="1:8" s="20" customFormat="1" ht="31.5" customHeight="1" x14ac:dyDescent="0.25">
      <c r="A15" s="13"/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89</v>
      </c>
      <c r="G15" s="21"/>
    </row>
    <row r="16" spans="1:8" s="20" customFormat="1" ht="45" customHeight="1" x14ac:dyDescent="0.25">
      <c r="A16" s="13"/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89</v>
      </c>
      <c r="G16" s="21"/>
    </row>
    <row r="17" spans="1:7" s="20" customFormat="1" ht="33" customHeight="1" x14ac:dyDescent="0.25">
      <c r="A17" s="22"/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89</v>
      </c>
      <c r="G17" s="21"/>
    </row>
    <row r="18" spans="1:7" s="20" customFormat="1" ht="33" customHeight="1" x14ac:dyDescent="0.25">
      <c r="A18" s="22"/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89</v>
      </c>
      <c r="G18" s="26"/>
    </row>
    <row r="19" spans="1:7" s="20" customFormat="1" ht="22.5" x14ac:dyDescent="0.25">
      <c r="A19" s="45"/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89</v>
      </c>
      <c r="G19" s="38"/>
    </row>
    <row r="20" spans="1:7" s="20" customFormat="1" ht="22.5" customHeight="1" x14ac:dyDescent="0.25">
      <c r="A20" s="29"/>
      <c r="B20" s="28" t="s">
        <v>53</v>
      </c>
      <c r="C20" s="28" t="s">
        <v>54</v>
      </c>
      <c r="D20" s="35">
        <v>3500</v>
      </c>
      <c r="E20" s="28" t="s">
        <v>24</v>
      </c>
      <c r="F20" s="17" t="s">
        <v>89</v>
      </c>
      <c r="G20" s="29" t="s">
        <v>23</v>
      </c>
    </row>
    <row r="21" spans="1:7" s="20" customFormat="1" ht="22.5" customHeight="1" x14ac:dyDescent="0.25">
      <c r="A21" s="29"/>
      <c r="B21" s="28" t="s">
        <v>76</v>
      </c>
      <c r="C21" s="28" t="s">
        <v>77</v>
      </c>
      <c r="D21" s="35">
        <v>120</v>
      </c>
      <c r="E21" s="28" t="s">
        <v>24</v>
      </c>
      <c r="F21" s="17" t="s">
        <v>89</v>
      </c>
      <c r="G21" s="29"/>
    </row>
    <row r="22" spans="1:7" s="47" customFormat="1" ht="22.5" customHeight="1" x14ac:dyDescent="0.25">
      <c r="A22" s="48"/>
      <c r="B22" s="37" t="s">
        <v>66</v>
      </c>
      <c r="C22" s="37" t="s">
        <v>67</v>
      </c>
      <c r="D22" s="39">
        <v>4750</v>
      </c>
      <c r="E22" s="37" t="s">
        <v>24</v>
      </c>
      <c r="F22" s="17" t="s">
        <v>89</v>
      </c>
      <c r="G22" s="48"/>
    </row>
    <row r="23" spans="1:7" s="47" customFormat="1" ht="22.5" customHeight="1" x14ac:dyDescent="0.25">
      <c r="A23" s="48"/>
      <c r="B23" s="37" t="s">
        <v>68</v>
      </c>
      <c r="C23" s="37" t="s">
        <v>69</v>
      </c>
      <c r="D23" s="39">
        <v>110</v>
      </c>
      <c r="E23" s="37" t="s">
        <v>24</v>
      </c>
      <c r="F23" s="17" t="s">
        <v>89</v>
      </c>
      <c r="G23" s="48"/>
    </row>
    <row r="24" spans="1:7" s="20" customFormat="1" ht="41.25" customHeight="1" x14ac:dyDescent="0.25">
      <c r="A24" s="29"/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89</v>
      </c>
      <c r="G24" s="28"/>
    </row>
    <row r="25" spans="1:7" s="20" customFormat="1" ht="88.5" customHeight="1" x14ac:dyDescent="0.25">
      <c r="A25" s="27"/>
      <c r="B25" s="27" t="s">
        <v>58</v>
      </c>
      <c r="C25" s="28" t="s">
        <v>59</v>
      </c>
      <c r="D25" s="24">
        <f>350+2000</f>
        <v>2350</v>
      </c>
      <c r="E25" s="27" t="s">
        <v>24</v>
      </c>
      <c r="F25" s="17" t="s">
        <v>89</v>
      </c>
      <c r="G25" s="28"/>
    </row>
    <row r="26" spans="1:7" s="20" customFormat="1" ht="56.25" x14ac:dyDescent="0.25">
      <c r="A26" s="32"/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89</v>
      </c>
      <c r="G26" s="32" t="s">
        <v>23</v>
      </c>
    </row>
    <row r="27" spans="1:7" s="20" customFormat="1" ht="115.5" customHeight="1" x14ac:dyDescent="0.25">
      <c r="A27" s="36"/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89</v>
      </c>
      <c r="G27" s="28"/>
    </row>
    <row r="28" spans="1:7" s="20" customFormat="1" ht="22.5" x14ac:dyDescent="0.25">
      <c r="A28" s="28"/>
      <c r="B28" s="27" t="s">
        <v>74</v>
      </c>
      <c r="C28" s="28" t="s">
        <v>75</v>
      </c>
      <c r="D28" s="15">
        <f>680+1100</f>
        <v>1780</v>
      </c>
      <c r="E28" s="31" t="s">
        <v>24</v>
      </c>
      <c r="F28" s="17" t="s">
        <v>89</v>
      </c>
      <c r="G28" s="17"/>
    </row>
    <row r="29" spans="1:7" s="20" customFormat="1" ht="88.5" customHeight="1" x14ac:dyDescent="0.25">
      <c r="A29" s="27"/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89</v>
      </c>
      <c r="G29" s="28"/>
    </row>
    <row r="30" spans="1:7" s="20" customFormat="1" ht="88.5" customHeight="1" x14ac:dyDescent="0.25">
      <c r="A30" s="27"/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89</v>
      </c>
      <c r="G30" s="28" t="s">
        <v>32</v>
      </c>
    </row>
    <row r="31" spans="1:7" s="47" customFormat="1" ht="88.5" customHeight="1" x14ac:dyDescent="0.25">
      <c r="A31" s="43"/>
      <c r="B31" s="43" t="s">
        <v>70</v>
      </c>
      <c r="C31" s="37" t="s">
        <v>71</v>
      </c>
      <c r="D31" s="49">
        <v>920</v>
      </c>
      <c r="E31" s="43" t="s">
        <v>24</v>
      </c>
      <c r="F31" s="17" t="s">
        <v>89</v>
      </c>
      <c r="G31" s="37"/>
    </row>
    <row r="32" spans="1:7" s="20" customFormat="1" ht="67.5" x14ac:dyDescent="0.25">
      <c r="A32" s="29"/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89</v>
      </c>
      <c r="G32" s="28" t="s">
        <v>32</v>
      </c>
    </row>
    <row r="33" spans="1:7" s="20" customFormat="1" ht="25.5" x14ac:dyDescent="0.25">
      <c r="A33" s="29"/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89</v>
      </c>
      <c r="G33" s="26"/>
    </row>
    <row r="34" spans="1:7" s="20" customFormat="1" ht="22.5" x14ac:dyDescent="0.25">
      <c r="A34" s="30"/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89</v>
      </c>
      <c r="G34" s="17"/>
    </row>
    <row r="35" spans="1:7" s="20" customFormat="1" ht="22.5" x14ac:dyDescent="0.25">
      <c r="A35" s="37"/>
      <c r="B35" s="37" t="s">
        <v>63</v>
      </c>
      <c r="C35" s="39" t="s">
        <v>62</v>
      </c>
      <c r="D35" s="39">
        <v>907</v>
      </c>
      <c r="E35" s="37" t="s">
        <v>24</v>
      </c>
      <c r="F35" s="17" t="s">
        <v>89</v>
      </c>
      <c r="G35" s="37"/>
    </row>
    <row r="36" spans="1:7" s="20" customFormat="1" ht="42.75" customHeight="1" x14ac:dyDescent="0.25">
      <c r="A36" s="32"/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89</v>
      </c>
      <c r="G36" s="33" t="s">
        <v>23</v>
      </c>
    </row>
    <row r="37" spans="1:7" s="20" customFormat="1" ht="115.5" customHeight="1" x14ac:dyDescent="0.25">
      <c r="A37" s="36"/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89</v>
      </c>
      <c r="G37" s="28"/>
    </row>
    <row r="38" spans="1:7" s="20" customFormat="1" ht="57.75" customHeight="1" x14ac:dyDescent="0.25">
      <c r="A38" s="29"/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89</v>
      </c>
      <c r="G38" s="28" t="s">
        <v>56</v>
      </c>
    </row>
    <row r="39" spans="1:7" s="20" customFormat="1" ht="22.5" x14ac:dyDescent="0.25">
      <c r="A39" s="29"/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89</v>
      </c>
      <c r="G39" s="29" t="s">
        <v>23</v>
      </c>
    </row>
    <row r="40" spans="1:7" s="20" customFormat="1" ht="33.75" x14ac:dyDescent="0.25">
      <c r="A40" s="29"/>
      <c r="B40" s="28" t="s">
        <v>79</v>
      </c>
      <c r="C40" s="28" t="s">
        <v>78</v>
      </c>
      <c r="D40" s="35">
        <f>20000-5620-2580</f>
        <v>11800</v>
      </c>
      <c r="E40" s="28" t="s">
        <v>50</v>
      </c>
      <c r="F40" s="17" t="s">
        <v>89</v>
      </c>
      <c r="G40" s="29"/>
    </row>
    <row r="41" spans="1:7" s="47" customFormat="1" ht="22.5" x14ac:dyDescent="0.25">
      <c r="A41" s="48"/>
      <c r="B41" s="37" t="s">
        <v>80</v>
      </c>
      <c r="C41" s="37" t="s">
        <v>81</v>
      </c>
      <c r="D41" s="39">
        <f>470+1315+550+700</f>
        <v>3035</v>
      </c>
      <c r="E41" s="37" t="s">
        <v>82</v>
      </c>
      <c r="F41" s="17" t="s">
        <v>89</v>
      </c>
      <c r="G41" s="48"/>
    </row>
    <row r="42" spans="1:7" s="47" customFormat="1" ht="22.5" x14ac:dyDescent="0.25">
      <c r="A42" s="48"/>
      <c r="B42" s="37">
        <v>32500000</v>
      </c>
      <c r="C42" s="37" t="s">
        <v>83</v>
      </c>
      <c r="D42" s="39">
        <v>470</v>
      </c>
      <c r="E42" s="37" t="s">
        <v>82</v>
      </c>
      <c r="F42" s="17" t="s">
        <v>89</v>
      </c>
      <c r="G42" s="48"/>
    </row>
    <row r="43" spans="1:7" s="20" customFormat="1" ht="22.5" x14ac:dyDescent="0.25">
      <c r="A43" s="29"/>
      <c r="B43" s="28">
        <v>30200000</v>
      </c>
      <c r="C43" s="28" t="s">
        <v>84</v>
      </c>
      <c r="D43" s="35">
        <f>160+2600+1455+500</f>
        <v>4715</v>
      </c>
      <c r="E43" s="28" t="s">
        <v>82</v>
      </c>
      <c r="F43" s="17" t="s">
        <v>89</v>
      </c>
      <c r="G43" s="29"/>
    </row>
    <row r="44" spans="1:7" s="20" customFormat="1" ht="22.5" x14ac:dyDescent="0.25">
      <c r="A44" s="29"/>
      <c r="B44" s="28" t="s">
        <v>85</v>
      </c>
      <c r="C44" s="28" t="s">
        <v>86</v>
      </c>
      <c r="D44" s="35">
        <v>4900</v>
      </c>
      <c r="E44" s="28" t="s">
        <v>82</v>
      </c>
      <c r="F44" s="17" t="s">
        <v>89</v>
      </c>
      <c r="G44" s="29"/>
    </row>
    <row r="45" spans="1:7" s="20" customFormat="1" ht="22.5" x14ac:dyDescent="0.25">
      <c r="A45" s="29"/>
      <c r="B45" s="28">
        <v>50600000</v>
      </c>
      <c r="C45" s="28" t="s">
        <v>87</v>
      </c>
      <c r="D45" s="35">
        <v>1795</v>
      </c>
      <c r="E45" s="28" t="s">
        <v>82</v>
      </c>
      <c r="F45" s="17" t="s">
        <v>89</v>
      </c>
      <c r="G45" s="29"/>
    </row>
    <row r="46" spans="1:7" s="20" customFormat="1" ht="22.5" x14ac:dyDescent="0.25">
      <c r="A46" s="29"/>
      <c r="B46" s="28">
        <v>45400000</v>
      </c>
      <c r="C46" s="28" t="s">
        <v>88</v>
      </c>
      <c r="D46" s="35">
        <v>2375</v>
      </c>
      <c r="E46" s="28" t="s">
        <v>82</v>
      </c>
      <c r="F46" s="17" t="s">
        <v>89</v>
      </c>
      <c r="G46" s="29"/>
    </row>
  </sheetData>
  <autoFilter ref="A6:I43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13.11.2018..</vt:lpstr>
      <vt:lpstr>'13.11.2018..'!Print_Area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2018-11-16T12:06:06Z</cp:lastPrinted>
  <dcterms:created xsi:type="dcterms:W3CDTF">2013-11-14T06:42:51Z</dcterms:created>
  <dcterms:modified xsi:type="dcterms:W3CDTF">2018-11-16T12:06:28Z</dcterms:modified>
</cp:coreProperties>
</file>