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9" activeTab="17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  <sheet name="16.05.2019...." sheetId="85" r:id="rId15"/>
    <sheet name="21.05.2019..." sheetId="86" r:id="rId16"/>
    <sheet name="30.05.2019.." sheetId="87" r:id="rId17"/>
    <sheet name="17.06.2019.." sheetId="88" r:id="rId18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4" hidden="1">'16.05.2019....'!$A$5:$G$64</definedName>
    <definedName name="_xlnm._FilterDatabase" localSheetId="10" hidden="1">'17.04.2018'!$A$5:$G$57</definedName>
    <definedName name="_xlnm._FilterDatabase" localSheetId="17" hidden="1">'17.06.2019..'!$A$5:$G$71</definedName>
    <definedName name="_xlnm._FilterDatabase" localSheetId="15" hidden="1">'21.05.2019...'!$A$5:$G$71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16" hidden="1">'30.05.2019..'!$A$5:$G$71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7">'17.06.2019..'!$A$1:$G$71</definedName>
  </definedNames>
  <calcPr calcId="144525"/>
</workbook>
</file>

<file path=xl/calcChain.xml><?xml version="1.0" encoding="utf-8"?>
<calcChain xmlns="http://schemas.openxmlformats.org/spreadsheetml/2006/main">
  <c r="M8" i="88" l="1"/>
  <c r="M9" i="88"/>
  <c r="M10" i="88"/>
  <c r="M11" i="88"/>
  <c r="M12" i="88"/>
  <c r="M13" i="88"/>
  <c r="M14" i="88"/>
  <c r="M15" i="88"/>
  <c r="M16" i="88"/>
  <c r="M17" i="88"/>
  <c r="M18" i="88"/>
  <c r="M19" i="88"/>
  <c r="M20" i="88"/>
  <c r="M21" i="88"/>
  <c r="M22" i="88"/>
  <c r="M23" i="88"/>
  <c r="M24" i="88"/>
  <c r="M25" i="88"/>
  <c r="M26" i="88"/>
  <c r="M27" i="88"/>
  <c r="M28" i="88"/>
  <c r="M29" i="88"/>
  <c r="M30" i="88"/>
  <c r="M31" i="88"/>
  <c r="M32" i="88"/>
  <c r="M33" i="88"/>
  <c r="M34" i="88"/>
  <c r="M35" i="88"/>
  <c r="M36" i="88"/>
  <c r="M37" i="88"/>
  <c r="M38" i="88"/>
  <c r="M39" i="88"/>
  <c r="M40" i="88"/>
  <c r="M41" i="88"/>
  <c r="M42" i="88"/>
  <c r="M43" i="88"/>
  <c r="M44" i="88"/>
  <c r="M45" i="88"/>
  <c r="M46" i="88"/>
  <c r="M47" i="88"/>
  <c r="M48" i="88"/>
  <c r="M49" i="88"/>
  <c r="M50" i="88"/>
  <c r="M51" i="88"/>
  <c r="M52" i="88"/>
  <c r="M53" i="88"/>
  <c r="M54" i="88"/>
  <c r="M55" i="88"/>
  <c r="M56" i="88"/>
  <c r="M57" i="88"/>
  <c r="M58" i="88"/>
  <c r="M59" i="88"/>
  <c r="M60" i="88"/>
  <c r="M61" i="88"/>
  <c r="M62" i="88"/>
  <c r="M63" i="88"/>
  <c r="M64" i="88"/>
  <c r="M65" i="88"/>
  <c r="M66" i="88"/>
  <c r="M67" i="88"/>
  <c r="M68" i="88"/>
  <c r="M69" i="88"/>
  <c r="M70" i="88"/>
  <c r="M71" i="88"/>
  <c r="M7" i="88"/>
  <c r="D51" i="88" l="1"/>
  <c r="D50" i="88"/>
  <c r="D52" i="88"/>
  <c r="D54" i="88"/>
  <c r="D60" i="88"/>
  <c r="D63" i="88"/>
  <c r="D65" i="88"/>
  <c r="D70" i="88"/>
  <c r="D67" i="88"/>
  <c r="D69" i="88" l="1"/>
  <c r="D66" i="88"/>
  <c r="D64" i="88"/>
  <c r="D62" i="88"/>
  <c r="D61" i="88"/>
  <c r="D45" i="88"/>
  <c r="D42" i="88"/>
  <c r="D38" i="88"/>
  <c r="D37" i="88"/>
  <c r="D36" i="88" s="1"/>
  <c r="D34" i="88"/>
  <c r="D32" i="88"/>
  <c r="D30" i="88"/>
  <c r="D29" i="88" s="1"/>
  <c r="D28" i="88"/>
  <c r="D27" i="88"/>
  <c r="D25" i="88"/>
  <c r="D24" i="88" s="1"/>
  <c r="D22" i="88"/>
  <c r="D21" i="88"/>
  <c r="D20" i="88"/>
  <c r="D19" i="88" s="1"/>
  <c r="D18" i="88"/>
  <c r="D17" i="88"/>
  <c r="D16" i="88"/>
  <c r="D15" i="88"/>
  <c r="D14" i="88"/>
  <c r="D12" i="88"/>
  <c r="D11" i="88"/>
  <c r="D10" i="88"/>
  <c r="D9" i="88"/>
  <c r="D8" i="88"/>
  <c r="D7" i="88"/>
  <c r="B6" i="88"/>
  <c r="C6" i="88" s="1"/>
  <c r="D6" i="88" s="1"/>
  <c r="E6" i="88" s="1"/>
  <c r="F6" i="88" s="1"/>
  <c r="G6" i="88" s="1"/>
  <c r="F4" i="88" l="1"/>
  <c r="D10" i="87"/>
  <c r="D67" i="87" l="1"/>
  <c r="D70" i="87"/>
  <c r="D69" i="87"/>
  <c r="D66" i="87"/>
  <c r="D65" i="87"/>
  <c r="D64" i="87"/>
  <c r="D63" i="87" s="1"/>
  <c r="D62" i="87"/>
  <c r="D61" i="87"/>
  <c r="D60" i="87"/>
  <c r="D54" i="87"/>
  <c r="D52" i="87"/>
  <c r="D51" i="87"/>
  <c r="D50" i="87"/>
  <c r="D45" i="87"/>
  <c r="D42" i="87"/>
  <c r="D38" i="87"/>
  <c r="D37" i="87"/>
  <c r="D36" i="87" s="1"/>
  <c r="D34" i="87"/>
  <c r="D32" i="87"/>
  <c r="D30" i="87"/>
  <c r="D29" i="87" s="1"/>
  <c r="D28" i="87"/>
  <c r="D27" i="87"/>
  <c r="D25" i="87"/>
  <c r="D24" i="87" s="1"/>
  <c r="D22" i="87"/>
  <c r="D21" i="87"/>
  <c r="D20" i="87"/>
  <c r="D19" i="87" s="1"/>
  <c r="D18" i="87"/>
  <c r="D17" i="87"/>
  <c r="D16" i="87"/>
  <c r="D15" i="87"/>
  <c r="D14" i="87"/>
  <c r="D12" i="87"/>
  <c r="D11" i="87"/>
  <c r="D9" i="87"/>
  <c r="D8" i="87"/>
  <c r="D7" i="87"/>
  <c r="B6" i="87"/>
  <c r="C6" i="87" s="1"/>
  <c r="D6" i="87" s="1"/>
  <c r="E6" i="87" s="1"/>
  <c r="F6" i="87" s="1"/>
  <c r="G6" i="87" s="1"/>
  <c r="F4" i="87" l="1"/>
  <c r="D69" i="86"/>
  <c r="D67" i="86" l="1"/>
  <c r="D70" i="86"/>
  <c r="D66" i="86"/>
  <c r="D65" i="86"/>
  <c r="D64" i="86"/>
  <c r="D63" i="86" s="1"/>
  <c r="D62" i="86"/>
  <c r="D61" i="86"/>
  <c r="D54" i="86"/>
  <c r="D52" i="86"/>
  <c r="D51" i="86"/>
  <c r="D50" i="86"/>
  <c r="D45" i="86"/>
  <c r="D42" i="86"/>
  <c r="D38" i="86"/>
  <c r="D37" i="86"/>
  <c r="D36" i="86"/>
  <c r="D34" i="86"/>
  <c r="D32" i="86"/>
  <c r="D30" i="86"/>
  <c r="D29" i="86"/>
  <c r="D28" i="86"/>
  <c r="D27" i="86"/>
  <c r="D25" i="86"/>
  <c r="D24" i="86"/>
  <c r="D22" i="86"/>
  <c r="D21" i="86"/>
  <c r="D20" i="86"/>
  <c r="D19" i="86"/>
  <c r="D18" i="86"/>
  <c r="D17" i="86"/>
  <c r="D16" i="86"/>
  <c r="D15" i="86"/>
  <c r="D14" i="86"/>
  <c r="D12" i="86"/>
  <c r="D11" i="86"/>
  <c r="D10" i="86"/>
  <c r="D9" i="86"/>
  <c r="D8" i="86"/>
  <c r="B6" i="86"/>
  <c r="C6" i="86" s="1"/>
  <c r="D6" i="86" s="1"/>
  <c r="E6" i="86" s="1"/>
  <c r="F6" i="86" s="1"/>
  <c r="G6" i="86" s="1"/>
  <c r="D8" i="85"/>
  <c r="D9" i="85"/>
  <c r="D10" i="85"/>
  <c r="D11" i="85"/>
  <c r="D12" i="85"/>
  <c r="D14" i="85"/>
  <c r="D15" i="85"/>
  <c r="D7" i="85"/>
  <c r="D17" i="85"/>
  <c r="D18" i="85"/>
  <c r="D16" i="85"/>
  <c r="D20" i="85"/>
  <c r="D21" i="85"/>
  <c r="D19" i="85"/>
  <c r="D25" i="85"/>
  <c r="D24" i="85"/>
  <c r="D28" i="85"/>
  <c r="D27" i="85"/>
  <c r="D30" i="85"/>
  <c r="D29" i="85"/>
  <c r="D32" i="85"/>
  <c r="D34" i="85"/>
  <c r="D22" i="85"/>
  <c r="D37" i="85"/>
  <c r="D36" i="85"/>
  <c r="D42" i="85"/>
  <c r="D38" i="85"/>
  <c r="D45" i="85"/>
  <c r="D51" i="85"/>
  <c r="D50" i="85"/>
  <c r="D52" i="85"/>
  <c r="D54" i="85"/>
  <c r="D61" i="85"/>
  <c r="D62" i="85"/>
  <c r="D60" i="85"/>
  <c r="D64" i="85"/>
  <c r="D63" i="85"/>
  <c r="D66" i="85"/>
  <c r="D65" i="85"/>
  <c r="D67" i="85"/>
  <c r="D69" i="85"/>
  <c r="F4" i="85"/>
  <c r="B6" i="85"/>
  <c r="C6" i="85"/>
  <c r="D6" i="85"/>
  <c r="E6" i="85"/>
  <c r="F6" i="85"/>
  <c r="G6" i="85"/>
  <c r="D38" i="84"/>
  <c r="D36" i="84"/>
  <c r="D32" i="84"/>
  <c r="D29" i="84"/>
  <c r="D27" i="84"/>
  <c r="D24" i="84"/>
  <c r="D19" i="84"/>
  <c r="D16" i="84"/>
  <c r="D7" i="84"/>
  <c r="F4" i="84"/>
  <c r="D65" i="84"/>
  <c r="D63" i="84"/>
  <c r="D54" i="84"/>
  <c r="D45" i="84"/>
  <c r="D66" i="84"/>
  <c r="D64" i="84"/>
  <c r="D62" i="84"/>
  <c r="D61" i="84"/>
  <c r="D60" i="84"/>
  <c r="D52" i="84"/>
  <c r="D51" i="84"/>
  <c r="D50" i="84"/>
  <c r="D42" i="84"/>
  <c r="D37" i="84"/>
  <c r="D34" i="84"/>
  <c r="D30" i="84"/>
  <c r="D28" i="84"/>
  <c r="D25" i="84"/>
  <c r="D22" i="84"/>
  <c r="D21" i="84"/>
  <c r="D20" i="84"/>
  <c r="D18" i="84"/>
  <c r="D17" i="84"/>
  <c r="D15" i="84"/>
  <c r="D14" i="84"/>
  <c r="D12" i="84"/>
  <c r="D11" i="84"/>
  <c r="D10" i="84"/>
  <c r="D9" i="84"/>
  <c r="D8" i="84"/>
  <c r="C6" i="84"/>
  <c r="D6" i="84"/>
  <c r="E6" i="84"/>
  <c r="F6" i="84"/>
  <c r="G6" i="84"/>
  <c r="B6" i="84"/>
  <c r="F4" i="83"/>
  <c r="D59" i="83"/>
  <c r="D53" i="83"/>
  <c r="D45" i="83"/>
  <c r="D42" i="83"/>
  <c r="D38" i="83"/>
  <c r="D32" i="83"/>
  <c r="D29" i="83"/>
  <c r="D27" i="83"/>
  <c r="D24" i="83"/>
  <c r="D22" i="83"/>
  <c r="D19" i="83"/>
  <c r="D16" i="83"/>
  <c r="D7" i="83"/>
  <c r="D13" i="77"/>
  <c r="D60" i="83"/>
  <c r="D61" i="83"/>
  <c r="D49" i="83"/>
  <c r="D51" i="83"/>
  <c r="D36" i="83"/>
  <c r="D34" i="83"/>
  <c r="D63" i="83"/>
  <c r="D62" i="83"/>
  <c r="D50" i="83"/>
  <c r="D37" i="83"/>
  <c r="D30" i="83"/>
  <c r="D28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/>
  <c r="D6" i="83"/>
  <c r="E6" i="83"/>
  <c r="F6" i="83"/>
  <c r="G6" i="83"/>
  <c r="D61" i="82"/>
  <c r="D60" i="81"/>
  <c r="D14" i="82"/>
  <c r="D60" i="82"/>
  <c r="D10" i="82"/>
  <c r="D9" i="82"/>
  <c r="D11" i="82"/>
  <c r="D15" i="82"/>
  <c r="D8" i="82"/>
  <c r="D63" i="82"/>
  <c r="D62" i="82"/>
  <c r="D53" i="82"/>
  <c r="D51" i="82"/>
  <c r="D50" i="82"/>
  <c r="D49" i="82"/>
  <c r="D45" i="82"/>
  <c r="D42" i="82"/>
  <c r="D38" i="82"/>
  <c r="D37" i="82"/>
  <c r="D36" i="82"/>
  <c r="D34" i="82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/>
  <c r="D6" i="82"/>
  <c r="E6" i="82"/>
  <c r="F6" i="82"/>
  <c r="G6" i="82"/>
  <c r="D7" i="82"/>
  <c r="D59" i="82"/>
  <c r="F4" i="82"/>
  <c r="F4" i="81"/>
  <c r="D62" i="81"/>
  <c r="D61" i="81"/>
  <c r="D58" i="81"/>
  <c r="D59" i="81"/>
  <c r="D52" i="81"/>
  <c r="D50" i="81"/>
  <c r="D49" i="81"/>
  <c r="D48" i="81"/>
  <c r="D44" i="81"/>
  <c r="D41" i="81"/>
  <c r="D37" i="81"/>
  <c r="D36" i="81"/>
  <c r="D35" i="81"/>
  <c r="D33" i="81"/>
  <c r="D31" i="81"/>
  <c r="D29" i="81"/>
  <c r="D28" i="81"/>
  <c r="D27" i="81"/>
  <c r="D26" i="81"/>
  <c r="D24" i="81"/>
  <c r="D23" i="81"/>
  <c r="D21" i="81"/>
  <c r="D20" i="81"/>
  <c r="D19" i="81"/>
  <c r="D18" i="81"/>
  <c r="D17" i="81"/>
  <c r="D16" i="81"/>
  <c r="D15" i="81"/>
  <c r="D14" i="81"/>
  <c r="D12" i="81"/>
  <c r="D7" i="81"/>
  <c r="D11" i="81"/>
  <c r="D10" i="81"/>
  <c r="D9" i="81"/>
  <c r="D8" i="81"/>
  <c r="B6" i="81"/>
  <c r="C6" i="81"/>
  <c r="D6" i="81"/>
  <c r="E6" i="81"/>
  <c r="F6" i="81"/>
  <c r="G6" i="81"/>
  <c r="D60" i="80"/>
  <c r="F4" i="80"/>
  <c r="D59" i="80"/>
  <c r="D58" i="80"/>
  <c r="D52" i="80"/>
  <c r="D50" i="80"/>
  <c r="D49" i="80"/>
  <c r="D48" i="80"/>
  <c r="D44" i="80"/>
  <c r="D41" i="80"/>
  <c r="D37" i="80"/>
  <c r="D36" i="80"/>
  <c r="D35" i="80"/>
  <c r="D33" i="80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/>
  <c r="D6" i="80"/>
  <c r="E6" i="80"/>
  <c r="F6" i="80"/>
  <c r="G6" i="80"/>
  <c r="D18" i="80"/>
  <c r="D15" i="80"/>
  <c r="D48" i="79"/>
  <c r="D50" i="79"/>
  <c r="D52" i="79"/>
  <c r="F4" i="78"/>
  <c r="D44" i="79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/>
  <c r="F6" i="79"/>
  <c r="G6" i="79"/>
  <c r="D7" i="79"/>
  <c r="F4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8" i="78"/>
  <c r="D17" i="78"/>
  <c r="D16" i="78"/>
  <c r="D15" i="78"/>
  <c r="D13" i="78"/>
  <c r="D12" i="78"/>
  <c r="D11" i="78"/>
  <c r="D10" i="78"/>
  <c r="D8" i="78"/>
  <c r="B6" i="78"/>
  <c r="C6" i="78"/>
  <c r="D6" i="78"/>
  <c r="E6" i="78"/>
  <c r="F6" i="78"/>
  <c r="G6" i="78"/>
  <c r="D14" i="78"/>
  <c r="D7" i="78"/>
  <c r="D36" i="77"/>
  <c r="D43" i="77"/>
  <c r="D40" i="77"/>
  <c r="F4" i="77"/>
  <c r="D35" i="77"/>
  <c r="D34" i="77"/>
  <c r="D32" i="77"/>
  <c r="D30" i="77"/>
  <c r="D28" i="77"/>
  <c r="D27" i="77"/>
  <c r="D26" i="77"/>
  <c r="D25" i="77"/>
  <c r="D23" i="77"/>
  <c r="D22" i="77"/>
  <c r="D20" i="77"/>
  <c r="D19" i="77"/>
  <c r="D17" i="77"/>
  <c r="D18" i="77"/>
  <c r="D16" i="77"/>
  <c r="D15" i="77"/>
  <c r="D14" i="77"/>
  <c r="D12" i="77"/>
  <c r="D11" i="77"/>
  <c r="D10" i="77"/>
  <c r="D9" i="77"/>
  <c r="D8" i="77"/>
  <c r="D7" i="77"/>
  <c r="B6" i="77"/>
  <c r="C6" i="77"/>
  <c r="D6" i="77"/>
  <c r="E6" i="77"/>
  <c r="F6" i="77"/>
  <c r="G6" i="77"/>
  <c r="D39" i="76"/>
  <c r="D36" i="76"/>
  <c r="D35" i="76"/>
  <c r="D34" i="76"/>
  <c r="F4" i="76"/>
  <c r="D32" i="76"/>
  <c r="D30" i="76"/>
  <c r="D28" i="76"/>
  <c r="D27" i="76"/>
  <c r="D26" i="76"/>
  <c r="D25" i="76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/>
  <c r="D8" i="76"/>
  <c r="B6" i="76"/>
  <c r="C6" i="76"/>
  <c r="D6" i="76"/>
  <c r="E6" i="76"/>
  <c r="F6" i="76"/>
  <c r="G6" i="76"/>
  <c r="F4" i="75"/>
  <c r="D32" i="75"/>
  <c r="D30" i="75"/>
  <c r="D27" i="75"/>
  <c r="D25" i="75"/>
  <c r="D22" i="75"/>
  <c r="D20" i="75"/>
  <c r="D17" i="75"/>
  <c r="D14" i="75"/>
  <c r="D7" i="75"/>
  <c r="D26" i="75"/>
  <c r="F4" i="74"/>
  <c r="D27" i="74"/>
  <c r="D25" i="74"/>
  <c r="D22" i="74"/>
  <c r="D20" i="74"/>
  <c r="D17" i="74"/>
  <c r="D14" i="74"/>
  <c r="D7" i="74"/>
  <c r="D28" i="75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/>
  <c r="D6" i="75"/>
  <c r="E6" i="75"/>
  <c r="F6" i="75"/>
  <c r="G6" i="75"/>
  <c r="D23" i="74"/>
  <c r="D28" i="74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/>
  <c r="D6" i="74"/>
  <c r="E6" i="74"/>
  <c r="F6" i="74"/>
  <c r="G6" i="74"/>
  <c r="F4" i="73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/>
  <c r="D6" i="73"/>
  <c r="E6" i="73"/>
  <c r="F6" i="73"/>
  <c r="G6" i="73"/>
  <c r="D18" i="72"/>
  <c r="F4" i="72"/>
  <c r="D20" i="72"/>
  <c r="D17" i="72"/>
  <c r="D19" i="72"/>
  <c r="D16" i="72"/>
  <c r="D15" i="72"/>
  <c r="D14" i="72"/>
  <c r="D13" i="72"/>
  <c r="D12" i="72"/>
  <c r="D11" i="72"/>
  <c r="D10" i="72"/>
  <c r="D9" i="72"/>
  <c r="D8" i="72"/>
  <c r="D7" i="72"/>
  <c r="B6" i="72"/>
  <c r="C6" i="72"/>
  <c r="D6" i="72"/>
  <c r="E6" i="72"/>
  <c r="F6" i="72"/>
  <c r="G6" i="72"/>
  <c r="D8" i="71"/>
  <c r="F4" i="71"/>
  <c r="D13" i="71"/>
  <c r="D12" i="71"/>
  <c r="D11" i="71"/>
  <c r="D10" i="71"/>
  <c r="D9" i="71"/>
  <c r="D7" i="71"/>
  <c r="B6" i="71"/>
  <c r="C6" i="71"/>
  <c r="D6" i="71"/>
  <c r="E6" i="71"/>
  <c r="F6" i="71"/>
  <c r="G6" i="71"/>
  <c r="D60" i="86" l="1"/>
  <c r="D7" i="86"/>
  <c r="F4" i="86" s="1"/>
</calcChain>
</file>

<file path=xl/sharedStrings.xml><?xml version="1.0" encoding="utf-8"?>
<sst xmlns="http://schemas.openxmlformats.org/spreadsheetml/2006/main" count="2579" uniqueCount="92">
  <si>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</si>
  <si>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</si>
  <si>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</si>
  <si>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</si>
  <si>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</si>
  <si>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</si>
  <si>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</si>
  <si>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</si>
  <si>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</si>
  <si>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</si>
  <si>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</si>
  <si>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</si>
  <si>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</si>
  <si>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</si>
  <si>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</si>
  <si>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</si>
  <si>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</si>
  <si>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</si>
  <si>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</si>
  <si>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</si>
  <si>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</si>
  <si>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</si>
  <si>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</si>
  <si>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</si>
  <si>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</si>
  <si>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</si>
  <si>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</si>
  <si>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</si>
  <si>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</si>
  <si>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</si>
  <si>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</si>
  <si>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</si>
  <si>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</si>
  <si>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</si>
  <si>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</si>
  <si>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</si>
  <si>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</si>
  <si>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</si>
  <si>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</si>
  <si>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</si>
  <si>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</si>
  <si>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</si>
  <si>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</si>
  <si>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</si>
  <si>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</si>
  <si>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</si>
  <si>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</si>
  <si>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</si>
  <si>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</si>
  <si>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</si>
  <si>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</si>
  <si>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</si>
  <si>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</si>
  <si>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</si>
  <si>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</si>
  <si>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</si>
  <si>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</si>
  <si>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</si>
  <si>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</si>
  <si>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</si>
  <si>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</si>
  <si>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</si>
  <si>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</si>
  <si>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</si>
  <si>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</si>
  <si>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</si>
  <si>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</si>
  <si>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</si>
  <si>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</si>
  <si>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</si>
  <si>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</si>
  <si>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</si>
  <si>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</si>
  <si>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</si>
  <si>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</si>
  <si>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</si>
  <si>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</si>
  <si>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</si>
  <si>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</si>
  <si>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</si>
  <si>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</si>
  <si>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</si>
  <si>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</si>
  <si>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</si>
  <si>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</si>
  <si>
    <t xml:space="preserve">Yersinia - ს სახეობების მოლეკულური ეპიდემიოლოგია და ეკოლოგია შავი ჭირის ენდემურ ტრანსასაზღვრო ტერიტორიაზე, საქართველოსა და აზერბაიჯანში"  (1663) </t>
  </si>
  <si>
    <t>სანავიგაციო და მეტეოროლოგიური ხელსაწყოები</t>
  </si>
  <si>
    <t>აკუმულატორები, დენის პირველადი წყაროები და პირველადი ელემენტები</t>
  </si>
  <si>
    <t xml:space="preserve">“დასავლეთ აზიაში ღამურის მიერ გამომწვევი ზოონოზური დაავადებების რისკების ანალიზი“-DTRA BAA (1742 ) </t>
  </si>
  <si>
    <t xml:space="preserve">სხვადასხვა კომერციული მომსახურება და მასთან დაკავშირებული მომსახურებები </t>
  </si>
  <si>
    <t xml:space="preserve">2019  წლის  II- IV კვარტალი </t>
  </si>
  <si>
    <t>სატელეკომუნიკაციო მომსახურება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</si>
</sst>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9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2" fontId="5" fillId="6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4" zoomScale="80" zoomScaleNormal="80" workbookViewId="0">
      <selection activeCell="M21" sqref="M2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</f>
        <v>2135948.06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</row>
    <row r="50" spans="1:16384" s="15" customFormat="1" ht="30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SUM(D66:D70)</f>
        <v>409500</v>
      </c>
      <c r="E65" s="77"/>
      <c r="F65" s="77"/>
      <c r="G65" s="77"/>
    </row>
    <row r="66" spans="1:7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</row>
  </sheetData>
  <autoFilter ref="A5:G64"/>
  <mergeCells count="2365"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0"/>
  <sheetViews>
    <sheetView topLeftCell="A43" zoomScale="80" zoomScaleNormal="80" workbookViewId="0">
      <selection activeCell="M52" sqref="M5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D7+D16+D19+D2+D320+D24+D27+D29+D32+D34+D22+D36+D42+D38+D45+D50+D52+D54+D60+D63+D65+D67+D69</f>
        <v>2138548.06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SUM(D68)</f>
        <v>2400</v>
      </c>
      <c r="E67" s="77"/>
      <c r="F67" s="77"/>
      <c r="G67" s="77"/>
    </row>
    <row r="68" spans="1:7" ht="98.25" customHeight="1" x14ac:dyDescent="0.2">
      <c r="A68" s="31"/>
      <c r="B68" s="31">
        <v>38100000</v>
      </c>
      <c r="C68" s="31" t="s">
        <v>86</v>
      </c>
      <c r="D68" s="31">
        <v>2400</v>
      </c>
      <c r="E68" s="31" t="s">
        <v>18</v>
      </c>
      <c r="F68" s="31" t="s">
        <v>72</v>
      </c>
      <c r="G68" s="31"/>
    </row>
    <row r="69" spans="1:7" ht="48" customHeight="1" x14ac:dyDescent="0.25">
      <c r="A69" s="75"/>
      <c r="B69" s="126" t="s">
        <v>88</v>
      </c>
      <c r="C69" s="126"/>
      <c r="D69" s="76">
        <f>SUM(D70)</f>
        <v>200</v>
      </c>
      <c r="E69" s="77"/>
      <c r="F69" s="77"/>
      <c r="G69" s="77"/>
    </row>
    <row r="70" spans="1:7" ht="87.75" customHeight="1" x14ac:dyDescent="0.2">
      <c r="A70" s="31"/>
      <c r="B70" s="31">
        <v>31400000</v>
      </c>
      <c r="C70" s="31" t="s">
        <v>87</v>
      </c>
      <c r="D70" s="31">
        <v>200</v>
      </c>
      <c r="E70" s="31" t="s">
        <v>18</v>
      </c>
      <c r="F70" s="31" t="s">
        <v>72</v>
      </c>
      <c r="G70" s="31"/>
    </row>
  </sheetData>
  <autoFilter ref="A5:G64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69:C69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86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9" zoomScale="80" zoomScaleNormal="80" workbookViewId="0">
      <selection activeCell="O36" sqref="O3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79900000</v>
      </c>
      <c r="C69" s="31" t="s">
        <v>89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0" zoomScale="80" zoomScaleNormal="80" workbookViewId="0">
      <selection activeCell="K16" sqref="K1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64200000</v>
      </c>
      <c r="C69" s="31" t="s">
        <v>91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86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1"/>
  <sheetViews>
    <sheetView tabSelected="1" view="pageBreakPreview" topLeftCell="A4" zoomScaleNormal="80" zoomScaleSheetLayoutView="100" workbookViewId="0">
      <selection activeCell="H12" sqref="H1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13" x14ac:dyDescent="0.2">
      <c r="A1" s="120" t="s">
        <v>27</v>
      </c>
      <c r="B1" s="120"/>
      <c r="C1" s="120"/>
      <c r="D1" s="121"/>
      <c r="E1" s="120"/>
      <c r="F1" s="120"/>
      <c r="G1" s="120"/>
    </row>
    <row r="2" spans="1:13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13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13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2142001.06</v>
      </c>
      <c r="G4" s="4" t="s">
        <v>4</v>
      </c>
    </row>
    <row r="5" spans="1:13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3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3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L7" s="2">
        <v>110332.4</v>
      </c>
      <c r="M7" s="13">
        <f>D7-L7</f>
        <v>0</v>
      </c>
    </row>
    <row r="8" spans="1:13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L8" s="15">
        <v>21520</v>
      </c>
      <c r="M8" s="13">
        <f t="shared" ref="M8:M71" si="1">D8-L8</f>
        <v>0</v>
      </c>
    </row>
    <row r="9" spans="1:13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L9" s="15">
        <v>21520</v>
      </c>
      <c r="M9" s="13">
        <f t="shared" si="1"/>
        <v>0</v>
      </c>
    </row>
    <row r="10" spans="1:13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L10" s="15">
        <v>36745.4</v>
      </c>
      <c r="M10" s="13">
        <f t="shared" si="1"/>
        <v>0</v>
      </c>
    </row>
    <row r="11" spans="1:13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L11" s="15">
        <v>8070</v>
      </c>
      <c r="M11" s="13">
        <f t="shared" si="1"/>
        <v>0</v>
      </c>
    </row>
    <row r="12" spans="1:13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L12" s="15">
        <v>13450</v>
      </c>
      <c r="M12" s="13">
        <f t="shared" si="1"/>
        <v>0</v>
      </c>
    </row>
    <row r="13" spans="1:13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L13" s="15">
        <v>150</v>
      </c>
      <c r="M13" s="13">
        <f t="shared" si="1"/>
        <v>0</v>
      </c>
    </row>
    <row r="14" spans="1:13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L14" s="15">
        <v>4842</v>
      </c>
      <c r="M14" s="13">
        <f t="shared" si="1"/>
        <v>0</v>
      </c>
    </row>
    <row r="15" spans="1:13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L15" s="15">
        <v>4035</v>
      </c>
      <c r="M15" s="13">
        <f t="shared" si="1"/>
        <v>0</v>
      </c>
    </row>
    <row r="16" spans="1:13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L16" s="2">
        <v>182193.69999999998</v>
      </c>
      <c r="M16" s="13">
        <f t="shared" si="1"/>
        <v>0</v>
      </c>
    </row>
    <row r="17" spans="1:13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L17" s="15">
        <v>182059.19999999998</v>
      </c>
      <c r="M17" s="13">
        <f t="shared" si="1"/>
        <v>0</v>
      </c>
    </row>
    <row r="18" spans="1:13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L18" s="15">
        <v>134.5</v>
      </c>
      <c r="M18" s="13">
        <f t="shared" si="1"/>
        <v>0</v>
      </c>
    </row>
    <row r="19" spans="1:13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L19" s="2">
        <v>134634.5</v>
      </c>
      <c r="M19" s="13">
        <f t="shared" si="1"/>
        <v>0</v>
      </c>
    </row>
    <row r="20" spans="1:13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L20" s="15">
        <v>134500</v>
      </c>
      <c r="M20" s="13">
        <f t="shared" si="1"/>
        <v>0</v>
      </c>
    </row>
    <row r="21" spans="1:13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L21" s="15">
        <v>134.5</v>
      </c>
      <c r="M21" s="13">
        <f t="shared" si="1"/>
        <v>0</v>
      </c>
    </row>
    <row r="22" spans="1:13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  <c r="L22" s="2">
        <v>4100</v>
      </c>
      <c r="M22" s="13">
        <f t="shared" si="1"/>
        <v>0</v>
      </c>
    </row>
    <row r="23" spans="1:13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L23" s="15">
        <v>4100</v>
      </c>
      <c r="M23" s="13">
        <f t="shared" si="1"/>
        <v>0</v>
      </c>
    </row>
    <row r="24" spans="1:13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L24" s="2">
        <v>177182.6</v>
      </c>
      <c r="M24" s="13">
        <f t="shared" si="1"/>
        <v>0</v>
      </c>
    </row>
    <row r="25" spans="1:13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L25" s="53">
        <v>161196.20000000001</v>
      </c>
      <c r="M25" s="13">
        <f t="shared" si="1"/>
        <v>0</v>
      </c>
    </row>
    <row r="26" spans="1:13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L26" s="53">
        <v>15986.4</v>
      </c>
      <c r="M26" s="13">
        <f t="shared" si="1"/>
        <v>0</v>
      </c>
    </row>
    <row r="27" spans="1:13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L27" s="2">
        <v>4920</v>
      </c>
      <c r="M27" s="13">
        <f t="shared" si="1"/>
        <v>0</v>
      </c>
    </row>
    <row r="28" spans="1:13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L28" s="53">
        <v>4920</v>
      </c>
      <c r="M28" s="13">
        <f t="shared" si="1"/>
        <v>0</v>
      </c>
    </row>
    <row r="29" spans="1:13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L29" s="2">
        <v>28176.860000000004</v>
      </c>
      <c r="M29" s="13">
        <f t="shared" si="1"/>
        <v>0</v>
      </c>
    </row>
    <row r="30" spans="1:13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L30" s="53">
        <v>28126.860000000004</v>
      </c>
      <c r="M30" s="13">
        <f t="shared" si="1"/>
        <v>0</v>
      </c>
    </row>
    <row r="31" spans="1:13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L31" s="53">
        <v>50</v>
      </c>
      <c r="M31" s="13">
        <f t="shared" si="1"/>
        <v>0</v>
      </c>
    </row>
    <row r="32" spans="1:13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L32" s="2">
        <v>380</v>
      </c>
      <c r="M32" s="13">
        <f t="shared" si="1"/>
        <v>0</v>
      </c>
    </row>
    <row r="33" spans="1:13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L33" s="15">
        <v>380</v>
      </c>
      <c r="M33" s="13">
        <f t="shared" si="1"/>
        <v>0</v>
      </c>
    </row>
    <row r="34" spans="1:13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L34" s="2">
        <v>6150</v>
      </c>
      <c r="M34" s="13">
        <f t="shared" si="1"/>
        <v>0</v>
      </c>
    </row>
    <row r="35" spans="1:13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L35" s="2">
        <v>6150</v>
      </c>
      <c r="M35" s="13">
        <f t="shared" si="1"/>
        <v>0</v>
      </c>
    </row>
    <row r="36" spans="1:13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L36" s="2">
        <v>10680</v>
      </c>
      <c r="M36" s="13">
        <f t="shared" si="1"/>
        <v>0</v>
      </c>
    </row>
    <row r="37" spans="1:13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L37" s="15">
        <v>10680</v>
      </c>
      <c r="M37" s="13">
        <f t="shared" si="1"/>
        <v>0</v>
      </c>
    </row>
    <row r="38" spans="1:13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L38" s="2">
        <v>18250</v>
      </c>
      <c r="M38" s="13">
        <f t="shared" si="1"/>
        <v>0</v>
      </c>
    </row>
    <row r="39" spans="1:13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L39" s="15">
        <v>10800</v>
      </c>
      <c r="M39" s="13">
        <f t="shared" si="1"/>
        <v>0</v>
      </c>
    </row>
    <row r="40" spans="1:13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L40" s="15">
        <v>7200</v>
      </c>
      <c r="M40" s="13">
        <f t="shared" si="1"/>
        <v>0</v>
      </c>
    </row>
    <row r="41" spans="1:13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L41" s="15">
        <v>250</v>
      </c>
      <c r="M41" s="13">
        <f t="shared" si="1"/>
        <v>0</v>
      </c>
    </row>
    <row r="42" spans="1:13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L42" s="2">
        <v>1012200</v>
      </c>
      <c r="M42" s="13">
        <f t="shared" si="1"/>
        <v>0</v>
      </c>
    </row>
    <row r="43" spans="1:13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L43" s="15">
        <v>241800</v>
      </c>
      <c r="M43" s="13">
        <f t="shared" si="1"/>
        <v>0</v>
      </c>
    </row>
    <row r="44" spans="1:13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L44" s="15">
        <v>770400</v>
      </c>
      <c r="M44" s="13">
        <f t="shared" si="1"/>
        <v>0</v>
      </c>
    </row>
    <row r="45" spans="1:13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  <c r="L45" s="2">
        <v>5550</v>
      </c>
      <c r="M45" s="13">
        <f t="shared" si="1"/>
        <v>0</v>
      </c>
    </row>
    <row r="46" spans="1:13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L46" s="15">
        <v>500</v>
      </c>
      <c r="M46" s="13">
        <f t="shared" si="1"/>
        <v>0</v>
      </c>
    </row>
    <row r="47" spans="1:13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L47" s="15">
        <v>500</v>
      </c>
      <c r="M47" s="13">
        <f t="shared" si="1"/>
        <v>0</v>
      </c>
    </row>
    <row r="48" spans="1:13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L48" s="15">
        <v>800</v>
      </c>
      <c r="M48" s="13">
        <f t="shared" si="1"/>
        <v>0</v>
      </c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  <c r="L49" s="15">
        <v>3750</v>
      </c>
      <c r="M49" s="13">
        <f t="shared" si="1"/>
        <v>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3554</v>
      </c>
      <c r="E50" s="77"/>
      <c r="F50" s="77"/>
      <c r="G50" s="77"/>
      <c r="L50" s="15">
        <v>1608</v>
      </c>
      <c r="M50" s="13">
        <f t="shared" si="1"/>
        <v>1946</v>
      </c>
    </row>
    <row r="51" spans="1:16384" s="15" customFormat="1" ht="58.5" customHeight="1" x14ac:dyDescent="0.25">
      <c r="A51" s="80"/>
      <c r="B51" s="81" t="s">
        <v>33</v>
      </c>
      <c r="C51" s="82" t="s">
        <v>34</v>
      </c>
      <c r="D51" s="33">
        <f>600*2.68+700*2.78</f>
        <v>3554</v>
      </c>
      <c r="E51" s="83" t="s">
        <v>66</v>
      </c>
      <c r="F51" s="84" t="s">
        <v>52</v>
      </c>
      <c r="G51" s="85"/>
      <c r="L51" s="15">
        <v>1608</v>
      </c>
      <c r="M51" s="128">
        <f t="shared" si="1"/>
        <v>1946</v>
      </c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  <c r="L52" s="2">
        <v>395</v>
      </c>
      <c r="M52" s="13">
        <f t="shared" si="1"/>
        <v>0</v>
      </c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  <c r="L53" s="15">
        <v>395</v>
      </c>
      <c r="M53" s="13">
        <f t="shared" si="1"/>
        <v>0</v>
      </c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>
        <v>8581</v>
      </c>
      <c r="M54" s="13">
        <f t="shared" si="1"/>
        <v>0</v>
      </c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  <c r="L55" s="2">
        <v>4008</v>
      </c>
      <c r="M55" s="13">
        <f t="shared" si="1"/>
        <v>0</v>
      </c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  <c r="L56" s="2">
        <v>2152</v>
      </c>
      <c r="M56" s="13">
        <f t="shared" si="1"/>
        <v>0</v>
      </c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  <c r="L57" s="2">
        <v>807</v>
      </c>
      <c r="M57" s="13">
        <f t="shared" si="1"/>
        <v>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  <c r="L58" s="2">
        <v>538</v>
      </c>
      <c r="M58" s="13">
        <f t="shared" si="1"/>
        <v>0</v>
      </c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  <c r="L59" s="2">
        <v>1076</v>
      </c>
      <c r="M59" s="13">
        <f t="shared" si="1"/>
        <v>0</v>
      </c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  <c r="L60" s="2">
        <v>2214.0000000000005</v>
      </c>
      <c r="M60" s="13">
        <f t="shared" si="1"/>
        <v>0</v>
      </c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  <c r="L61" s="15">
        <v>1755.0000000000002</v>
      </c>
      <c r="M61" s="13">
        <f t="shared" si="1"/>
        <v>0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  <c r="L62" s="15">
        <v>459.00000000000006</v>
      </c>
      <c r="M62" s="13">
        <f t="shared" si="1"/>
        <v>0</v>
      </c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  <c r="L63" s="2">
        <v>18900</v>
      </c>
      <c r="M63" s="13">
        <f t="shared" si="1"/>
        <v>0</v>
      </c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  <c r="L64" s="15">
        <v>18900</v>
      </c>
      <c r="M64" s="13">
        <f t="shared" si="1"/>
        <v>0</v>
      </c>
    </row>
    <row r="65" spans="1:13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  <c r="L65" s="2">
        <v>409500</v>
      </c>
      <c r="M65" s="13">
        <f t="shared" si="1"/>
        <v>0</v>
      </c>
    </row>
    <row r="66" spans="1:13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  <c r="L66" s="15">
        <v>409500</v>
      </c>
      <c r="M66" s="13">
        <f t="shared" si="1"/>
        <v>0</v>
      </c>
    </row>
    <row r="67" spans="1:13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  <c r="L67" s="2">
        <v>3907</v>
      </c>
      <c r="M67" s="13">
        <f t="shared" si="1"/>
        <v>0</v>
      </c>
    </row>
    <row r="68" spans="1:13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  <c r="L68" s="15">
        <v>2400</v>
      </c>
      <c r="M68" s="13">
        <f t="shared" si="1"/>
        <v>0</v>
      </c>
    </row>
    <row r="69" spans="1:13" s="15" customFormat="1" ht="98.25" customHeight="1" x14ac:dyDescent="0.2">
      <c r="A69" s="19"/>
      <c r="B69" s="19">
        <v>64200000</v>
      </c>
      <c r="C69" s="19" t="s">
        <v>91</v>
      </c>
      <c r="D69" s="19">
        <f>550*2.74</f>
        <v>1507.0000000000002</v>
      </c>
      <c r="E69" s="19" t="s">
        <v>18</v>
      </c>
      <c r="F69" s="19" t="s">
        <v>90</v>
      </c>
      <c r="G69" s="19"/>
      <c r="L69" s="15">
        <v>1507.0000000000002</v>
      </c>
      <c r="M69" s="13">
        <f t="shared" si="1"/>
        <v>0</v>
      </c>
    </row>
    <row r="70" spans="1:13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  <c r="L70" s="2">
        <v>200</v>
      </c>
      <c r="M70" s="13">
        <f t="shared" si="1"/>
        <v>0</v>
      </c>
    </row>
    <row r="71" spans="1:13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  <c r="L71" s="15">
        <v>200</v>
      </c>
      <c r="M71" s="13">
        <f t="shared" si="1"/>
        <v>0</v>
      </c>
    </row>
  </sheetData>
  <autoFilter ref="A5:G71"/>
  <mergeCells count="2367"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27:C27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4:E4"/>
    <mergeCell ref="A1:G1"/>
    <mergeCell ref="A2:D2"/>
    <mergeCell ref="E2:G2"/>
    <mergeCell ref="A3:D3"/>
    <mergeCell ref="E3:G3"/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A4:E4"/>
    <mergeCell ref="A1:G1"/>
    <mergeCell ref="A2:D2"/>
    <mergeCell ref="E2:G2"/>
    <mergeCell ref="A3:D3"/>
    <mergeCell ref="E3:G3"/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16.05.2019....</vt:lpstr>
      <vt:lpstr>21.05.2019...</vt:lpstr>
      <vt:lpstr>30.05.2019..</vt:lpstr>
      <vt:lpstr>17.06.2019..</vt:lpstr>
      <vt:lpstr>'17.06.2019..'!Print_Area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2019-06-19T09:09:05Z</cp:lastPrinted>
  <dcterms:created xsi:type="dcterms:W3CDTF">2013-11-15T13:45:51Z</dcterms:created>
  <dcterms:modified xsi:type="dcterms:W3CDTF">2019-06-19T09:09:06Z</dcterms:modified>
</cp:coreProperties>
</file>