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5" l="1"/>
  <c r="V19" i="4" l="1"/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<sst xmlns="http://schemas.openxmlformats.org/spreadsheetml/2006/main" count="167" uniqueCount="25">
  <si>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</si>
  <si>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</si>
  <si>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</si>
  <si>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</si>
  <si>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</si>
  <si>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</si>
  <si>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</si>
  <si>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</si>
  <si>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</si>
  <si>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</si>
  <si>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</si>
  <si>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</si>
  <si>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</si>
  <si>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</si>
  <si>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</si>
  <si>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</si>
  <si>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</si>
  <si>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</si>
  <si>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</si>
  <si>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</si>
  <si>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</si>
  <si>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</si>
  <si>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</si>
  <si>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გენეტიკის ლაბორატოია</t>
  </si>
  <si>
    <t>22.04.2020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</si>
</sst>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4"/>
  <sheetViews>
    <sheetView tabSelected="1" workbookViewId="0">
      <selection activeCell="B16" sqref="B16"/>
    </sheetView>
  </sheetViews>
  <sheetFormatPr defaultRowHeight="14.5" x14ac:dyDescent="0.35"/>
  <cols>
    <col min="1" max="1" width="36.6328125" customWidth="1"/>
    <col min="2" max="2" width="12.36328125" customWidth="1"/>
    <col min="8" max="8" width="15.0898437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26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  <c r="H3" s="18" t="s">
        <v>23</v>
      </c>
    </row>
    <row r="4" spans="1:48" s="3" customFormat="1" ht="37.5" customHeight="1" x14ac:dyDescent="0.35">
      <c r="A4" s="11" t="s">
        <v>2</v>
      </c>
      <c r="B4" s="22">
        <f>SUM(C4:G4)</f>
        <v>9616</v>
      </c>
      <c r="C4" s="22">
        <f>'Lugar Center'!B3</f>
        <v>4923</v>
      </c>
      <c r="D4" s="22">
        <f>Kutaisi!B3</f>
        <v>1337</v>
      </c>
      <c r="E4" s="22">
        <f>Batumi!B3</f>
        <v>2023</v>
      </c>
      <c r="F4" s="22">
        <f>IDH!B3</f>
        <v>896</v>
      </c>
      <c r="G4" s="22">
        <f>NeoLab!B3</f>
        <v>437</v>
      </c>
      <c r="H4" s="1"/>
    </row>
    <row r="5" spans="1:48" s="3" customFormat="1" x14ac:dyDescent="0.35">
      <c r="A5" s="11" t="s">
        <v>3</v>
      </c>
      <c r="B5" s="22">
        <f t="shared" ref="B5:B6" si="0">SUM(C5:G5)</f>
        <v>9538</v>
      </c>
      <c r="C5" s="22">
        <f>'Lugar Center'!B4</f>
        <v>4923</v>
      </c>
      <c r="D5" s="22">
        <f>Kutaisi!B4</f>
        <v>1259</v>
      </c>
      <c r="E5" s="22">
        <f>Batumi!B4</f>
        <v>2023</v>
      </c>
      <c r="F5" s="22">
        <f>IDH!B4</f>
        <v>896</v>
      </c>
      <c r="G5" s="22">
        <f>NeoLab!B4</f>
        <v>437</v>
      </c>
      <c r="H5" s="1"/>
    </row>
    <row r="6" spans="1:48" s="3" customFormat="1" ht="23.25" customHeight="1" x14ac:dyDescent="0.35">
      <c r="A6" s="11" t="s">
        <v>0</v>
      </c>
      <c r="B6" s="22">
        <f t="shared" si="0"/>
        <v>563</v>
      </c>
      <c r="C6" s="22">
        <f>'Lugar Center'!B5</f>
        <v>240</v>
      </c>
      <c r="D6" s="22">
        <f>Kutaisi!B5</f>
        <v>39</v>
      </c>
      <c r="E6" s="22">
        <f>Batumi!B5</f>
        <v>48</v>
      </c>
      <c r="F6" s="22">
        <f>IDH!B5</f>
        <v>236</v>
      </c>
      <c r="G6" s="22">
        <f>NeoLab!B5</f>
        <v>0</v>
      </c>
      <c r="H6" s="1"/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SUM(C8:H8)</f>
        <v>420</v>
      </c>
      <c r="C8" s="29">
        <f>'Lugar Center'!B7</f>
        <v>256</v>
      </c>
      <c r="D8" s="29">
        <f>Kutaisi!B7</f>
        <v>28</v>
      </c>
      <c r="E8" s="29">
        <f>Batumi!B7</f>
        <v>64</v>
      </c>
      <c r="F8" s="29">
        <f>IDH!B7</f>
        <v>35</v>
      </c>
      <c r="G8" s="29">
        <f>NeoLab!B7</f>
        <v>37</v>
      </c>
      <c r="H8" s="29"/>
    </row>
    <row r="14" spans="1:48" x14ac:dyDescent="0.35">
      <c r="A14" t="s">
        <v>24</v>
      </c>
      <c r="B14">
        <f>'Lugar Center'!X26+Kutaisi!X19+Batumi!X19+IDH!X19+NeoLab!X19</f>
        <v>727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G17" workbookViewId="0">
      <selection activeCell="X32" sqref="X3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4923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4923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240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256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3309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>
        <v>244</v>
      </c>
      <c r="W26" s="1">
        <v>394</v>
      </c>
      <c r="X26" s="1">
        <v>443</v>
      </c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3306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>
        <v>248</v>
      </c>
      <c r="W27" s="1">
        <v>382</v>
      </c>
      <c r="X27" s="1">
        <v>455</v>
      </c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176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>
        <v>13</v>
      </c>
      <c r="W28" s="1">
        <v>3</v>
      </c>
      <c r="X28" s="1">
        <v>17</v>
      </c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178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>
        <v>7</v>
      </c>
      <c r="W30" s="1">
        <v>3</v>
      </c>
      <c r="X30" s="1">
        <v>7</v>
      </c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G13" workbookViewId="0">
      <selection activeCell="Y23" sqref="Y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1337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1259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1117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>
        <v>108</v>
      </c>
      <c r="W19" s="1">
        <v>120</v>
      </c>
      <c r="X19" s="1">
        <v>168</v>
      </c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1040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>
        <v>108</v>
      </c>
      <c r="W20" s="1">
        <v>115</v>
      </c>
      <c r="X20" s="1">
        <v>95</v>
      </c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25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>
        <v>0</v>
      </c>
      <c r="W21" s="1">
        <v>0</v>
      </c>
      <c r="X21" s="1">
        <v>1</v>
      </c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>
        <v>0</v>
      </c>
      <c r="W23" s="1"/>
      <c r="X23" s="1">
        <v>0</v>
      </c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E10" workbookViewId="0">
      <selection activeCell="Y15" sqref="Y1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2023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2023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1813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>
        <f>102+45</f>
        <v>147</v>
      </c>
      <c r="W19" s="1">
        <v>154</v>
      </c>
      <c r="X19" s="1">
        <v>46</v>
      </c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1813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>
        <v>102</v>
      </c>
      <c r="W20" s="1">
        <v>199</v>
      </c>
      <c r="X20" s="1">
        <v>46</v>
      </c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42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>
        <v>6</v>
      </c>
      <c r="X21" s="1">
        <v>11</v>
      </c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54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34">
        <v>1</v>
      </c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D8" workbookViewId="0">
      <selection activeCell="X22" sqref="X2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896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896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574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>
        <v>22</v>
      </c>
      <c r="W19" s="1">
        <v>33</v>
      </c>
      <c r="X19" s="1">
        <v>44</v>
      </c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574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>
        <v>22</v>
      </c>
      <c r="W20" s="1">
        <v>33</v>
      </c>
      <c r="X20" s="1">
        <v>44</v>
      </c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169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>
        <v>6</v>
      </c>
      <c r="W21" s="1">
        <v>14</v>
      </c>
      <c r="X21" s="1">
        <v>20</v>
      </c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15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I13" workbookViewId="0">
      <selection activeCell="X26" sqref="X26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437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412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>
        <v>19</v>
      </c>
      <c r="W19" s="1">
        <v>17</v>
      </c>
      <c r="X19" s="1">
        <v>26</v>
      </c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412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>
        <v>19</v>
      </c>
      <c r="W20" s="1">
        <v>17</v>
      </c>
      <c r="X20" s="1">
        <v>26</v>
      </c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>
        <v>1</v>
      </c>
      <c r="W23" s="1"/>
      <c r="X23" s="1">
        <v>1</v>
      </c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2020-04-23T05:55:08Z</dcterms:modified>
</cp:coreProperties>
</file>