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საქართველო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G4" i="2"/>
  <c r="H4" i="2"/>
  <c r="B5" i="2"/>
  <c r="C5" i="2"/>
  <c r="D5" i="2"/>
  <c r="E5" i="2"/>
  <c r="F5" i="2"/>
  <c r="F1" i="2" s="1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C18" i="2"/>
  <c r="D18" i="2"/>
  <c r="E18" i="2"/>
  <c r="F18" i="2"/>
  <c r="G18" i="2"/>
  <c r="H18" i="2"/>
  <c r="B19" i="2"/>
  <c r="C19" i="2"/>
  <c r="D19" i="2"/>
  <c r="E19" i="2"/>
  <c r="F19" i="2"/>
  <c r="G19" i="2"/>
  <c r="H19" i="2"/>
  <c r="B20" i="2"/>
  <c r="C20" i="2"/>
  <c r="D20" i="2"/>
  <c r="E20" i="2"/>
  <c r="F20" i="2"/>
  <c r="G20" i="2"/>
  <c r="H20" i="2"/>
  <c r="B21" i="2"/>
  <c r="C21" i="2"/>
  <c r="D21" i="2"/>
  <c r="E21" i="2"/>
  <c r="F21" i="2"/>
  <c r="G21" i="2"/>
  <c r="H21" i="2"/>
  <c r="H3" i="2"/>
  <c r="G3" i="2"/>
  <c r="F3" i="2"/>
  <c r="E3" i="2"/>
  <c r="D3" i="2"/>
  <c r="C3" i="2"/>
  <c r="B3" i="2"/>
  <c r="G1" i="2" l="1"/>
  <c r="H1" i="2"/>
</calcChain>
</file>

<file path=xl/sharedStrings.xml><?xml version="1.0" encoding="utf-8"?>
<sst xmlns="http://schemas.openxmlformats.org/spreadsheetml/2006/main" count="8" uniqueCount="8">
  <si>
    <t>N</t>
  </si>
  <si>
    <t>რეგიონი</t>
  </si>
  <si>
    <t>მუნიციპალიტეტი</t>
  </si>
  <si>
    <t>2020 წელს დაგეგმილი პროექტების დასახელება</t>
  </si>
  <si>
    <t>პროექტის კატეგორია</t>
  </si>
  <si>
    <t>ადგილობრივი ბიუჯეტის თანადაფინანსება</t>
  </si>
  <si>
    <t>სულ</t>
  </si>
  <si>
    <t>ფონდი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</si>
</sst>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ont="1" applyAlignment="1"/>
    <xf numFmtId="4" fontId="0" fillId="0" borderId="0" xfId="0" applyNumberFormat="1" applyFont="1" applyAlignment="1"/>
    <xf numFmtId="4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06;&#4304;&#4321;&#4304;&#4322;&#4304;&#4316;&#4312;%20&#4307;&#4304;&#4324;&#4312;&#4316;&#4304;&#4316;&#4321;&#4308;&#4305;&#4304;%2010%20&#4315;&#4314;&#4316;%20-%20&#4315;&#4311;&#4304;%20%202020%20&#4332;.%20.xlsx-1.xlsx.xlsx.xlsx%20(00000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საქართველო"/>
      <sheetName val="დუშეთი "/>
      <sheetName val="ახმეტა"/>
      <sheetName val="თელავი"/>
      <sheetName val="სიღნაღი"/>
      <sheetName val="გურჯაანი"/>
      <sheetName val="ჩოხატაური"/>
      <sheetName val="საჩხერე"/>
      <sheetName val="ადიგენი"/>
      <sheetName val="ასპინძა"/>
      <sheetName val="ახალქალაქი"/>
      <sheetName val="ახალციხე"/>
      <sheetName val="ბორჯომი"/>
      <sheetName val="ნინოწმინდა"/>
      <sheetName val="გორი"/>
      <sheetName val="ხაშური"/>
      <sheetName val="ცაგერი"/>
      <sheetName val="დმანისი"/>
      <sheetName val="წალკა"/>
      <sheetName val="მესტია"/>
    </sheetNames>
    <sheetDataSet>
      <sheetData sheetId="0" refreshError="1"/>
      <sheetData sheetId="1">
        <row r="3">
          <cell r="B3" t="str">
            <v>მცხეთა-მთიანეთი</v>
          </cell>
          <cell r="C3" t="str">
            <v xml:space="preserve">დუშეთი </v>
          </cell>
          <cell r="D3" t="str">
            <v xml:space="preserve">შატილში სკოლა-პანსიონატის მშენებლობა </v>
          </cell>
          <cell r="E3" t="str">
            <v>სკოლა-პანსიონატი</v>
          </cell>
          <cell r="G3">
            <v>1505000</v>
          </cell>
          <cell r="H3">
            <v>1505000</v>
          </cell>
        </row>
      </sheetData>
      <sheetData sheetId="2">
        <row r="3">
          <cell r="B3" t="str">
            <v>კახეთი</v>
          </cell>
          <cell r="C3" t="str">
            <v>ახმეტა</v>
          </cell>
          <cell r="D3" t="str">
            <v xml:space="preserve">თუშეთში გირევის მისასვლელი გრუნტის გზის მშენებლობა </v>
          </cell>
          <cell r="E3" t="str">
            <v>გზები</v>
          </cell>
          <cell r="F3">
            <v>0</v>
          </cell>
          <cell r="G3">
            <v>529880</v>
          </cell>
          <cell r="H3">
            <v>529880</v>
          </cell>
        </row>
      </sheetData>
      <sheetData sheetId="3">
        <row r="3">
          <cell r="B3" t="str">
            <v>კახეთი</v>
          </cell>
          <cell r="C3" t="str">
            <v>თელავი</v>
          </cell>
          <cell r="D3" t="str">
            <v xml:space="preserve"> სოფ. თეთრიწყლებში შიდა საუბნო გზების სარეაბილიტაციო სამუშაოები</v>
          </cell>
          <cell r="E3" t="str">
            <v>გზები</v>
          </cell>
          <cell r="F3">
            <v>30334</v>
          </cell>
          <cell r="G3">
            <v>576344</v>
          </cell>
          <cell r="H3">
            <v>606678</v>
          </cell>
        </row>
      </sheetData>
      <sheetData sheetId="4">
        <row r="3">
          <cell r="B3" t="str">
            <v>კახეთი</v>
          </cell>
          <cell r="C3" t="str">
            <v>სიღნაღი</v>
          </cell>
          <cell r="D3" t="str">
            <v>სოფ. ზემო მაღაროში მინი სტადიონის მოწყობა</v>
          </cell>
          <cell r="E3" t="str">
            <v>სპორტული ინფრასტრუქტურა</v>
          </cell>
          <cell r="F3">
            <v>5407</v>
          </cell>
          <cell r="G3">
            <v>102719</v>
          </cell>
          <cell r="H3">
            <v>108126</v>
          </cell>
        </row>
      </sheetData>
      <sheetData sheetId="5">
        <row r="3">
          <cell r="B3" t="str">
            <v>კახეთი</v>
          </cell>
          <cell r="C3" t="str">
            <v>გურჯაანი</v>
          </cell>
          <cell r="D3" t="str">
            <v>სოფელ არაშენდაში საბავშვო ბაღის რეაბილიტაცია</v>
          </cell>
          <cell r="E3" t="str">
            <v>საბავშვო ბაღი</v>
          </cell>
          <cell r="F3">
            <v>9014</v>
          </cell>
          <cell r="G3">
            <v>171262</v>
          </cell>
          <cell r="H3">
            <v>180276</v>
          </cell>
        </row>
      </sheetData>
      <sheetData sheetId="6">
        <row r="3">
          <cell r="B3" t="str">
            <v>გურია</v>
          </cell>
          <cell r="C3" t="str">
            <v>ჩოხატაური</v>
          </cell>
          <cell r="D3" t="str">
            <v>სოფელ ქვაბღაში შიდა სასოფლო გზის ბეტონის საფარით მოწყობის სამუშაოები</v>
          </cell>
          <cell r="E3" t="str">
            <v>გზა</v>
          </cell>
          <cell r="F3">
            <v>0</v>
          </cell>
          <cell r="G3">
            <v>571500</v>
          </cell>
          <cell r="H3">
            <v>571500</v>
          </cell>
        </row>
      </sheetData>
      <sheetData sheetId="7">
        <row r="3">
          <cell r="B3" t="str">
            <v>იმერეთი</v>
          </cell>
          <cell r="C3" t="str">
            <v>საჩხერე</v>
          </cell>
          <cell r="D3" t="str">
            <v>სოფელ კორბოულში ძლევის წმინდა გიორგის ეკლესიიდან გორაძირის მიმართულებით საავტომობილო გზაზე რკინა ბეტონის საფარის მოწყობა (მეორე ეტაპი)</v>
          </cell>
          <cell r="E3" t="str">
            <v>გზა</v>
          </cell>
          <cell r="F3">
            <v>19658</v>
          </cell>
          <cell r="G3">
            <v>373508</v>
          </cell>
          <cell r="H3">
            <v>393166</v>
          </cell>
        </row>
      </sheetData>
      <sheetData sheetId="8">
        <row r="3">
          <cell r="B3" t="str">
            <v>სამცხე-ჯავახეთი</v>
          </cell>
          <cell r="C3" t="str">
            <v>ადიგენი</v>
          </cell>
          <cell r="D3" t="str">
            <v>სოფელ წრის შიდა საავტომობილო გზის რეაბილიტაცია</v>
          </cell>
          <cell r="E3" t="str">
            <v>გზები</v>
          </cell>
          <cell r="F3">
            <v>28011</v>
          </cell>
          <cell r="G3">
            <v>532196</v>
          </cell>
          <cell r="H3">
            <v>560207</v>
          </cell>
        </row>
      </sheetData>
      <sheetData sheetId="9">
        <row r="3">
          <cell r="B3" t="str">
            <v>სამცხე-ჯავახეთი</v>
          </cell>
          <cell r="C3" t="str">
            <v>ასპინძა</v>
          </cell>
          <cell r="D3" t="str">
            <v>დაბა ასპინძაში ტროტუარების-სანიაღვრე არხების რეაბილიტაცია და დაბა ასპინძაში წრიული მოძრაობის და უსაფრთხოების კუნძულების მოწყობა</v>
          </cell>
          <cell r="E3" t="str">
            <v>გზები</v>
          </cell>
          <cell r="F3">
            <v>37660</v>
          </cell>
          <cell r="G3">
            <v>500000</v>
          </cell>
          <cell r="H3">
            <v>537660</v>
          </cell>
        </row>
      </sheetData>
      <sheetData sheetId="10">
        <row r="3">
          <cell r="B3" t="str">
            <v>სამცხე-ჯავახეთი</v>
          </cell>
          <cell r="C3" t="str">
            <v>ახალქალაქი</v>
          </cell>
          <cell r="D3" t="str">
            <v>სოფელ ვარევანის სასმელი წყლის მაგისტრალის მოწყობა</v>
          </cell>
          <cell r="E3" t="str">
            <v>გზები</v>
          </cell>
          <cell r="F3">
            <v>188250</v>
          </cell>
          <cell r="G3">
            <v>500000</v>
          </cell>
          <cell r="H3">
            <v>688250</v>
          </cell>
        </row>
      </sheetData>
      <sheetData sheetId="11">
        <row r="3">
          <cell r="B3" t="str">
            <v>სამცხე-ჯავახეთი</v>
          </cell>
          <cell r="C3" t="str">
            <v>ახალციხე</v>
          </cell>
          <cell r="D3" t="str">
            <v>ახალციხის მუნიციპალიტეტის სოფლების: კლდის, ჭვინთის, ელიაწმინდის და წყრუთის სასმელი წყლის სისტემების რეაბილიტაცია</v>
          </cell>
          <cell r="E3" t="str">
            <v>წყალმომარაგება</v>
          </cell>
          <cell r="F3">
            <v>70247</v>
          </cell>
          <cell r="G3">
            <v>500000</v>
          </cell>
          <cell r="H3">
            <v>570247</v>
          </cell>
        </row>
      </sheetData>
      <sheetData sheetId="12">
        <row r="3">
          <cell r="B3" t="str">
            <v>სამცხე-ჯავახეთი</v>
          </cell>
          <cell r="C3" t="str">
            <v>ბორჯომი</v>
          </cell>
          <cell r="D3" t="str">
            <v>ბორჯომი-ახალქალაქის საზღვრიდან სოფლების ჭიხარულასა და ბალანთის გავლით ასფალტობეტონის საფარის მოწყობა ( I ეტაპი)</v>
          </cell>
          <cell r="E3" t="str">
            <v>გზები</v>
          </cell>
          <cell r="F3">
            <v>756320</v>
          </cell>
          <cell r="G3">
            <v>500000</v>
          </cell>
          <cell r="H3">
            <v>1256320</v>
          </cell>
        </row>
      </sheetData>
      <sheetData sheetId="13">
        <row r="3">
          <cell r="B3" t="str">
            <v>სამცხე-ჯავახეთი</v>
          </cell>
          <cell r="C3" t="str">
            <v>ნინოწმინდა</v>
          </cell>
          <cell r="D3" t="str">
            <v>ქ.ნინოწმინდის ქუჩების მოასფალტება ( გაის ქუჩა, ლერმონტოვის ქუჩა, გაგარინის ქუჩა)</v>
          </cell>
          <cell r="E3" t="str">
            <v>გზები</v>
          </cell>
          <cell r="F3">
            <v>23945</v>
          </cell>
          <cell r="G3">
            <v>454937</v>
          </cell>
          <cell r="H3">
            <v>478882</v>
          </cell>
        </row>
      </sheetData>
      <sheetData sheetId="14">
        <row r="3">
          <cell r="B3" t="str">
            <v>შიდა ქართლი</v>
          </cell>
          <cell r="C3" t="str">
            <v>გორი</v>
          </cell>
          <cell r="D3" t="str">
            <v>სოფელ ბობნევში სასმელი წყლის სისტემის მოწყობის სამუშაოები</v>
          </cell>
          <cell r="E3" t="str">
            <v>წყალმომარაგება</v>
          </cell>
          <cell r="F3">
            <v>8507</v>
          </cell>
          <cell r="G3">
            <v>160400.46</v>
          </cell>
          <cell r="H3">
            <v>168907.46</v>
          </cell>
        </row>
      </sheetData>
      <sheetData sheetId="15">
        <row r="3">
          <cell r="B3" t="str">
            <v>შიდა ქართლი</v>
          </cell>
          <cell r="C3" t="str">
            <v>ხაშური</v>
          </cell>
          <cell r="D3" t="str">
            <v>სოფელ ჩორჩანამდე მისასვლელი გზის მოასფალტება</v>
          </cell>
          <cell r="E3" t="str">
            <v>გზები</v>
          </cell>
          <cell r="F3">
            <v>59848</v>
          </cell>
          <cell r="G3">
            <v>1137101</v>
          </cell>
          <cell r="H3">
            <v>1196949</v>
          </cell>
        </row>
      </sheetData>
      <sheetData sheetId="16">
        <row r="3">
          <cell r="B3" t="str">
            <v>რაჭა-ლეჩხუმ-ქვემო სვანეთი</v>
          </cell>
          <cell r="C3" t="str">
            <v>ცაგერი</v>
          </cell>
          <cell r="D3" t="str">
            <v>ქ.ცაგერში მწვანე თეატრიდან ციხესთან მისასვლელი ბილიკებისა და კიბეების მოწყობა</v>
          </cell>
          <cell r="E3" t="str">
            <v>კეთილმოწყობა</v>
          </cell>
          <cell r="F3">
            <v>20994</v>
          </cell>
          <cell r="G3">
            <v>398886</v>
          </cell>
          <cell r="H3">
            <v>419880</v>
          </cell>
        </row>
      </sheetData>
      <sheetData sheetId="17">
        <row r="3">
          <cell r="B3" t="str">
            <v>ქვემო ქართლი</v>
          </cell>
          <cell r="C3" t="str">
            <v>დმანისი</v>
          </cell>
          <cell r="D3" t="str">
            <v xml:space="preserve">სოფელ სოგუთლომდე  მისასვლელი გზის  სარეაბილიტაციო სამუშაოები </v>
          </cell>
          <cell r="E3" t="str">
            <v>გზები</v>
          </cell>
          <cell r="F3">
            <v>24250</v>
          </cell>
          <cell r="G3">
            <v>460750</v>
          </cell>
          <cell r="H3">
            <v>485000</v>
          </cell>
        </row>
      </sheetData>
      <sheetData sheetId="18">
        <row r="3">
          <cell r="B3" t="str">
            <v>ქვემო ქართლი</v>
          </cell>
          <cell r="C3" t="str">
            <v>წალკა</v>
          </cell>
          <cell r="D3" t="str">
            <v>გუმბათი - აშკალის გზის გასაყარიდან გუმბათის ხიდამდე ბეტონის საფარის მოწყობა</v>
          </cell>
          <cell r="E3" t="str">
            <v>გზები</v>
          </cell>
          <cell r="F3">
            <v>29592.77</v>
          </cell>
          <cell r="G3">
            <v>562262.54</v>
          </cell>
          <cell r="H3">
            <v>591855.31000000006</v>
          </cell>
        </row>
      </sheetData>
      <sheetData sheetId="19">
        <row r="3">
          <cell r="B3" t="str">
            <v>სამეგრელო-ზემო სვანეთი</v>
          </cell>
          <cell r="C3" t="str">
            <v>მესტია</v>
          </cell>
          <cell r="D3" t="str">
            <v>ბეჩოს ტერიტორიულ ერთეულში სოფ.მაზერის დამაკავშირებელი ხიდური გადასასვლელის მშენებლობა</v>
          </cell>
          <cell r="E3" t="str">
            <v>ხიდი</v>
          </cell>
          <cell r="F3">
            <v>24381</v>
          </cell>
          <cell r="G3">
            <v>463254</v>
          </cell>
          <cell r="H3">
            <v>487636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C8" sqref="C8"/>
    </sheetView>
  </sheetViews>
  <sheetFormatPr defaultRowHeight="15" x14ac:dyDescent="0.25"/>
  <cols>
    <col min="1" max="1" width="4.7109375" customWidth="1"/>
    <col min="2" max="3" width="20.7109375" customWidth="1"/>
    <col min="4" max="4" width="50.7109375" customWidth="1"/>
    <col min="5" max="5" width="15.7109375" customWidth="1"/>
    <col min="6" max="8" width="20.7109375" customWidth="1"/>
  </cols>
  <sheetData>
    <row r="1" spans="1:8" ht="15.75" thickBot="1" x14ac:dyDescent="0.3">
      <c r="A1" s="1"/>
      <c r="B1" s="1"/>
      <c r="C1" s="1"/>
      <c r="D1" s="1"/>
      <c r="E1" s="2"/>
      <c r="F1" s="3">
        <f t="shared" ref="F1:H1" si="0">SUBTOTAL(9,F3:F839)</f>
        <v>1336418.77</v>
      </c>
      <c r="G1" s="4">
        <f>SUBTOTAL(9,G3:G839)</f>
        <v>10000000</v>
      </c>
      <c r="H1" s="4">
        <f t="shared" si="0"/>
        <v>11336419.770000001</v>
      </c>
    </row>
    <row r="2" spans="1:8" ht="50.1" customHeight="1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8" t="s">
        <v>7</v>
      </c>
      <c r="H2" s="8" t="s">
        <v>6</v>
      </c>
    </row>
    <row r="3" spans="1:8" ht="24.95" customHeight="1" x14ac:dyDescent="0.25">
      <c r="A3" s="9">
        <v>1</v>
      </c>
      <c r="B3" s="10" t="str">
        <f>[1]ჩოხატაური!B3</f>
        <v>გურია</v>
      </c>
      <c r="C3" s="10" t="str">
        <f>[1]ჩოხატაური!C3</f>
        <v>ჩოხატაური</v>
      </c>
      <c r="D3" s="11" t="str">
        <f>[1]ჩოხატაური!D3</f>
        <v>სოფელ ქვაბღაში შიდა სასოფლო გზის ბეტონის საფარით მოწყობის სამუშაოები</v>
      </c>
      <c r="E3" s="10" t="str">
        <f>[1]ჩოხატაური!E3</f>
        <v>გზა</v>
      </c>
      <c r="F3" s="11">
        <f>[1]ჩოხატაური!F3</f>
        <v>0</v>
      </c>
      <c r="G3" s="12">
        <f>[1]ჩოხატაური!G3</f>
        <v>571500</v>
      </c>
      <c r="H3" s="12">
        <f>[1]ჩოხატაური!H3</f>
        <v>571500</v>
      </c>
    </row>
    <row r="4" spans="1:8" ht="102.75" customHeight="1" x14ac:dyDescent="0.25">
      <c r="A4" s="9">
        <v>2</v>
      </c>
      <c r="B4" s="10" t="str">
        <f>[1]საჩხერე!B3</f>
        <v>იმერეთი</v>
      </c>
      <c r="C4" s="10" t="str">
        <f>[1]საჩხერე!C3</f>
        <v>საჩხერე</v>
      </c>
      <c r="D4" s="11" t="str">
        <f>[1]საჩხერე!D3</f>
        <v>სოფელ კორბოულში ძლევის წმინდა გიორგის ეკლესიიდან გორაძირის მიმართულებით საავტომობილო გზაზე რკინა ბეტონის საფარის მოწყობა (მეორე ეტაპი)</v>
      </c>
      <c r="E4" s="10" t="str">
        <f>[1]საჩხერე!E3</f>
        <v>გზა</v>
      </c>
      <c r="F4" s="11">
        <f>[1]საჩხერე!F3</f>
        <v>19658</v>
      </c>
      <c r="G4" s="12">
        <f>[1]საჩხერე!G3</f>
        <v>373508</v>
      </c>
      <c r="H4" s="12">
        <f>[1]საჩხერე!H3</f>
        <v>393166</v>
      </c>
    </row>
    <row r="5" spans="1:8" ht="25.5" x14ac:dyDescent="0.25">
      <c r="A5" s="9">
        <v>3</v>
      </c>
      <c r="B5" s="10" t="str">
        <f>[1]ადიგენი!B3</f>
        <v>სამცხე-ჯავახეთი</v>
      </c>
      <c r="C5" s="10" t="str">
        <f>[1]ადიგენი!C3</f>
        <v>ადიგენი</v>
      </c>
      <c r="D5" s="11" t="str">
        <f>[1]ადიგენი!D3</f>
        <v>სოფელ წრის შიდა საავტომობილო გზის რეაბილიტაცია</v>
      </c>
      <c r="E5" s="10" t="str">
        <f>[1]ადიგენი!E3</f>
        <v>გზები</v>
      </c>
      <c r="F5" s="11">
        <f>[1]ადიგენი!F3</f>
        <v>28011</v>
      </c>
      <c r="G5" s="12">
        <f>[1]ადიგენი!G3</f>
        <v>532196</v>
      </c>
      <c r="H5" s="12">
        <f>[1]ადიგენი!H3</f>
        <v>560207</v>
      </c>
    </row>
    <row r="6" spans="1:8" ht="38.25" x14ac:dyDescent="0.25">
      <c r="A6" s="9">
        <v>4</v>
      </c>
      <c r="B6" s="10" t="str">
        <f>[1]ასპინძა!B3</f>
        <v>სამცხე-ჯავახეთი</v>
      </c>
      <c r="C6" s="10" t="str">
        <f>[1]ასპინძა!C3</f>
        <v>ასპინძა</v>
      </c>
      <c r="D6" s="11" t="str">
        <f>[1]ასპინძა!D3</f>
        <v>დაბა ასპინძაში ტროტუარების-სანიაღვრე არხების რეაბილიტაცია და დაბა ასპინძაში წრიული მოძრაობის და უსაფრთხოების კუნძულების მოწყობა</v>
      </c>
      <c r="E6" s="10" t="str">
        <f>[1]ასპინძა!E3</f>
        <v>გზები</v>
      </c>
      <c r="F6" s="11">
        <f>[1]ასპინძა!F3</f>
        <v>37660</v>
      </c>
      <c r="G6" s="12">
        <f>[1]ასპინძა!G3</f>
        <v>500000</v>
      </c>
      <c r="H6" s="12">
        <f>[1]ასპინძა!H3</f>
        <v>537660</v>
      </c>
    </row>
    <row r="7" spans="1:8" ht="25.5" x14ac:dyDescent="0.25">
      <c r="A7" s="9">
        <v>5</v>
      </c>
      <c r="B7" s="10" t="str">
        <f>[1]ახალქალაქი!B3</f>
        <v>სამცხე-ჯავახეთი</v>
      </c>
      <c r="C7" s="10" t="str">
        <f>[1]ახალქალაქი!C3</f>
        <v>ახალქალაქი</v>
      </c>
      <c r="D7" s="11" t="str">
        <f>[1]ახალქალაქი!D3</f>
        <v>სოფელ ვარევანის სასმელი წყლის მაგისტრალის მოწყობა</v>
      </c>
      <c r="E7" s="10" t="str">
        <f>[1]ახალქალაქი!E3</f>
        <v>გზები</v>
      </c>
      <c r="F7" s="11">
        <f>[1]ახალქალაქი!F3</f>
        <v>188250</v>
      </c>
      <c r="G7" s="12">
        <f>[1]ახალქალაქი!G3</f>
        <v>500000</v>
      </c>
      <c r="H7" s="12">
        <f>[1]ახალქალაქი!H3</f>
        <v>688250</v>
      </c>
    </row>
    <row r="8" spans="1:8" ht="38.25" x14ac:dyDescent="0.25">
      <c r="A8" s="9">
        <v>6</v>
      </c>
      <c r="B8" s="10" t="str">
        <f>[1]ახალციხე!B3</f>
        <v>სამცხე-ჯავახეთი</v>
      </c>
      <c r="C8" s="10" t="str">
        <f>[1]ახალციხე!C3</f>
        <v>ახალციხე</v>
      </c>
      <c r="D8" s="11" t="str">
        <f>[1]ახალციხე!D3</f>
        <v>ახალციხის მუნიციპალიტეტის სოფლების: კლდის, ჭვინთის, ელიაწმინდის და წყრუთის სასმელი წყლის სისტემების რეაბილიტაცია</v>
      </c>
      <c r="E8" s="10" t="str">
        <f>[1]ახალციხე!E3</f>
        <v>წყალმომარაგება</v>
      </c>
      <c r="F8" s="11">
        <f>[1]ახალციხე!F3</f>
        <v>70247</v>
      </c>
      <c r="G8" s="12">
        <f>[1]ახალციხე!G3</f>
        <v>500000</v>
      </c>
      <c r="H8" s="12">
        <f>[1]ახალციხე!H3</f>
        <v>570247</v>
      </c>
    </row>
    <row r="9" spans="1:8" ht="38.25" x14ac:dyDescent="0.25">
      <c r="A9" s="9">
        <v>7</v>
      </c>
      <c r="B9" s="10" t="str">
        <f>[1]ბორჯომი!B3</f>
        <v>სამცხე-ჯავახეთი</v>
      </c>
      <c r="C9" s="10" t="str">
        <f>[1]ბორჯომი!C3</f>
        <v>ბორჯომი</v>
      </c>
      <c r="D9" s="11" t="str">
        <f>[1]ბორჯომი!D3</f>
        <v>ბორჯომი-ახალქალაქის საზღვრიდან სოფლების ჭიხარულასა და ბალანთის გავლით ასფალტობეტონის საფარის მოწყობა ( I ეტაპი)</v>
      </c>
      <c r="E9" s="10" t="str">
        <f>[1]ბორჯომი!E3</f>
        <v>გზები</v>
      </c>
      <c r="F9" s="11">
        <f>[1]ბორჯომი!F3</f>
        <v>756320</v>
      </c>
      <c r="G9" s="12">
        <f>[1]ბორჯომი!G3</f>
        <v>500000</v>
      </c>
      <c r="H9" s="12">
        <f>[1]ბორჯომი!H3</f>
        <v>1256320</v>
      </c>
    </row>
    <row r="10" spans="1:8" ht="25.5" x14ac:dyDescent="0.25">
      <c r="A10" s="9">
        <v>8</v>
      </c>
      <c r="B10" s="10" t="str">
        <f>[1]ნინოწმინდა!B3:C3</f>
        <v>სამცხე-ჯავახეთი</v>
      </c>
      <c r="C10" s="10" t="str">
        <f>[1]ნინოწმინდა!C3:D3</f>
        <v>ნინოწმინდა</v>
      </c>
      <c r="D10" s="11" t="str">
        <f>[1]ნინოწმინდა!D3:E3</f>
        <v>ქ.ნინოწმინდის ქუჩების მოასფალტება ( გაის ქუჩა, ლერმონტოვის ქუჩა, გაგარინის ქუჩა)</v>
      </c>
      <c r="E10" s="10" t="str">
        <f>[1]ნინოწმინდა!E3:F3</f>
        <v>გზები</v>
      </c>
      <c r="F10" s="11">
        <f>[1]ნინოწმინდა!F3:G3</f>
        <v>23945</v>
      </c>
      <c r="G10" s="12">
        <f>[1]ნინოწმინდა!G3:H3</f>
        <v>454937</v>
      </c>
      <c r="H10" s="12">
        <f>[1]ნინოწმინდა!H3:I3</f>
        <v>478882</v>
      </c>
    </row>
    <row r="11" spans="1:8" ht="25.5" x14ac:dyDescent="0.25">
      <c r="A11" s="9">
        <v>9</v>
      </c>
      <c r="B11" s="10" t="str">
        <f>[1]გორი!B3</f>
        <v>შიდა ქართლი</v>
      </c>
      <c r="C11" s="10" t="str">
        <f>[1]გორი!C3</f>
        <v>გორი</v>
      </c>
      <c r="D11" s="11" t="str">
        <f>[1]გორი!D3</f>
        <v>სოფელ ბობნევში სასმელი წყლის სისტემის მოწყობის სამუშაოები</v>
      </c>
      <c r="E11" s="10" t="str">
        <f>[1]გორი!E3</f>
        <v>წყალმომარაგება</v>
      </c>
      <c r="F11" s="11">
        <f>[1]გორი!F3</f>
        <v>8507</v>
      </c>
      <c r="G11" s="12">
        <f>[1]გორი!G3</f>
        <v>160400.46</v>
      </c>
      <c r="H11" s="12">
        <f>[1]გორი!H3</f>
        <v>168907.46</v>
      </c>
    </row>
    <row r="12" spans="1:8" x14ac:dyDescent="0.25">
      <c r="A12" s="9">
        <v>10</v>
      </c>
      <c r="B12" s="10" t="str">
        <f>[1]ხაშური!B3</f>
        <v>შიდა ქართლი</v>
      </c>
      <c r="C12" s="10" t="str">
        <f>[1]ხაშური!C3</f>
        <v>ხაშური</v>
      </c>
      <c r="D12" s="11" t="str">
        <f>[1]ხაშური!D3</f>
        <v>სოფელ ჩორჩანამდე მისასვლელი გზის მოასფალტება</v>
      </c>
      <c r="E12" s="10" t="str">
        <f>[1]ხაშური!E3</f>
        <v>გზები</v>
      </c>
      <c r="F12" s="11">
        <f>[1]ხაშური!F3</f>
        <v>59848</v>
      </c>
      <c r="G12" s="12">
        <f>[1]ხაშური!G3</f>
        <v>1137101</v>
      </c>
      <c r="H12" s="12">
        <f>[1]ხაშური!H3</f>
        <v>1196949</v>
      </c>
    </row>
    <row r="13" spans="1:8" ht="25.5" x14ac:dyDescent="0.25">
      <c r="A13" s="9">
        <v>11</v>
      </c>
      <c r="B13" s="10" t="str">
        <f>'[1]დუშეთი '!B3</f>
        <v>მცხეთა-მთიანეთი</v>
      </c>
      <c r="C13" s="10" t="str">
        <f>'[1]დუშეთი '!C3</f>
        <v xml:space="preserve">დუშეთი </v>
      </c>
      <c r="D13" s="11" t="str">
        <f>'[1]დუშეთი '!D3</f>
        <v xml:space="preserve">შატილში სკოლა-პანსიონატის მშენებლობა </v>
      </c>
      <c r="E13" s="10" t="str">
        <f>'[1]დუშეთი '!E3</f>
        <v>სკოლა-პანსიონატი</v>
      </c>
      <c r="F13" s="11">
        <f>'[1]დუშეთი '!F3</f>
        <v>0</v>
      </c>
      <c r="G13" s="12">
        <f>'[1]დუშეთი '!G3</f>
        <v>1505000</v>
      </c>
      <c r="H13" s="12">
        <f>'[1]დუშეთი '!H3</f>
        <v>1505000</v>
      </c>
    </row>
    <row r="14" spans="1:8" ht="25.5" x14ac:dyDescent="0.25">
      <c r="A14" s="9">
        <v>12</v>
      </c>
      <c r="B14" s="10" t="str">
        <f>[1]ახმეტა!B3</f>
        <v>კახეთი</v>
      </c>
      <c r="C14" s="10" t="str">
        <f>[1]ახმეტა!C3</f>
        <v>ახმეტა</v>
      </c>
      <c r="D14" s="11" t="str">
        <f>[1]ახმეტა!D3</f>
        <v xml:space="preserve">თუშეთში გირევის მისასვლელი გრუნტის გზის მშენებლობა </v>
      </c>
      <c r="E14" s="10" t="str">
        <f>[1]ახმეტა!E3</f>
        <v>გზები</v>
      </c>
      <c r="F14" s="11">
        <f>[1]ახმეტა!F3</f>
        <v>0</v>
      </c>
      <c r="G14" s="12">
        <f>[1]ახმეტა!G3</f>
        <v>529880</v>
      </c>
      <c r="H14" s="12">
        <f>[1]ახმეტა!H3</f>
        <v>529880</v>
      </c>
    </row>
    <row r="15" spans="1:8" x14ac:dyDescent="0.25">
      <c r="A15" s="9">
        <v>13</v>
      </c>
      <c r="B15" s="10" t="str">
        <f>[1]გურჯაანი!B3</f>
        <v>კახეთი</v>
      </c>
      <c r="C15" s="10" t="str">
        <f>[1]გურჯაანი!C3</f>
        <v>გურჯაანი</v>
      </c>
      <c r="D15" s="11" t="str">
        <f>[1]გურჯაანი!D3</f>
        <v>სოფელ არაშენდაში საბავშვო ბაღის რეაბილიტაცია</v>
      </c>
      <c r="E15" s="10" t="str">
        <f>[1]გურჯაანი!E3</f>
        <v>საბავშვო ბაღი</v>
      </c>
      <c r="F15" s="11">
        <f>[1]გურჯაანი!F3</f>
        <v>9014</v>
      </c>
      <c r="G15" s="12">
        <f>[1]გურჯაანი!G3</f>
        <v>171262</v>
      </c>
      <c r="H15" s="12">
        <f>[1]გურჯაანი!H3</f>
        <v>180276</v>
      </c>
    </row>
    <row r="16" spans="1:8" ht="25.5" x14ac:dyDescent="0.25">
      <c r="A16" s="9">
        <v>14</v>
      </c>
      <c r="B16" s="10" t="str">
        <f>[1]თელავი!B3</f>
        <v>კახეთი</v>
      </c>
      <c r="C16" s="10" t="str">
        <f>[1]თელავი!C3</f>
        <v>თელავი</v>
      </c>
      <c r="D16" s="11" t="str">
        <f>[1]თელავი!D3</f>
        <v xml:space="preserve"> სოფ. თეთრიწყლებში შიდა საუბნო გზების სარეაბილიტაციო სამუშაოები</v>
      </c>
      <c r="E16" s="10" t="str">
        <f>[1]თელავი!E3</f>
        <v>გზები</v>
      </c>
      <c r="F16" s="11">
        <f>[1]თელავი!F3</f>
        <v>30334</v>
      </c>
      <c r="G16" s="12">
        <f>[1]თელავი!G3</f>
        <v>576344</v>
      </c>
      <c r="H16" s="12">
        <f>[1]თელავი!H3</f>
        <v>606678</v>
      </c>
    </row>
    <row r="17" spans="1:8" ht="38.25" x14ac:dyDescent="0.25">
      <c r="A17" s="9">
        <v>15</v>
      </c>
      <c r="B17" s="10" t="str">
        <f>[1]სიღნაღი!B3</f>
        <v>კახეთი</v>
      </c>
      <c r="C17" s="10" t="str">
        <f>[1]სიღნაღი!C3</f>
        <v>სიღნაღი</v>
      </c>
      <c r="D17" s="11" t="str">
        <f>[1]სიღნაღი!D3</f>
        <v>სოფ. ზემო მაღაროში მინი სტადიონის მოწყობა</v>
      </c>
      <c r="E17" s="10" t="str">
        <f>[1]სიღნაღი!E3</f>
        <v>სპორტული ინფრასტრუქტურა</v>
      </c>
      <c r="F17" s="11">
        <f>[1]სიღნაღი!F3</f>
        <v>5407</v>
      </c>
      <c r="G17" s="12">
        <f>[1]სიღნაღი!G3</f>
        <v>102719</v>
      </c>
      <c r="H17" s="12">
        <f>[1]სიღნაღი!H3</f>
        <v>108126</v>
      </c>
    </row>
    <row r="18" spans="1:8" ht="25.5" x14ac:dyDescent="0.25">
      <c r="A18" s="9">
        <v>16</v>
      </c>
      <c r="B18" s="10" t="str">
        <f>[1]ცაგერი!B3</f>
        <v>რაჭა-ლეჩხუმ-ქვემო სვანეთი</v>
      </c>
      <c r="C18" s="10" t="str">
        <f>[1]ცაგერი!C3</f>
        <v>ცაგერი</v>
      </c>
      <c r="D18" s="11" t="str">
        <f>[1]ცაგერი!D3</f>
        <v>ქ.ცაგერში მწვანე თეატრიდან ციხესთან მისასვლელი ბილიკებისა და კიბეების მოწყობა</v>
      </c>
      <c r="E18" s="10" t="str">
        <f>[1]ცაგერი!E3</f>
        <v>კეთილმოწყობა</v>
      </c>
      <c r="F18" s="11">
        <f>[1]ცაგერი!F3</f>
        <v>20994</v>
      </c>
      <c r="G18" s="12">
        <f>[1]ცაგერი!G3</f>
        <v>398886</v>
      </c>
      <c r="H18" s="12">
        <f>[1]ცაგერი!H3</f>
        <v>419880</v>
      </c>
    </row>
    <row r="19" spans="1:8" ht="25.5" x14ac:dyDescent="0.25">
      <c r="A19" s="9">
        <v>17</v>
      </c>
      <c r="B19" s="10" t="str">
        <f>[1]დმანისი!B3</f>
        <v>ქვემო ქართლი</v>
      </c>
      <c r="C19" s="10" t="str">
        <f>[1]დმანისი!C3</f>
        <v>დმანისი</v>
      </c>
      <c r="D19" s="11" t="str">
        <f>[1]დმანისი!D3</f>
        <v xml:space="preserve">სოფელ სოგუთლომდე  მისასვლელი გზის  სარეაბილიტაციო სამუშაოები </v>
      </c>
      <c r="E19" s="10" t="str">
        <f>[1]დმანისი!E3</f>
        <v>გზები</v>
      </c>
      <c r="F19" s="11">
        <f>[1]დმანისი!F3</f>
        <v>24250</v>
      </c>
      <c r="G19" s="12">
        <f>[1]დმანისი!G3</f>
        <v>460750</v>
      </c>
      <c r="H19" s="12">
        <f>[1]დმანისი!H3</f>
        <v>485000</v>
      </c>
    </row>
    <row r="20" spans="1:8" ht="25.5" x14ac:dyDescent="0.25">
      <c r="A20" s="9">
        <v>18</v>
      </c>
      <c r="B20" s="10" t="str">
        <f>[1]წალკა!B3</f>
        <v>ქვემო ქართლი</v>
      </c>
      <c r="C20" s="10" t="str">
        <f>[1]წალკა!C3</f>
        <v>წალკა</v>
      </c>
      <c r="D20" s="11" t="str">
        <f>[1]წალკა!D3</f>
        <v>გუმბათი - აშკალის გზის გასაყარიდან გუმბათის ხიდამდე ბეტონის საფარის მოწყობა</v>
      </c>
      <c r="E20" s="10" t="str">
        <f>[1]წალკა!E3</f>
        <v>გზები</v>
      </c>
      <c r="F20" s="11">
        <f>[1]წალკა!F3</f>
        <v>29592.77</v>
      </c>
      <c r="G20" s="12">
        <f>[1]წალკა!G3</f>
        <v>562262.54</v>
      </c>
      <c r="H20" s="12">
        <f>[1]წალკა!H3</f>
        <v>591855.31000000006</v>
      </c>
    </row>
    <row r="21" spans="1:8" ht="38.25" x14ac:dyDescent="0.25">
      <c r="A21" s="9">
        <v>19</v>
      </c>
      <c r="B21" s="10" t="str">
        <f>[1]მესტია!B3</f>
        <v>სამეგრელო-ზემო სვანეთი</v>
      </c>
      <c r="C21" s="10" t="str">
        <f>[1]მესტია!C3</f>
        <v>მესტია</v>
      </c>
      <c r="D21" s="11" t="str">
        <f>[1]მესტია!D3</f>
        <v>ბეჩოს ტერიტორიულ ერთეულში სოფ.მაზერის დამაკავშირებელი ხიდური გადასასვლელის მშენებლობა</v>
      </c>
      <c r="E21" s="10" t="str">
        <f>[1]მესტია!E3</f>
        <v>ხიდი</v>
      </c>
      <c r="F21" s="11">
        <f>[1]მესტია!F3</f>
        <v>24381</v>
      </c>
      <c r="G21" s="12">
        <f>[1]მესტია!G3</f>
        <v>463254</v>
      </c>
      <c r="H21" s="12">
        <f>[1]მესტია!H3</f>
        <v>487636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საქართველო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2020-02-25T12:12:32Z</dcterms:modified>
</cp:coreProperties>
</file>