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საშტატოები (პროექტი)\2020\1\"/>
    </mc:Choice>
  </mc:AlternateContent>
  <bookViews>
    <workbookView xWindow="-15" yWindow="-15" windowWidth="14520" windowHeight="12240" activeTab="3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საშტატო_თბილისი!$B$3:$H$34</definedName>
    <definedName name="_xlnm._FilterDatabase" localSheetId="3" hidden="1">'საშტატო_რეგიონები '!$B$3:$H$456</definedName>
    <definedName name="_xlnm._FilterDatabase" localSheetId="1" hidden="1">'ცენტრალური აპარატი '!$B$3:$H$196</definedName>
    <definedName name="_xlnm.Print_Area" localSheetId="2">საშტატო_თბილისი!$B$1:$H$34</definedName>
    <definedName name="_xlnm.Print_Area" localSheetId="3">'საშტატო_რეგიონები '!$B$1:$H$456</definedName>
    <definedName name="_xlnm.Print_Area" localSheetId="1">'ცენტრალური აპარატი '!$B$1:$H$196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4" i="6" l="1"/>
  <c r="F455" i="6"/>
  <c r="F453" i="6"/>
  <c r="F448" i="6"/>
  <c r="F449" i="6"/>
  <c r="F450" i="6"/>
  <c r="F451" i="6"/>
  <c r="F447" i="6"/>
  <c r="F442" i="6"/>
  <c r="F443" i="6"/>
  <c r="F444" i="6"/>
  <c r="F445" i="6"/>
  <c r="F441" i="6"/>
  <c r="F436" i="6"/>
  <c r="F437" i="6"/>
  <c r="F438" i="6"/>
  <c r="F439" i="6"/>
  <c r="F435" i="6"/>
  <c r="F430" i="6"/>
  <c r="F431" i="6"/>
  <c r="F432" i="6"/>
  <c r="F433" i="6"/>
  <c r="F429" i="6"/>
  <c r="F424" i="6"/>
  <c r="F425" i="6"/>
  <c r="F426" i="6"/>
  <c r="F427" i="6"/>
  <c r="F423" i="6"/>
  <c r="F417" i="6"/>
  <c r="F418" i="6"/>
  <c r="F419" i="6"/>
  <c r="F420" i="6"/>
  <c r="F421" i="6"/>
  <c r="F416" i="6"/>
  <c r="F410" i="6"/>
  <c r="F411" i="6"/>
  <c r="F412" i="6"/>
  <c r="F413" i="6"/>
  <c r="F414" i="6"/>
  <c r="F409" i="6"/>
  <c r="F406" i="6"/>
  <c r="F407" i="6"/>
  <c r="F405" i="6"/>
  <c r="F400" i="6"/>
  <c r="F401" i="6"/>
  <c r="F402" i="6"/>
  <c r="F403" i="6"/>
  <c r="F399" i="6"/>
  <c r="F394" i="6"/>
  <c r="F395" i="6"/>
  <c r="F396" i="6"/>
  <c r="F397" i="6"/>
  <c r="F393" i="6"/>
  <c r="F388" i="6"/>
  <c r="F389" i="6"/>
  <c r="F390" i="6"/>
  <c r="F391" i="6"/>
  <c r="F387" i="6"/>
  <c r="F382" i="6"/>
  <c r="F383" i="6"/>
  <c r="F384" i="6"/>
  <c r="F385" i="6"/>
  <c r="F381" i="6"/>
  <c r="F376" i="6"/>
  <c r="F377" i="6"/>
  <c r="F378" i="6"/>
  <c r="F379" i="6"/>
  <c r="F375" i="6"/>
  <c r="F370" i="6"/>
  <c r="F371" i="6"/>
  <c r="F372" i="6"/>
  <c r="F373" i="6"/>
  <c r="F369" i="6"/>
  <c r="F359" i="6"/>
  <c r="F360" i="6"/>
  <c r="F361" i="6"/>
  <c r="F362" i="6"/>
  <c r="F363" i="6"/>
  <c r="F364" i="6"/>
  <c r="F365" i="6"/>
  <c r="F366" i="6"/>
  <c r="F367" i="6"/>
  <c r="F358" i="6"/>
  <c r="F354" i="6"/>
  <c r="F355" i="6"/>
  <c r="F356" i="6"/>
  <c r="F353" i="6"/>
  <c r="F348" i="6"/>
  <c r="F349" i="6"/>
  <c r="F350" i="6"/>
  <c r="F351" i="6"/>
  <c r="F347" i="6"/>
  <c r="F345" i="6"/>
  <c r="F344" i="6"/>
  <c r="F339" i="6"/>
  <c r="F340" i="6"/>
  <c r="F341" i="6"/>
  <c r="F342" i="6"/>
  <c r="F338" i="6"/>
  <c r="F333" i="6"/>
  <c r="F334" i="6"/>
  <c r="F335" i="6"/>
  <c r="F336" i="6"/>
  <c r="F332" i="6"/>
  <c r="F322" i="6"/>
  <c r="F323" i="6"/>
  <c r="F324" i="6"/>
  <c r="F325" i="6"/>
  <c r="F326" i="6"/>
  <c r="F327" i="6"/>
  <c r="F328" i="6"/>
  <c r="F329" i="6"/>
  <c r="F330" i="6"/>
  <c r="F321" i="6"/>
  <c r="F316" i="6"/>
  <c r="F317" i="6"/>
  <c r="F318" i="6"/>
  <c r="F319" i="6"/>
  <c r="F315" i="6"/>
  <c r="F311" i="6"/>
  <c r="F312" i="6"/>
  <c r="F313" i="6"/>
  <c r="F310" i="6"/>
  <c r="F305" i="6"/>
  <c r="F306" i="6"/>
  <c r="F307" i="6"/>
  <c r="F308" i="6"/>
  <c r="F304" i="6"/>
  <c r="F299" i="6"/>
  <c r="F300" i="6"/>
  <c r="F301" i="6"/>
  <c r="F302" i="6"/>
  <c r="F298" i="6"/>
  <c r="F288" i="6"/>
  <c r="F289" i="6"/>
  <c r="F290" i="6"/>
  <c r="F291" i="6"/>
  <c r="F292" i="6"/>
  <c r="F293" i="6"/>
  <c r="F294" i="6"/>
  <c r="F295" i="6"/>
  <c r="F296" i="6"/>
  <c r="F287" i="6"/>
  <c r="F282" i="6"/>
  <c r="F283" i="6"/>
  <c r="F284" i="6"/>
  <c r="F285" i="6"/>
  <c r="F281" i="6"/>
  <c r="F276" i="6"/>
  <c r="F277" i="6"/>
  <c r="F278" i="6"/>
  <c r="F279" i="6"/>
  <c r="F275" i="6"/>
  <c r="F270" i="6"/>
  <c r="F271" i="6"/>
  <c r="F272" i="6"/>
  <c r="F273" i="6"/>
  <c r="F269" i="6"/>
  <c r="F264" i="6"/>
  <c r="F265" i="6"/>
  <c r="F266" i="6"/>
  <c r="F267" i="6"/>
  <c r="F263" i="6"/>
  <c r="F258" i="6"/>
  <c r="F259" i="6"/>
  <c r="F260" i="6"/>
  <c r="F261" i="6"/>
  <c r="F257" i="6"/>
  <c r="F247" i="6"/>
  <c r="F248" i="6"/>
  <c r="F249" i="6"/>
  <c r="F250" i="6"/>
  <c r="F251" i="6"/>
  <c r="F252" i="6"/>
  <c r="F253" i="6"/>
  <c r="F254" i="6"/>
  <c r="F255" i="6"/>
  <c r="F246" i="6"/>
  <c r="F241" i="6"/>
  <c r="F242" i="6"/>
  <c r="F243" i="6"/>
  <c r="F244" i="6"/>
  <c r="F240" i="6"/>
  <c r="F235" i="6"/>
  <c r="F236" i="6"/>
  <c r="F237" i="6"/>
  <c r="F238" i="6"/>
  <c r="F234" i="6"/>
  <c r="F229" i="6"/>
  <c r="F230" i="6"/>
  <c r="F231" i="6"/>
  <c r="F232" i="6"/>
  <c r="F228" i="6"/>
  <c r="F223" i="6"/>
  <c r="F224" i="6"/>
  <c r="F225" i="6"/>
  <c r="F226" i="6"/>
  <c r="F222" i="6"/>
  <c r="F217" i="6"/>
  <c r="F218" i="6"/>
  <c r="F219" i="6"/>
  <c r="F220" i="6"/>
  <c r="F216" i="6"/>
  <c r="F211" i="6"/>
  <c r="F212" i="6"/>
  <c r="F213" i="6"/>
  <c r="F214" i="6"/>
  <c r="F210" i="6"/>
  <c r="F205" i="6"/>
  <c r="F206" i="6"/>
  <c r="F207" i="6"/>
  <c r="F208" i="6"/>
  <c r="F204" i="6"/>
  <c r="F194" i="6"/>
  <c r="F195" i="6"/>
  <c r="F196" i="6"/>
  <c r="F197" i="6"/>
  <c r="F198" i="6"/>
  <c r="F199" i="6"/>
  <c r="F200" i="6"/>
  <c r="F201" i="6"/>
  <c r="F202" i="6"/>
  <c r="F193" i="6"/>
  <c r="F189" i="6"/>
  <c r="F190" i="6"/>
  <c r="F191" i="6"/>
  <c r="F188" i="6"/>
  <c r="F187" i="6"/>
  <c r="F182" i="6"/>
  <c r="F183" i="6"/>
  <c r="F184" i="6"/>
  <c r="F185" i="6"/>
  <c r="F181" i="6"/>
  <c r="F176" i="6"/>
  <c r="F177" i="6"/>
  <c r="F178" i="6"/>
  <c r="F179" i="6"/>
  <c r="F175" i="6"/>
  <c r="F170" i="6"/>
  <c r="F171" i="6"/>
  <c r="F172" i="6"/>
  <c r="F173" i="6"/>
  <c r="F169" i="6"/>
  <c r="F164" i="6"/>
  <c r="F165" i="6"/>
  <c r="F166" i="6"/>
  <c r="F167" i="6"/>
  <c r="F163" i="6"/>
  <c r="F158" i="6"/>
  <c r="F159" i="6"/>
  <c r="F160" i="6"/>
  <c r="F161" i="6"/>
  <c r="F157" i="6"/>
  <c r="F152" i="6"/>
  <c r="F153" i="6"/>
  <c r="F154" i="6"/>
  <c r="F155" i="6"/>
  <c r="F151" i="6"/>
  <c r="F146" i="6"/>
  <c r="F147" i="6"/>
  <c r="F148" i="6"/>
  <c r="F149" i="6"/>
  <c r="F145" i="6"/>
  <c r="F135" i="6"/>
  <c r="F136" i="6"/>
  <c r="F137" i="6"/>
  <c r="F138" i="6"/>
  <c r="F139" i="6"/>
  <c r="F140" i="6"/>
  <c r="F141" i="6"/>
  <c r="F142" i="6"/>
  <c r="F143" i="6"/>
  <c r="F134" i="6"/>
  <c r="F129" i="6"/>
  <c r="F130" i="6"/>
  <c r="F131" i="6"/>
  <c r="F132" i="6"/>
  <c r="F128" i="6"/>
  <c r="F123" i="6"/>
  <c r="F124" i="6"/>
  <c r="F125" i="6"/>
  <c r="F126" i="6"/>
  <c r="F122" i="6"/>
  <c r="F112" i="6"/>
  <c r="F113" i="6"/>
  <c r="F114" i="6"/>
  <c r="F115" i="6"/>
  <c r="F116" i="6"/>
  <c r="F117" i="6"/>
  <c r="F118" i="6"/>
  <c r="F119" i="6"/>
  <c r="F120" i="6"/>
  <c r="F111" i="6"/>
  <c r="F106" i="6"/>
  <c r="F107" i="6"/>
  <c r="F108" i="6"/>
  <c r="F109" i="6"/>
  <c r="F105" i="6"/>
  <c r="F100" i="6"/>
  <c r="F101" i="6"/>
  <c r="F102" i="6"/>
  <c r="F103" i="6"/>
  <c r="F99" i="6"/>
  <c r="F94" i="6"/>
  <c r="F95" i="6"/>
  <c r="F96" i="6"/>
  <c r="F97" i="6"/>
  <c r="F93" i="6"/>
  <c r="F83" i="6"/>
  <c r="F84" i="6"/>
  <c r="F85" i="6"/>
  <c r="F86" i="6"/>
  <c r="F87" i="6"/>
  <c r="F88" i="6"/>
  <c r="F89" i="6"/>
  <c r="F90" i="6"/>
  <c r="F91" i="6"/>
  <c r="F82" i="6"/>
  <c r="F77" i="6"/>
  <c r="F78" i="6"/>
  <c r="F79" i="6"/>
  <c r="F80" i="6"/>
  <c r="F76" i="6"/>
  <c r="F71" i="6"/>
  <c r="F72" i="6"/>
  <c r="F73" i="6"/>
  <c r="F74" i="6"/>
  <c r="F70" i="6"/>
  <c r="F65" i="6"/>
  <c r="F66" i="6"/>
  <c r="F67" i="6"/>
  <c r="F68" i="6"/>
  <c r="F64" i="6"/>
  <c r="F59" i="6"/>
  <c r="F60" i="6"/>
  <c r="F61" i="6"/>
  <c r="F62" i="6"/>
  <c r="F58" i="6"/>
  <c r="F53" i="6"/>
  <c r="F54" i="6"/>
  <c r="F55" i="6"/>
  <c r="F56" i="6"/>
  <c r="F52" i="6"/>
  <c r="F47" i="6"/>
  <c r="F48" i="6"/>
  <c r="F49" i="6"/>
  <c r="F50" i="6"/>
  <c r="F46" i="6"/>
  <c r="F41" i="6"/>
  <c r="F42" i="6"/>
  <c r="F43" i="6"/>
  <c r="F44" i="6"/>
  <c r="F40" i="6"/>
  <c r="F35" i="6"/>
  <c r="F36" i="6"/>
  <c r="F37" i="6"/>
  <c r="F38" i="6"/>
  <c r="F34" i="6"/>
  <c r="F29" i="6"/>
  <c r="F30" i="6"/>
  <c r="F31" i="6"/>
  <c r="F32" i="6"/>
  <c r="F28" i="6"/>
  <c r="F23" i="6"/>
  <c r="F24" i="6"/>
  <c r="F25" i="6"/>
  <c r="F26" i="6"/>
  <c r="F22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192" i="4"/>
  <c r="F193" i="4"/>
  <c r="F194" i="4"/>
  <c r="F195" i="4"/>
  <c r="F191" i="4"/>
  <c r="F183" i="4"/>
  <c r="F184" i="4"/>
  <c r="F185" i="4"/>
  <c r="F186" i="4"/>
  <c r="F187" i="4"/>
  <c r="F188" i="4"/>
  <c r="F189" i="4"/>
  <c r="F182" i="4"/>
  <c r="F175" i="4"/>
  <c r="F176" i="4"/>
  <c r="F177" i="4"/>
  <c r="F178" i="4"/>
  <c r="F179" i="4"/>
  <c r="F180" i="4"/>
  <c r="F174" i="4"/>
  <c r="F168" i="4"/>
  <c r="F169" i="4"/>
  <c r="F170" i="4"/>
  <c r="F171" i="4"/>
  <c r="F172" i="4"/>
  <c r="F167" i="4"/>
  <c r="F165" i="4"/>
  <c r="F164" i="4"/>
  <c r="F159" i="4"/>
  <c r="F160" i="4"/>
  <c r="F161" i="4"/>
  <c r="F162" i="4"/>
  <c r="F158" i="4"/>
  <c r="F156" i="4"/>
  <c r="F152" i="4"/>
  <c r="F153" i="4"/>
  <c r="F154" i="4"/>
  <c r="F151" i="4"/>
  <c r="F148" i="4"/>
  <c r="F149" i="4"/>
  <c r="F147" i="4"/>
  <c r="F144" i="4"/>
  <c r="F145" i="4"/>
  <c r="F143" i="4"/>
  <c r="F139" i="4"/>
  <c r="F140" i="4"/>
  <c r="F141" i="4"/>
  <c r="F138" i="4"/>
  <c r="F136" i="4"/>
  <c r="F135" i="4"/>
  <c r="F132" i="4"/>
  <c r="F133" i="4"/>
  <c r="F131" i="4"/>
  <c r="F128" i="4"/>
  <c r="F129" i="4"/>
  <c r="F127" i="4"/>
  <c r="F122" i="4"/>
  <c r="F123" i="4"/>
  <c r="F124" i="4"/>
  <c r="F125" i="4"/>
  <c r="F121" i="4"/>
  <c r="F119" i="4"/>
  <c r="F118" i="4"/>
  <c r="F116" i="4"/>
  <c r="F115" i="4"/>
  <c r="F111" i="4"/>
  <c r="F112" i="4"/>
  <c r="F113" i="4"/>
  <c r="F110" i="4"/>
  <c r="F106" i="4"/>
  <c r="F107" i="4"/>
  <c r="F108" i="4"/>
  <c r="F105" i="4"/>
  <c r="F103" i="4"/>
  <c r="F102" i="4"/>
  <c r="F100" i="4"/>
  <c r="F99" i="4"/>
  <c r="F97" i="4"/>
  <c r="F96" i="4"/>
  <c r="F94" i="4"/>
  <c r="F93" i="4"/>
  <c r="F91" i="4"/>
  <c r="F90" i="4"/>
  <c r="F88" i="4"/>
  <c r="F87" i="4"/>
  <c r="F85" i="4"/>
  <c r="F84" i="4"/>
  <c r="F81" i="4"/>
  <c r="F82" i="4"/>
  <c r="F80" i="4"/>
  <c r="F77" i="4"/>
  <c r="F78" i="4"/>
  <c r="F76" i="4"/>
  <c r="F71" i="4"/>
  <c r="F72" i="4"/>
  <c r="F73" i="4"/>
  <c r="F74" i="4"/>
  <c r="F70" i="4"/>
  <c r="F68" i="4"/>
  <c r="F67" i="4"/>
  <c r="F63" i="4"/>
  <c r="F64" i="4"/>
  <c r="F65" i="4"/>
  <c r="F62" i="4"/>
  <c r="F57" i="4"/>
  <c r="F58" i="4"/>
  <c r="F59" i="4"/>
  <c r="F60" i="4"/>
  <c r="F56" i="4"/>
  <c r="F54" i="4"/>
  <c r="F53" i="4"/>
  <c r="F50" i="4"/>
  <c r="F51" i="4"/>
  <c r="F49" i="4"/>
  <c r="F46" i="4"/>
  <c r="F47" i="4"/>
  <c r="F45" i="4"/>
  <c r="F43" i="4"/>
  <c r="F42" i="4"/>
  <c r="F38" i="4"/>
  <c r="F39" i="4"/>
  <c r="F40" i="4"/>
  <c r="F37" i="4"/>
  <c r="F33" i="4"/>
  <c r="F34" i="4"/>
  <c r="F35" i="4"/>
  <c r="F32" i="4"/>
  <c r="F30" i="4"/>
  <c r="F29" i="4"/>
  <c r="F25" i="4"/>
  <c r="F26" i="4"/>
  <c r="F27" i="4"/>
  <c r="F24" i="4"/>
  <c r="F20" i="4"/>
  <c r="F21" i="4"/>
  <c r="F22" i="4"/>
  <c r="F19" i="4"/>
  <c r="F17" i="4"/>
  <c r="F11" i="4"/>
  <c r="F12" i="4"/>
  <c r="F13" i="4"/>
  <c r="F14" i="4"/>
  <c r="F15" i="4"/>
  <c r="F10" i="4"/>
  <c r="G12" i="4" l="1"/>
  <c r="H12" i="4" s="1"/>
  <c r="G26" i="4" l="1"/>
  <c r="H26" i="4" s="1"/>
  <c r="G43" i="4" l="1"/>
  <c r="H43" i="4" s="1"/>
  <c r="D86" i="4"/>
  <c r="D19" i="1" l="1"/>
  <c r="G455" i="6" l="1"/>
  <c r="H455" i="6" s="1"/>
  <c r="G454" i="6"/>
  <c r="H454" i="6" s="1"/>
  <c r="G453" i="6"/>
  <c r="H453" i="6" s="1"/>
  <c r="D452" i="6"/>
  <c r="G451" i="6"/>
  <c r="H451" i="6" s="1"/>
  <c r="G450" i="6"/>
  <c r="H450" i="6" s="1"/>
  <c r="G449" i="6"/>
  <c r="H449" i="6" s="1"/>
  <c r="G448" i="6"/>
  <c r="H448" i="6" s="1"/>
  <c r="G447" i="6"/>
  <c r="H447" i="6" s="1"/>
  <c r="D446" i="6"/>
  <c r="G445" i="6"/>
  <c r="H445" i="6" s="1"/>
  <c r="G444" i="6"/>
  <c r="H444" i="6" s="1"/>
  <c r="G443" i="6"/>
  <c r="H443" i="6" s="1"/>
  <c r="G442" i="6"/>
  <c r="H442" i="6" s="1"/>
  <c r="G441" i="6"/>
  <c r="H441" i="6" s="1"/>
  <c r="D440" i="6"/>
  <c r="G439" i="6"/>
  <c r="H439" i="6" s="1"/>
  <c r="G438" i="6"/>
  <c r="H438" i="6" s="1"/>
  <c r="G437" i="6"/>
  <c r="H437" i="6" s="1"/>
  <c r="G436" i="6"/>
  <c r="H436" i="6" s="1"/>
  <c r="G435" i="6"/>
  <c r="H435" i="6" s="1"/>
  <c r="D434" i="6"/>
  <c r="G433" i="6"/>
  <c r="H433" i="6" s="1"/>
  <c r="G432" i="6"/>
  <c r="H432" i="6" s="1"/>
  <c r="G431" i="6"/>
  <c r="H431" i="6" s="1"/>
  <c r="G430" i="6"/>
  <c r="H430" i="6" s="1"/>
  <c r="G429" i="6"/>
  <c r="H429" i="6" s="1"/>
  <c r="D428" i="6"/>
  <c r="G427" i="6"/>
  <c r="H427" i="6" s="1"/>
  <c r="G426" i="6"/>
  <c r="H426" i="6" s="1"/>
  <c r="G425" i="6"/>
  <c r="H425" i="6" s="1"/>
  <c r="G424" i="6"/>
  <c r="H424" i="6" s="1"/>
  <c r="G423" i="6"/>
  <c r="H423" i="6" s="1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H416" i="6" s="1"/>
  <c r="D415" i="6"/>
  <c r="G414" i="6"/>
  <c r="H414" i="6" s="1"/>
  <c r="G413" i="6"/>
  <c r="H413" i="6" s="1"/>
  <c r="G412" i="6"/>
  <c r="H412" i="6" s="1"/>
  <c r="G411" i="6"/>
  <c r="H411" i="6" s="1"/>
  <c r="G410" i="6"/>
  <c r="H410" i="6" s="1"/>
  <c r="G409" i="6"/>
  <c r="H409" i="6" s="1"/>
  <c r="G407" i="6"/>
  <c r="H407" i="6" s="1"/>
  <c r="G406" i="6"/>
  <c r="H406" i="6" s="1"/>
  <c r="G405" i="6"/>
  <c r="D404" i="6"/>
  <c r="G403" i="6"/>
  <c r="H403" i="6" s="1"/>
  <c r="G402" i="6"/>
  <c r="H402" i="6" s="1"/>
  <c r="G401" i="6"/>
  <c r="H401" i="6" s="1"/>
  <c r="G400" i="6"/>
  <c r="H400" i="6" s="1"/>
  <c r="G399" i="6"/>
  <c r="H399" i="6" s="1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H388" i="6" s="1"/>
  <c r="G387" i="6"/>
  <c r="D386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H378" i="6" s="1"/>
  <c r="G377" i="6"/>
  <c r="H377" i="6" s="1"/>
  <c r="G376" i="6"/>
  <c r="H376" i="6" s="1"/>
  <c r="G375" i="6"/>
  <c r="H375" i="6" s="1"/>
  <c r="D374" i="6"/>
  <c r="G373" i="6"/>
  <c r="H373" i="6" s="1"/>
  <c r="G372" i="6"/>
  <c r="H372" i="6" s="1"/>
  <c r="G371" i="6"/>
  <c r="H371" i="6" s="1"/>
  <c r="G370" i="6"/>
  <c r="H370" i="6" s="1"/>
  <c r="G369" i="6"/>
  <c r="H369" i="6" s="1"/>
  <c r="D368" i="6"/>
  <c r="G367" i="6"/>
  <c r="H367" i="6" s="1"/>
  <c r="G366" i="6"/>
  <c r="H366" i="6" s="1"/>
  <c r="G365" i="6"/>
  <c r="H365" i="6" s="1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G358" i="6"/>
  <c r="H358" i="6" s="1"/>
  <c r="D357" i="6"/>
  <c r="G356" i="6"/>
  <c r="H356" i="6" s="1"/>
  <c r="G355" i="6"/>
  <c r="H355" i="6" s="1"/>
  <c r="G354" i="6"/>
  <c r="H354" i="6" s="1"/>
  <c r="G353" i="6"/>
  <c r="D352" i="6"/>
  <c r="G351" i="6"/>
  <c r="H351" i="6" s="1"/>
  <c r="G350" i="6"/>
  <c r="H350" i="6" s="1"/>
  <c r="G349" i="6"/>
  <c r="H349" i="6" s="1"/>
  <c r="G348" i="6"/>
  <c r="H348" i="6" s="1"/>
  <c r="G347" i="6"/>
  <c r="D346" i="6"/>
  <c r="G345" i="6"/>
  <c r="H345" i="6" s="1"/>
  <c r="G344" i="6"/>
  <c r="D343" i="6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D331" i="6"/>
  <c r="G330" i="6"/>
  <c r="H330" i="6" s="1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H324" i="6" s="1"/>
  <c r="G323" i="6"/>
  <c r="H323" i="6" s="1"/>
  <c r="G322" i="6"/>
  <c r="H322" i="6" s="1"/>
  <c r="G321" i="6"/>
  <c r="H321" i="6" s="1"/>
  <c r="D320" i="6"/>
  <c r="G319" i="6"/>
  <c r="H319" i="6" s="1"/>
  <c r="G318" i="6"/>
  <c r="H318" i="6" s="1"/>
  <c r="G317" i="6"/>
  <c r="H317" i="6" s="1"/>
  <c r="G316" i="6"/>
  <c r="H316" i="6" s="1"/>
  <c r="G315" i="6"/>
  <c r="H315" i="6" s="1"/>
  <c r="D314" i="6"/>
  <c r="G313" i="6"/>
  <c r="H313" i="6" s="1"/>
  <c r="G312" i="6"/>
  <c r="H312" i="6" s="1"/>
  <c r="G311" i="6"/>
  <c r="H311" i="6" s="1"/>
  <c r="G310" i="6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D303" i="6"/>
  <c r="G302" i="6"/>
  <c r="H302" i="6" s="1"/>
  <c r="G301" i="6"/>
  <c r="H301" i="6" s="1"/>
  <c r="G300" i="6"/>
  <c r="H300" i="6" s="1"/>
  <c r="G299" i="6"/>
  <c r="H299" i="6" s="1"/>
  <c r="G298" i="6"/>
  <c r="H298" i="6" s="1"/>
  <c r="D297" i="6"/>
  <c r="G296" i="6"/>
  <c r="H296" i="6" s="1"/>
  <c r="G295" i="6"/>
  <c r="H295" i="6" s="1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G288" i="6"/>
  <c r="H288" i="6" s="1"/>
  <c r="G287" i="6"/>
  <c r="H287" i="6" s="1"/>
  <c r="D286" i="6"/>
  <c r="G285" i="6"/>
  <c r="H285" i="6" s="1"/>
  <c r="G284" i="6"/>
  <c r="H284" i="6" s="1"/>
  <c r="G283" i="6"/>
  <c r="H283" i="6" s="1"/>
  <c r="G282" i="6"/>
  <c r="H282" i="6" s="1"/>
  <c r="G281" i="6"/>
  <c r="H281" i="6" s="1"/>
  <c r="D280" i="6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D268" i="6"/>
  <c r="G267" i="6"/>
  <c r="H267" i="6" s="1"/>
  <c r="G266" i="6"/>
  <c r="H266" i="6" s="1"/>
  <c r="G265" i="6"/>
  <c r="H265" i="6" s="1"/>
  <c r="G264" i="6"/>
  <c r="H264" i="6" s="1"/>
  <c r="G263" i="6"/>
  <c r="D262" i="6"/>
  <c r="G261" i="6"/>
  <c r="H261" i="6" s="1"/>
  <c r="G260" i="6"/>
  <c r="H260" i="6" s="1"/>
  <c r="G259" i="6"/>
  <c r="H259" i="6" s="1"/>
  <c r="G258" i="6"/>
  <c r="H258" i="6" s="1"/>
  <c r="G257" i="6"/>
  <c r="H257" i="6" s="1"/>
  <c r="D256" i="6"/>
  <c r="G255" i="6"/>
  <c r="H255" i="6" s="1"/>
  <c r="G254" i="6"/>
  <c r="H254" i="6" s="1"/>
  <c r="G253" i="6"/>
  <c r="H253" i="6" s="1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H247" i="6" s="1"/>
  <c r="G246" i="6"/>
  <c r="D245" i="6"/>
  <c r="G244" i="6"/>
  <c r="H244" i="6" s="1"/>
  <c r="G243" i="6"/>
  <c r="H243" i="6" s="1"/>
  <c r="G242" i="6"/>
  <c r="H242" i="6" s="1"/>
  <c r="G241" i="6"/>
  <c r="H241" i="6" s="1"/>
  <c r="G240" i="6"/>
  <c r="H240" i="6" s="1"/>
  <c r="D239" i="6"/>
  <c r="G238" i="6"/>
  <c r="H238" i="6" s="1"/>
  <c r="G237" i="6"/>
  <c r="H237" i="6" s="1"/>
  <c r="G236" i="6"/>
  <c r="H236" i="6" s="1"/>
  <c r="G235" i="6"/>
  <c r="H235" i="6" s="1"/>
  <c r="G234" i="6"/>
  <c r="D233" i="6"/>
  <c r="G232" i="6"/>
  <c r="H232" i="6" s="1"/>
  <c r="G231" i="6"/>
  <c r="H231" i="6" s="1"/>
  <c r="G230" i="6"/>
  <c r="H230" i="6" s="1"/>
  <c r="G229" i="6"/>
  <c r="H229" i="6" s="1"/>
  <c r="G228" i="6"/>
  <c r="D227" i="6"/>
  <c r="G226" i="6"/>
  <c r="H226" i="6" s="1"/>
  <c r="G225" i="6"/>
  <c r="H225" i="6" s="1"/>
  <c r="G224" i="6"/>
  <c r="H224" i="6" s="1"/>
  <c r="G223" i="6"/>
  <c r="H223" i="6" s="1"/>
  <c r="G222" i="6"/>
  <c r="H222" i="6" s="1"/>
  <c r="D221" i="6"/>
  <c r="G220" i="6"/>
  <c r="H220" i="6" s="1"/>
  <c r="G219" i="6"/>
  <c r="H219" i="6" s="1"/>
  <c r="G218" i="6"/>
  <c r="H218" i="6" s="1"/>
  <c r="G217" i="6"/>
  <c r="H217" i="6" s="1"/>
  <c r="G216" i="6"/>
  <c r="H216" i="6" s="1"/>
  <c r="D215" i="6"/>
  <c r="G214" i="6"/>
  <c r="H214" i="6" s="1"/>
  <c r="G213" i="6"/>
  <c r="H213" i="6" s="1"/>
  <c r="G212" i="6"/>
  <c r="H212" i="6" s="1"/>
  <c r="G211" i="6"/>
  <c r="H211" i="6" s="1"/>
  <c r="G210" i="6"/>
  <c r="D209" i="6"/>
  <c r="G208" i="6"/>
  <c r="H208" i="6" s="1"/>
  <c r="G207" i="6"/>
  <c r="H207" i="6" s="1"/>
  <c r="G206" i="6"/>
  <c r="H206" i="6" s="1"/>
  <c r="G205" i="6"/>
  <c r="H205" i="6" s="1"/>
  <c r="G204" i="6"/>
  <c r="D203" i="6"/>
  <c r="G202" i="6"/>
  <c r="H202" i="6" s="1"/>
  <c r="G201" i="6"/>
  <c r="H201" i="6" s="1"/>
  <c r="G200" i="6"/>
  <c r="H200" i="6" s="1"/>
  <c r="G199" i="6"/>
  <c r="H199" i="6" s="1"/>
  <c r="G198" i="6"/>
  <c r="H198" i="6" s="1"/>
  <c r="G197" i="6"/>
  <c r="H197" i="6" s="1"/>
  <c r="G196" i="6"/>
  <c r="H196" i="6" s="1"/>
  <c r="G195" i="6"/>
  <c r="H195" i="6" s="1"/>
  <c r="G194" i="6"/>
  <c r="H194" i="6" s="1"/>
  <c r="G193" i="6"/>
  <c r="D192" i="6"/>
  <c r="G191" i="6"/>
  <c r="H191" i="6" s="1"/>
  <c r="G190" i="6"/>
  <c r="H190" i="6" s="1"/>
  <c r="G189" i="6"/>
  <c r="H189" i="6" s="1"/>
  <c r="G188" i="6"/>
  <c r="H188" i="6" s="1"/>
  <c r="G187" i="6"/>
  <c r="D186" i="6"/>
  <c r="G185" i="6"/>
  <c r="H185" i="6" s="1"/>
  <c r="G184" i="6"/>
  <c r="H184" i="6" s="1"/>
  <c r="G183" i="6"/>
  <c r="H183" i="6" s="1"/>
  <c r="G182" i="6"/>
  <c r="H182" i="6" s="1"/>
  <c r="G181" i="6"/>
  <c r="H181" i="6" s="1"/>
  <c r="D180" i="6"/>
  <c r="G179" i="6"/>
  <c r="H179" i="6" s="1"/>
  <c r="G178" i="6"/>
  <c r="H178" i="6" s="1"/>
  <c r="G177" i="6"/>
  <c r="H177" i="6" s="1"/>
  <c r="G176" i="6"/>
  <c r="H176" i="6" s="1"/>
  <c r="G175" i="6"/>
  <c r="H175" i="6" s="1"/>
  <c r="D174" i="6"/>
  <c r="G173" i="6"/>
  <c r="H173" i="6" s="1"/>
  <c r="G172" i="6"/>
  <c r="H172" i="6" s="1"/>
  <c r="G171" i="6"/>
  <c r="H171" i="6" s="1"/>
  <c r="G170" i="6"/>
  <c r="H170" i="6" s="1"/>
  <c r="G169" i="6"/>
  <c r="D168" i="6"/>
  <c r="G167" i="6"/>
  <c r="H167" i="6" s="1"/>
  <c r="G166" i="6"/>
  <c r="H166" i="6" s="1"/>
  <c r="G165" i="6"/>
  <c r="H165" i="6" s="1"/>
  <c r="G164" i="6"/>
  <c r="H164" i="6" s="1"/>
  <c r="G163" i="6"/>
  <c r="D162" i="6"/>
  <c r="G161" i="6"/>
  <c r="H161" i="6" s="1"/>
  <c r="G160" i="6"/>
  <c r="H160" i="6" s="1"/>
  <c r="G159" i="6"/>
  <c r="H159" i="6" s="1"/>
  <c r="G158" i="6"/>
  <c r="H158" i="6" s="1"/>
  <c r="G157" i="6"/>
  <c r="D156" i="6"/>
  <c r="G155" i="6"/>
  <c r="H155" i="6" s="1"/>
  <c r="G154" i="6"/>
  <c r="H154" i="6" s="1"/>
  <c r="G153" i="6"/>
  <c r="H153" i="6" s="1"/>
  <c r="G152" i="6"/>
  <c r="H152" i="6" s="1"/>
  <c r="G151" i="6"/>
  <c r="H151" i="6" s="1"/>
  <c r="D150" i="6"/>
  <c r="G149" i="6"/>
  <c r="H149" i="6" s="1"/>
  <c r="G148" i="6"/>
  <c r="H148" i="6" s="1"/>
  <c r="G147" i="6"/>
  <c r="H147" i="6" s="1"/>
  <c r="G146" i="6"/>
  <c r="H146" i="6" s="1"/>
  <c r="G145" i="6"/>
  <c r="H145" i="6" s="1"/>
  <c r="D144" i="6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D133" i="6"/>
  <c r="G132" i="6"/>
  <c r="H132" i="6" s="1"/>
  <c r="G131" i="6"/>
  <c r="H131" i="6" s="1"/>
  <c r="G130" i="6"/>
  <c r="H130" i="6" s="1"/>
  <c r="G129" i="6"/>
  <c r="H129" i="6" s="1"/>
  <c r="G128" i="6"/>
  <c r="D127" i="6"/>
  <c r="G126" i="6"/>
  <c r="H126" i="6" s="1"/>
  <c r="G125" i="6"/>
  <c r="H125" i="6" s="1"/>
  <c r="G124" i="6"/>
  <c r="H124" i="6" s="1"/>
  <c r="G123" i="6"/>
  <c r="H123" i="6" s="1"/>
  <c r="G122" i="6"/>
  <c r="D121" i="6"/>
  <c r="G120" i="6"/>
  <c r="H120" i="6" s="1"/>
  <c r="G119" i="6"/>
  <c r="H119" i="6" s="1"/>
  <c r="G118" i="6"/>
  <c r="H118" i="6" s="1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G111" i="6"/>
  <c r="D110" i="6"/>
  <c r="G109" i="6"/>
  <c r="H109" i="6" s="1"/>
  <c r="G108" i="6"/>
  <c r="H108" i="6" s="1"/>
  <c r="G107" i="6"/>
  <c r="H107" i="6" s="1"/>
  <c r="G106" i="6"/>
  <c r="H106" i="6" s="1"/>
  <c r="G105" i="6"/>
  <c r="D104" i="6"/>
  <c r="G103" i="6"/>
  <c r="H103" i="6" s="1"/>
  <c r="G102" i="6"/>
  <c r="H102" i="6" s="1"/>
  <c r="G101" i="6"/>
  <c r="H101" i="6" s="1"/>
  <c r="G100" i="6"/>
  <c r="H100" i="6" s="1"/>
  <c r="G99" i="6"/>
  <c r="D98" i="6"/>
  <c r="G97" i="6"/>
  <c r="H97" i="6" s="1"/>
  <c r="G96" i="6"/>
  <c r="H96" i="6" s="1"/>
  <c r="G95" i="6"/>
  <c r="H95" i="6" s="1"/>
  <c r="G94" i="6"/>
  <c r="H94" i="6" s="1"/>
  <c r="G93" i="6"/>
  <c r="H93" i="6" s="1"/>
  <c r="D92" i="6"/>
  <c r="G91" i="6"/>
  <c r="H91" i="6" s="1"/>
  <c r="G90" i="6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D81" i="6"/>
  <c r="G80" i="6"/>
  <c r="H80" i="6" s="1"/>
  <c r="G79" i="6"/>
  <c r="H79" i="6" s="1"/>
  <c r="G78" i="6"/>
  <c r="H78" i="6" s="1"/>
  <c r="G77" i="6"/>
  <c r="H77" i="6" s="1"/>
  <c r="G76" i="6"/>
  <c r="H76" i="6" s="1"/>
  <c r="D75" i="6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D63" i="6"/>
  <c r="G62" i="6"/>
  <c r="H62" i="6" s="1"/>
  <c r="G61" i="6"/>
  <c r="H61" i="6" s="1"/>
  <c r="G60" i="6"/>
  <c r="H60" i="6" s="1"/>
  <c r="G59" i="6"/>
  <c r="H59" i="6" s="1"/>
  <c r="G58" i="6"/>
  <c r="H58" i="6" s="1"/>
  <c r="D57" i="6"/>
  <c r="G56" i="6"/>
  <c r="H56" i="6" s="1"/>
  <c r="G55" i="6"/>
  <c r="H55" i="6" s="1"/>
  <c r="G54" i="6"/>
  <c r="H54" i="6" s="1"/>
  <c r="G53" i="6"/>
  <c r="H53" i="6" s="1"/>
  <c r="G52" i="6"/>
  <c r="H52" i="6" s="1"/>
  <c r="D51" i="6"/>
  <c r="G50" i="6"/>
  <c r="H50" i="6" s="1"/>
  <c r="G49" i="6"/>
  <c r="H49" i="6" s="1"/>
  <c r="G48" i="6"/>
  <c r="H48" i="6" s="1"/>
  <c r="G47" i="6"/>
  <c r="H47" i="6" s="1"/>
  <c r="G46" i="6"/>
  <c r="H46" i="6" s="1"/>
  <c r="D45" i="6"/>
  <c r="G44" i="6"/>
  <c r="H44" i="6" s="1"/>
  <c r="G43" i="6"/>
  <c r="H43" i="6" s="1"/>
  <c r="G42" i="6"/>
  <c r="H42" i="6" s="1"/>
  <c r="G41" i="6"/>
  <c r="H41" i="6" s="1"/>
  <c r="G40" i="6"/>
  <c r="D39" i="6"/>
  <c r="G38" i="6"/>
  <c r="H38" i="6" s="1"/>
  <c r="G37" i="6"/>
  <c r="H37" i="6" s="1"/>
  <c r="G36" i="6"/>
  <c r="H36" i="6" s="1"/>
  <c r="G35" i="6"/>
  <c r="H35" i="6" s="1"/>
  <c r="G34" i="6"/>
  <c r="D33" i="6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D21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195" i="4"/>
  <c r="H195" i="4" s="1"/>
  <c r="G194" i="4"/>
  <c r="H194" i="4" s="1"/>
  <c r="G193" i="4"/>
  <c r="H193" i="4" s="1"/>
  <c r="G192" i="4"/>
  <c r="H192" i="4" s="1"/>
  <c r="G191" i="4"/>
  <c r="H191" i="4" s="1"/>
  <c r="D190" i="4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D181" i="4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D173" i="4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D166" i="4"/>
  <c r="G165" i="4"/>
  <c r="H165" i="4" s="1"/>
  <c r="G164" i="4"/>
  <c r="G162" i="4"/>
  <c r="H162" i="4" s="1"/>
  <c r="G161" i="4"/>
  <c r="H161" i="4" s="1"/>
  <c r="G160" i="4"/>
  <c r="H160" i="4" s="1"/>
  <c r="G159" i="4"/>
  <c r="H159" i="4" s="1"/>
  <c r="G158" i="4"/>
  <c r="D157" i="4"/>
  <c r="D155" i="4" s="1"/>
  <c r="G156" i="4"/>
  <c r="G154" i="4"/>
  <c r="H154" i="4" s="1"/>
  <c r="G153" i="4"/>
  <c r="H153" i="4" s="1"/>
  <c r="G152" i="4"/>
  <c r="H152" i="4" s="1"/>
  <c r="G151" i="4"/>
  <c r="H151" i="4" s="1"/>
  <c r="D150" i="4"/>
  <c r="G149" i="4"/>
  <c r="H149" i="4" s="1"/>
  <c r="G148" i="4"/>
  <c r="H148" i="4" s="1"/>
  <c r="G147" i="4"/>
  <c r="D146" i="4"/>
  <c r="G145" i="4"/>
  <c r="H145" i="4" s="1"/>
  <c r="G144" i="4"/>
  <c r="H144" i="4" s="1"/>
  <c r="G143" i="4"/>
  <c r="D142" i="4"/>
  <c r="G141" i="4"/>
  <c r="H141" i="4" s="1"/>
  <c r="G140" i="4"/>
  <c r="H140" i="4" s="1"/>
  <c r="G139" i="4"/>
  <c r="H139" i="4" s="1"/>
  <c r="G138" i="4"/>
  <c r="H138" i="4" s="1"/>
  <c r="D137" i="4"/>
  <c r="G136" i="4"/>
  <c r="H136" i="4" s="1"/>
  <c r="G135" i="4"/>
  <c r="H135" i="4" s="1"/>
  <c r="G133" i="4"/>
  <c r="H133" i="4" s="1"/>
  <c r="G132" i="4"/>
  <c r="H132" i="4" s="1"/>
  <c r="G131" i="4"/>
  <c r="H131" i="4" s="1"/>
  <c r="D130" i="4"/>
  <c r="G129" i="4"/>
  <c r="H129" i="4" s="1"/>
  <c r="G128" i="4"/>
  <c r="H128" i="4" s="1"/>
  <c r="G127" i="4"/>
  <c r="D126" i="4"/>
  <c r="G125" i="4"/>
  <c r="H125" i="4" s="1"/>
  <c r="G124" i="4"/>
  <c r="H124" i="4" s="1"/>
  <c r="G123" i="4"/>
  <c r="H123" i="4" s="1"/>
  <c r="G122" i="4"/>
  <c r="H122" i="4" s="1"/>
  <c r="G121" i="4"/>
  <c r="D120" i="4"/>
  <c r="G119" i="4"/>
  <c r="H119" i="4" s="1"/>
  <c r="G118" i="4"/>
  <c r="H118" i="4" s="1"/>
  <c r="G116" i="4"/>
  <c r="H116" i="4" s="1"/>
  <c r="G115" i="4"/>
  <c r="H115" i="4" s="1"/>
  <c r="D114" i="4"/>
  <c r="G113" i="4"/>
  <c r="H113" i="4" s="1"/>
  <c r="G112" i="4"/>
  <c r="H112" i="4" s="1"/>
  <c r="G111" i="4"/>
  <c r="H111" i="4" s="1"/>
  <c r="G110" i="4"/>
  <c r="D109" i="4"/>
  <c r="G108" i="4"/>
  <c r="H108" i="4" s="1"/>
  <c r="G107" i="4"/>
  <c r="H107" i="4" s="1"/>
  <c r="G106" i="4"/>
  <c r="H106" i="4" s="1"/>
  <c r="G105" i="4"/>
  <c r="D104" i="4"/>
  <c r="G103" i="4"/>
  <c r="H103" i="4" s="1"/>
  <c r="G102" i="4"/>
  <c r="H102" i="4" s="1"/>
  <c r="G100" i="4"/>
  <c r="H100" i="4" s="1"/>
  <c r="G99" i="4"/>
  <c r="H99" i="4" s="1"/>
  <c r="D98" i="4"/>
  <c r="G97" i="4"/>
  <c r="H97" i="4" s="1"/>
  <c r="G96" i="4"/>
  <c r="D95" i="4"/>
  <c r="G94" i="4"/>
  <c r="H94" i="4" s="1"/>
  <c r="G93" i="4"/>
  <c r="D92" i="4"/>
  <c r="G91" i="4"/>
  <c r="H91" i="4" s="1"/>
  <c r="G90" i="4"/>
  <c r="H90" i="4" s="1"/>
  <c r="D89" i="4"/>
  <c r="G88" i="4"/>
  <c r="H88" i="4" s="1"/>
  <c r="G87" i="4"/>
  <c r="H87" i="4" s="1"/>
  <c r="G85" i="4"/>
  <c r="H85" i="4" s="1"/>
  <c r="G84" i="4"/>
  <c r="G82" i="4"/>
  <c r="H82" i="4" s="1"/>
  <c r="G81" i="4"/>
  <c r="H81" i="4" s="1"/>
  <c r="G80" i="4"/>
  <c r="H80" i="4" s="1"/>
  <c r="D79" i="4"/>
  <c r="G78" i="4"/>
  <c r="H78" i="4" s="1"/>
  <c r="G77" i="4"/>
  <c r="H77" i="4" s="1"/>
  <c r="G76" i="4"/>
  <c r="H76" i="4" s="1"/>
  <c r="D75" i="4"/>
  <c r="G74" i="4"/>
  <c r="H74" i="4" s="1"/>
  <c r="G73" i="4"/>
  <c r="H73" i="4" s="1"/>
  <c r="G72" i="4"/>
  <c r="H72" i="4" s="1"/>
  <c r="G71" i="4"/>
  <c r="H71" i="4" s="1"/>
  <c r="G70" i="4"/>
  <c r="D69" i="4"/>
  <c r="G68" i="4"/>
  <c r="H68" i="4" s="1"/>
  <c r="G67" i="4"/>
  <c r="H67" i="4" s="1"/>
  <c r="G65" i="4"/>
  <c r="H65" i="4" s="1"/>
  <c r="G64" i="4"/>
  <c r="H64" i="4" s="1"/>
  <c r="G63" i="4"/>
  <c r="H63" i="4" s="1"/>
  <c r="G62" i="4"/>
  <c r="H62" i="4" s="1"/>
  <c r="D61" i="4"/>
  <c r="G60" i="4"/>
  <c r="H60" i="4" s="1"/>
  <c r="G59" i="4"/>
  <c r="H59" i="4" s="1"/>
  <c r="G58" i="4"/>
  <c r="H58" i="4" s="1"/>
  <c r="G57" i="4"/>
  <c r="H57" i="4" s="1"/>
  <c r="G56" i="4"/>
  <c r="D55" i="4"/>
  <c r="G54" i="4"/>
  <c r="H54" i="4" s="1"/>
  <c r="G53" i="4"/>
  <c r="H53" i="4" s="1"/>
  <c r="G51" i="4"/>
  <c r="H51" i="4" s="1"/>
  <c r="G50" i="4"/>
  <c r="H50" i="4" s="1"/>
  <c r="G49" i="4"/>
  <c r="D48" i="4"/>
  <c r="G47" i="4"/>
  <c r="H47" i="4" s="1"/>
  <c r="G46" i="4"/>
  <c r="H46" i="4" s="1"/>
  <c r="G45" i="4"/>
  <c r="H45" i="4" s="1"/>
  <c r="D44" i="4"/>
  <c r="D41" i="4" s="1"/>
  <c r="G42" i="4"/>
  <c r="G40" i="4"/>
  <c r="H40" i="4" s="1"/>
  <c r="G39" i="4"/>
  <c r="H39" i="4" s="1"/>
  <c r="G38" i="4"/>
  <c r="H38" i="4" s="1"/>
  <c r="G37" i="4"/>
  <c r="D36" i="4"/>
  <c r="G35" i="4"/>
  <c r="H35" i="4" s="1"/>
  <c r="G34" i="4"/>
  <c r="H34" i="4" s="1"/>
  <c r="G33" i="4"/>
  <c r="H33" i="4" s="1"/>
  <c r="G32" i="4"/>
  <c r="H32" i="4" s="1"/>
  <c r="D31" i="4"/>
  <c r="G30" i="4"/>
  <c r="H30" i="4" s="1"/>
  <c r="G29" i="4"/>
  <c r="G27" i="4"/>
  <c r="H27" i="4" s="1"/>
  <c r="G25" i="4"/>
  <c r="H25" i="4" s="1"/>
  <c r="G24" i="4"/>
  <c r="D23" i="4"/>
  <c r="G22" i="4"/>
  <c r="H22" i="4" s="1"/>
  <c r="G21" i="4"/>
  <c r="H21" i="4" s="1"/>
  <c r="G20" i="4"/>
  <c r="H20" i="4" s="1"/>
  <c r="G19" i="4"/>
  <c r="D18" i="4"/>
  <c r="G17" i="4"/>
  <c r="H17" i="4" s="1"/>
  <c r="G15" i="4"/>
  <c r="H15" i="4" s="1"/>
  <c r="G14" i="4"/>
  <c r="H14" i="4" s="1"/>
  <c r="G13" i="4"/>
  <c r="H13" i="4" s="1"/>
  <c r="G11" i="4"/>
  <c r="H11" i="4" s="1"/>
  <c r="G10" i="4"/>
  <c r="H10" i="4" s="1"/>
  <c r="D9" i="4"/>
  <c r="G8" i="4"/>
  <c r="H8" i="4" s="1"/>
  <c r="G7" i="4"/>
  <c r="H7" i="4" s="1"/>
  <c r="G6" i="4"/>
  <c r="H6" i="4" s="1"/>
  <c r="G5" i="4"/>
  <c r="G4" i="4"/>
  <c r="H4" i="4" l="1"/>
  <c r="D28" i="4"/>
  <c r="D16" i="4"/>
  <c r="D117" i="4"/>
  <c r="H5" i="4"/>
  <c r="D66" i="4"/>
  <c r="D456" i="6"/>
  <c r="C6" i="3" s="1"/>
  <c r="G21" i="6"/>
  <c r="H27" i="6"/>
  <c r="G156" i="6"/>
  <c r="H452" i="6"/>
  <c r="G209" i="6"/>
  <c r="G233" i="6"/>
  <c r="H392" i="6"/>
  <c r="H61" i="4"/>
  <c r="D52" i="4"/>
  <c r="G4" i="6"/>
  <c r="G15" i="6"/>
  <c r="H21" i="6"/>
  <c r="G174" i="6"/>
  <c r="H180" i="6"/>
  <c r="G203" i="6"/>
  <c r="G227" i="6"/>
  <c r="G274" i="6"/>
  <c r="G331" i="6"/>
  <c r="G352" i="6"/>
  <c r="G39" i="6"/>
  <c r="H144" i="6"/>
  <c r="G168" i="6"/>
  <c r="G245" i="6"/>
  <c r="G268" i="6"/>
  <c r="G380" i="6"/>
  <c r="H415" i="6"/>
  <c r="G33" i="6"/>
  <c r="G104" i="6"/>
  <c r="G162" i="6"/>
  <c r="G262" i="6"/>
  <c r="H286" i="6"/>
  <c r="G309" i="6"/>
  <c r="G343" i="6"/>
  <c r="H398" i="6"/>
  <c r="G45" i="6"/>
  <c r="G75" i="6"/>
  <c r="G81" i="6"/>
  <c r="H368" i="6"/>
  <c r="G357" i="6"/>
  <c r="H357" i="6"/>
  <c r="G92" i="6"/>
  <c r="G98" i="6"/>
  <c r="G180" i="6"/>
  <c r="G215" i="6"/>
  <c r="G368" i="6"/>
  <c r="G297" i="6"/>
  <c r="G303" i="6"/>
  <c r="G434" i="6"/>
  <c r="G110" i="6"/>
  <c r="G144" i="6"/>
  <c r="G286" i="6"/>
  <c r="G314" i="6"/>
  <c r="G63" i="6"/>
  <c r="G127" i="6"/>
  <c r="G192" i="6"/>
  <c r="H314" i="6"/>
  <c r="G404" i="6"/>
  <c r="H45" i="6"/>
  <c r="H81" i="6"/>
  <c r="H303" i="6"/>
  <c r="H434" i="6"/>
  <c r="H5" i="6"/>
  <c r="H4" i="6" s="1"/>
  <c r="H57" i="6"/>
  <c r="H157" i="6"/>
  <c r="H156" i="6" s="1"/>
  <c r="H169" i="6"/>
  <c r="H168" i="6" s="1"/>
  <c r="H210" i="6"/>
  <c r="H209" i="6" s="1"/>
  <c r="H234" i="6"/>
  <c r="H233" i="6" s="1"/>
  <c r="G392" i="6"/>
  <c r="H405" i="6"/>
  <c r="H404" i="6" s="1"/>
  <c r="G452" i="6"/>
  <c r="H34" i="6"/>
  <c r="H33" i="6" s="1"/>
  <c r="H99" i="6"/>
  <c r="H98" i="6" s="1"/>
  <c r="H111" i="6"/>
  <c r="H110" i="6" s="1"/>
  <c r="H246" i="6"/>
  <c r="H245" i="6" s="1"/>
  <c r="H263" i="6"/>
  <c r="H262" i="6" s="1"/>
  <c r="H275" i="6"/>
  <c r="H274" i="6" s="1"/>
  <c r="H381" i="6"/>
  <c r="H380" i="6" s="1"/>
  <c r="G51" i="6"/>
  <c r="G150" i="6"/>
  <c r="G256" i="6"/>
  <c r="H344" i="6"/>
  <c r="H343" i="6" s="1"/>
  <c r="G346" i="6"/>
  <c r="H353" i="6"/>
  <c r="H352" i="6" s="1"/>
  <c r="G398" i="6"/>
  <c r="G415" i="6"/>
  <c r="G440" i="6"/>
  <c r="G446" i="6"/>
  <c r="G27" i="6"/>
  <c r="H128" i="6"/>
  <c r="H127" i="6" s="1"/>
  <c r="G133" i="6"/>
  <c r="H193" i="6"/>
  <c r="H192" i="6" s="1"/>
  <c r="G320" i="6"/>
  <c r="H332" i="6"/>
  <c r="H331" i="6" s="1"/>
  <c r="G337" i="6"/>
  <c r="G374" i="6"/>
  <c r="G428" i="6"/>
  <c r="D83" i="4"/>
  <c r="D134" i="4"/>
  <c r="G89" i="4"/>
  <c r="G146" i="4"/>
  <c r="G150" i="4"/>
  <c r="G157" i="4"/>
  <c r="G155" i="4" s="1"/>
  <c r="D163" i="4"/>
  <c r="H86" i="4"/>
  <c r="G109" i="4"/>
  <c r="G126" i="4"/>
  <c r="G31" i="4"/>
  <c r="G28" i="4" s="1"/>
  <c r="G79" i="4"/>
  <c r="G92" i="4"/>
  <c r="H92" i="4" s="1"/>
  <c r="G9" i="4"/>
  <c r="G48" i="4"/>
  <c r="H89" i="4"/>
  <c r="G142" i="4"/>
  <c r="G166" i="4"/>
  <c r="G23" i="4"/>
  <c r="G36" i="4"/>
  <c r="G55" i="4"/>
  <c r="G95" i="4"/>
  <c r="G137" i="4"/>
  <c r="H143" i="4"/>
  <c r="H142" i="4" s="1"/>
  <c r="H150" i="4"/>
  <c r="H75" i="4"/>
  <c r="H96" i="4"/>
  <c r="H95" i="4" s="1"/>
  <c r="G98" i="4"/>
  <c r="G104" i="4"/>
  <c r="D101" i="4"/>
  <c r="G130" i="4"/>
  <c r="H56" i="4"/>
  <c r="H55" i="4" s="1"/>
  <c r="H84" i="4"/>
  <c r="G86" i="4"/>
  <c r="H158" i="4"/>
  <c r="H157" i="4" s="1"/>
  <c r="H167" i="4"/>
  <c r="H166" i="4" s="1"/>
  <c r="H37" i="4"/>
  <c r="H36" i="4" s="1"/>
  <c r="H42" i="4"/>
  <c r="G44" i="4"/>
  <c r="H49" i="4"/>
  <c r="H48" i="4" s="1"/>
  <c r="G69" i="4"/>
  <c r="H110" i="4"/>
  <c r="H109" i="4" s="1"/>
  <c r="G114" i="4"/>
  <c r="H127" i="4"/>
  <c r="H126" i="4" s="1"/>
  <c r="G18" i="4"/>
  <c r="H24" i="4"/>
  <c r="H23" i="4" s="1"/>
  <c r="G61" i="4"/>
  <c r="G120" i="4"/>
  <c r="G190" i="4"/>
  <c r="H181" i="4"/>
  <c r="G181" i="4"/>
  <c r="G173" i="4"/>
  <c r="H173" i="4"/>
  <c r="G57" i="6"/>
  <c r="H446" i="6"/>
  <c r="G422" i="6"/>
  <c r="H422" i="6"/>
  <c r="G386" i="6"/>
  <c r="G280" i="6"/>
  <c r="G239" i="6"/>
  <c r="G221" i="6"/>
  <c r="H221" i="6"/>
  <c r="G186" i="6"/>
  <c r="H133" i="6"/>
  <c r="G121" i="6"/>
  <c r="H69" i="6"/>
  <c r="G69" i="6"/>
  <c r="H174" i="6"/>
  <c r="H75" i="6"/>
  <c r="H51" i="6"/>
  <c r="H92" i="6"/>
  <c r="H150" i="6"/>
  <c r="H256" i="6"/>
  <c r="H297" i="6"/>
  <c r="H428" i="6"/>
  <c r="H16" i="6"/>
  <c r="H15" i="6" s="1"/>
  <c r="H40" i="6"/>
  <c r="H39" i="6" s="1"/>
  <c r="H64" i="6"/>
  <c r="H63" i="6" s="1"/>
  <c r="H105" i="6"/>
  <c r="H104" i="6" s="1"/>
  <c r="H122" i="6"/>
  <c r="H121" i="6" s="1"/>
  <c r="H163" i="6"/>
  <c r="H162" i="6" s="1"/>
  <c r="H187" i="6"/>
  <c r="H186" i="6" s="1"/>
  <c r="H320" i="6"/>
  <c r="H337" i="6"/>
  <c r="H374" i="6"/>
  <c r="H215" i="6"/>
  <c r="H239" i="6"/>
  <c r="H280" i="6"/>
  <c r="H440" i="6"/>
  <c r="H204" i="6"/>
  <c r="H203" i="6" s="1"/>
  <c r="H228" i="6"/>
  <c r="H227" i="6" s="1"/>
  <c r="H269" i="6"/>
  <c r="H268" i="6" s="1"/>
  <c r="H310" i="6"/>
  <c r="H309" i="6" s="1"/>
  <c r="H347" i="6"/>
  <c r="H346" i="6" s="1"/>
  <c r="H387" i="6"/>
  <c r="H386" i="6" s="1"/>
  <c r="H9" i="4"/>
  <c r="H31" i="4"/>
  <c r="H98" i="4"/>
  <c r="H130" i="4"/>
  <c r="H137" i="4"/>
  <c r="H190" i="4"/>
  <c r="H79" i="4"/>
  <c r="H19" i="4"/>
  <c r="H18" i="4" s="1"/>
  <c r="H44" i="4"/>
  <c r="H114" i="4"/>
  <c r="H29" i="4"/>
  <c r="H28" i="4" s="1"/>
  <c r="G75" i="4"/>
  <c r="H70" i="4"/>
  <c r="H69" i="4" s="1"/>
  <c r="H93" i="4"/>
  <c r="H105" i="4"/>
  <c r="H104" i="4" s="1"/>
  <c r="H121" i="4"/>
  <c r="H120" i="4" s="1"/>
  <c r="H147" i="4"/>
  <c r="H146" i="4" s="1"/>
  <c r="H156" i="4"/>
  <c r="H164" i="4"/>
  <c r="D9" i="1"/>
  <c r="D196" i="4" l="1"/>
  <c r="C4" i="3" s="1"/>
  <c r="H155" i="4"/>
  <c r="G41" i="4"/>
  <c r="H16" i="4"/>
  <c r="H196" i="4" s="1"/>
  <c r="G16" i="4"/>
  <c r="G196" i="4" s="1"/>
  <c r="H41" i="4"/>
  <c r="G52" i="4"/>
  <c r="G66" i="4"/>
  <c r="H52" i="4"/>
  <c r="G134" i="4"/>
  <c r="G456" i="6"/>
  <c r="H101" i="4"/>
  <c r="H83" i="4"/>
  <c r="G101" i="4"/>
  <c r="G83" i="4"/>
  <c r="H134" i="4"/>
  <c r="H66" i="4"/>
  <c r="G117" i="4"/>
  <c r="G163" i="4"/>
  <c r="H456" i="6"/>
  <c r="H163" i="4"/>
  <c r="H117" i="4"/>
  <c r="D4" i="3" l="1"/>
  <c r="G33" i="1" l="1"/>
  <c r="H33" i="1" s="1"/>
  <c r="G32" i="1"/>
  <c r="H32" i="1" s="1"/>
  <c r="G31" i="1"/>
  <c r="H31" i="1" s="1"/>
  <c r="G30" i="1"/>
  <c r="H30" i="1" s="1"/>
  <c r="D29" i="1"/>
  <c r="G28" i="1"/>
  <c r="H28" i="1" s="1"/>
  <c r="G27" i="1"/>
  <c r="H27" i="1" s="1"/>
  <c r="G26" i="1"/>
  <c r="H26" i="1" s="1"/>
  <c r="G25" i="1"/>
  <c r="D24" i="1"/>
  <c r="G23" i="1"/>
  <c r="H23" i="1" s="1"/>
  <c r="G22" i="1"/>
  <c r="H22" i="1" s="1"/>
  <c r="G21" i="1"/>
  <c r="H21" i="1" s="1"/>
  <c r="G20" i="1"/>
  <c r="G18" i="1"/>
  <c r="H18" i="1" s="1"/>
  <c r="G17" i="1"/>
  <c r="H17" i="1" s="1"/>
  <c r="G16" i="1"/>
  <c r="G15" i="1"/>
  <c r="H15" i="1" s="1"/>
  <c r="D14" i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19" i="1" l="1"/>
  <c r="G4" i="1"/>
  <c r="G24" i="1"/>
  <c r="G14" i="1"/>
  <c r="H10" i="1"/>
  <c r="H9" i="1" s="1"/>
  <c r="G9" i="1"/>
  <c r="G29" i="1"/>
  <c r="D34" i="1"/>
  <c r="C5" i="3" s="1"/>
  <c r="C7" i="3" s="1"/>
  <c r="H29" i="1"/>
  <c r="H5" i="1"/>
  <c r="H4" i="1" s="1"/>
  <c r="H16" i="1"/>
  <c r="H14" i="1" s="1"/>
  <c r="H25" i="1"/>
  <c r="H24" i="1" s="1"/>
  <c r="H20" i="1"/>
  <c r="H19" i="1" s="1"/>
  <c r="G34" i="1" l="1"/>
  <c r="D5" i="3" s="1"/>
  <c r="H34" i="1"/>
  <c r="D6" i="3" l="1"/>
  <c r="D7" i="3" l="1"/>
  <c r="D8" i="3" s="1"/>
</calcChain>
</file>

<file path=xl/sharedStrings.xml><?xml version="1.0" encoding="utf-8"?>
<sst xmlns="http://schemas.openxmlformats.org/spreadsheetml/2006/main" count="742" uniqueCount="193">
  <si>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</si>
  <si>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</si>
  <si>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</si>
  <si>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</si>
  <si>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</si>
  <si>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</si>
  <si>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</si>
  <si>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</si>
  <si>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</si>
  <si>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</si>
  <si>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</si>
  <si>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</si>
  <si>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</si>
  <si>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</si>
  <si>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</si>
  <si>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</si>
  <si>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</si>
  <si>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</si>
  <si>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</si>
  <si>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</si>
  <si>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</si>
  <si>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</si>
  <si>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</si>
  <si>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</si>
  <si>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</si>
  <si>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</si>
  <si>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</si>
  <si>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</si>
  <si>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</si>
  <si>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</si>
  <si>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</si>
  <si>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</si>
  <si>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</si>
  <si>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</si>
  <si>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</si>
  <si>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</si>
  <si>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</si>
  <si>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</si>
  <si>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</si>
  <si>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</si>
  <si>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</si>
  <si>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</si>
  <si>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</si>
  <si>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</si>
  <si>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</si>
  <si>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</si>
  <si>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</si>
  <si>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</si>
  <si>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</si>
  <si>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</si>
  <si>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</si>
  <si>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</si>
  <si>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</si>
  <si>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</si>
  <si>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</si>
  <si>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</si>
  <si>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</si>
  <si>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</si>
  <si>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</si>
  <si>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</si>
  <si>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</si>
  <si>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</si>
  <si>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</si>
  <si>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</si>
  <si>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</si>
  <si>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</si>
  <si>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</si>
  <si>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</si>
  <si>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</si>
  <si>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</si>
  <si>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</si>
  <si>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</si>
  <si>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</si>
  <si>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</si>
  <si>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</si>
  <si>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</si>
  <si>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</si>
  <si>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</si>
  <si>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</si>
  <si>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</si>
  <si>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</si>
  <si>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</si>
  <si>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</si>
  <si>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</si>
  <si>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</si>
  <si>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</si>
  <si>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</si>
  <si>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</si>
  <si>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</si>
  <si>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</si>
  <si>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</si>
  <si>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</si>
  <si>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</si>
  <si>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</si>
  <si>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</si>
  <si>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</si>
  <si>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</si>
  <si>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</si>
  <si>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</si>
  <si>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</si>
  <si>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</si>
  <si>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</si>
  <si>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</si>
  <si>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</si>
  <si>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</si>
  <si>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</si>
  <si>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</si>
  <si>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</si>
  <si>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</si>
  <si>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</si>
  <si>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</si>
  <si>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</si>
  <si>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</si>
  <si>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</si>
  <si>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</si>
  <si>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</si>
  <si>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</si>
  <si>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</si>
  <si>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</si>
  <si>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</si>
  <si>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</si>
  <si>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</si>
  <si>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</si>
  <si>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</si>
  <si>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</si>
  <si>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</si>
  <si>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</si>
  <si>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</si>
  <si>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</si>
  <si>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</si>
  <si>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</si>
  <si>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</si>
  <si>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</si>
  <si>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</si>
  <si>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</si>
  <si>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</si>
  <si>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</si>
  <si>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</si>
  <si>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</si>
  <si>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</si>
  <si>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</si>
  <si>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</si>
  <si>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</si>
  <si>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</si>
  <si>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</si>
  <si>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</si>
  <si>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</si>
  <si>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</si>
  <si>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</si>
  <si>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</si>
  <si>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</si>
  <si>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</si>
  <si>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</si>
  <si>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</si>
  <si>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</si>
  <si>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</si>
  <si>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</si>
  <si>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</si>
  <si>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</si>
  <si>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</si>
  <si>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</si>
  <si>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</si>
  <si>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</si>
  <si>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</si>
  <si>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</si>
  <si>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</si>
  <si>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</si>
  <si>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</si>
  <si>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</si>
  <si>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</si>
  <si>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</si>
  <si>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</si>
  <si>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</si>
  <si>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</si>
  <si>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</si>
  <si>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</si>
  <si>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</si>
  <si>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</si>
  <si>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</si>
  <si>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</si>
  <si>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</si>
  <si>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</si>
  <si>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</si>
  <si>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</si>
  <si>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</si>
  <si>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</si>
  <si>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</si>
  <si>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</si>
  <si>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დანართიN1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</si>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</sst>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17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3" fontId="9" fillId="0" borderId="1" xfId="6" applyNumberFormat="1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</cellXfs>
  <cellStyles count="8"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8"/>
  <sheetViews>
    <sheetView view="pageBreakPreview" zoomScaleNormal="100" zoomScaleSheetLayoutView="100" workbookViewId="0">
      <selection activeCell="D7" sqref="D7"/>
    </sheetView>
  </sheetViews>
  <sheetFormatPr defaultColWidth="4.140625" defaultRowHeight="13.5" x14ac:dyDescent="0.25"/>
  <cols>
    <col min="1" max="1" width="6" style="3" customWidth="1"/>
    <col min="2" max="2" width="42.42578125" style="4" customWidth="1"/>
    <col min="3" max="3" width="16.140625" style="5" customWidth="1"/>
    <col min="4" max="4" width="25.28515625" style="5" customWidth="1"/>
    <col min="5" max="5" width="16.5703125" style="5" customWidth="1"/>
    <col min="6" max="217" width="9.140625" style="5" customWidth="1"/>
    <col min="218" max="230" width="4.140625" style="5"/>
    <col min="231" max="231" width="4.5703125" style="5" customWidth="1"/>
    <col min="232" max="232" width="57.85546875" style="5" customWidth="1"/>
    <col min="233" max="233" width="16.7109375" style="5" customWidth="1"/>
    <col min="234" max="234" width="17" style="5" customWidth="1"/>
    <col min="235" max="473" width="9.140625" style="5" customWidth="1"/>
    <col min="474" max="486" width="4.140625" style="5"/>
    <col min="487" max="487" width="4.5703125" style="5" customWidth="1"/>
    <col min="488" max="488" width="57.85546875" style="5" customWidth="1"/>
    <col min="489" max="489" width="16.7109375" style="5" customWidth="1"/>
    <col min="490" max="490" width="17" style="5" customWidth="1"/>
    <col min="491" max="729" width="9.140625" style="5" customWidth="1"/>
    <col min="730" max="742" width="4.140625" style="5"/>
    <col min="743" max="743" width="4.5703125" style="5" customWidth="1"/>
    <col min="744" max="744" width="57.85546875" style="5" customWidth="1"/>
    <col min="745" max="745" width="16.7109375" style="5" customWidth="1"/>
    <col min="746" max="746" width="17" style="5" customWidth="1"/>
    <col min="747" max="985" width="9.140625" style="5" customWidth="1"/>
    <col min="986" max="998" width="4.140625" style="5"/>
    <col min="999" max="999" width="4.5703125" style="5" customWidth="1"/>
    <col min="1000" max="1000" width="57.85546875" style="5" customWidth="1"/>
    <col min="1001" max="1001" width="16.7109375" style="5" customWidth="1"/>
    <col min="1002" max="1002" width="17" style="5" customWidth="1"/>
    <col min="1003" max="1241" width="9.140625" style="5" customWidth="1"/>
    <col min="1242" max="1254" width="4.140625" style="5"/>
    <col min="1255" max="1255" width="4.5703125" style="5" customWidth="1"/>
    <col min="1256" max="1256" width="57.85546875" style="5" customWidth="1"/>
    <col min="1257" max="1257" width="16.7109375" style="5" customWidth="1"/>
    <col min="1258" max="1258" width="17" style="5" customWidth="1"/>
    <col min="1259" max="1497" width="9.140625" style="5" customWidth="1"/>
    <col min="1498" max="1510" width="4.140625" style="5"/>
    <col min="1511" max="1511" width="4.5703125" style="5" customWidth="1"/>
    <col min="1512" max="1512" width="57.85546875" style="5" customWidth="1"/>
    <col min="1513" max="1513" width="16.7109375" style="5" customWidth="1"/>
    <col min="1514" max="1514" width="17" style="5" customWidth="1"/>
    <col min="1515" max="1753" width="9.140625" style="5" customWidth="1"/>
    <col min="1754" max="1766" width="4.140625" style="5"/>
    <col min="1767" max="1767" width="4.5703125" style="5" customWidth="1"/>
    <col min="1768" max="1768" width="57.85546875" style="5" customWidth="1"/>
    <col min="1769" max="1769" width="16.7109375" style="5" customWidth="1"/>
    <col min="1770" max="1770" width="17" style="5" customWidth="1"/>
    <col min="1771" max="2009" width="9.140625" style="5" customWidth="1"/>
    <col min="2010" max="2022" width="4.140625" style="5"/>
    <col min="2023" max="2023" width="4.5703125" style="5" customWidth="1"/>
    <col min="2024" max="2024" width="57.85546875" style="5" customWidth="1"/>
    <col min="2025" max="2025" width="16.7109375" style="5" customWidth="1"/>
    <col min="2026" max="2026" width="17" style="5" customWidth="1"/>
    <col min="2027" max="2265" width="9.140625" style="5" customWidth="1"/>
    <col min="2266" max="2278" width="4.140625" style="5"/>
    <col min="2279" max="2279" width="4.5703125" style="5" customWidth="1"/>
    <col min="2280" max="2280" width="57.85546875" style="5" customWidth="1"/>
    <col min="2281" max="2281" width="16.7109375" style="5" customWidth="1"/>
    <col min="2282" max="2282" width="17" style="5" customWidth="1"/>
    <col min="2283" max="2521" width="9.140625" style="5" customWidth="1"/>
    <col min="2522" max="2534" width="4.140625" style="5"/>
    <col min="2535" max="2535" width="4.5703125" style="5" customWidth="1"/>
    <col min="2536" max="2536" width="57.85546875" style="5" customWidth="1"/>
    <col min="2537" max="2537" width="16.7109375" style="5" customWidth="1"/>
    <col min="2538" max="2538" width="17" style="5" customWidth="1"/>
    <col min="2539" max="2777" width="9.140625" style="5" customWidth="1"/>
    <col min="2778" max="2790" width="4.140625" style="5"/>
    <col min="2791" max="2791" width="4.5703125" style="5" customWidth="1"/>
    <col min="2792" max="2792" width="57.85546875" style="5" customWidth="1"/>
    <col min="2793" max="2793" width="16.7109375" style="5" customWidth="1"/>
    <col min="2794" max="2794" width="17" style="5" customWidth="1"/>
    <col min="2795" max="3033" width="9.140625" style="5" customWidth="1"/>
    <col min="3034" max="3046" width="4.140625" style="5"/>
    <col min="3047" max="3047" width="4.5703125" style="5" customWidth="1"/>
    <col min="3048" max="3048" width="57.85546875" style="5" customWidth="1"/>
    <col min="3049" max="3049" width="16.7109375" style="5" customWidth="1"/>
    <col min="3050" max="3050" width="17" style="5" customWidth="1"/>
    <col min="3051" max="3289" width="9.140625" style="5" customWidth="1"/>
    <col min="3290" max="3302" width="4.140625" style="5"/>
    <col min="3303" max="3303" width="4.5703125" style="5" customWidth="1"/>
    <col min="3304" max="3304" width="57.85546875" style="5" customWidth="1"/>
    <col min="3305" max="3305" width="16.7109375" style="5" customWidth="1"/>
    <col min="3306" max="3306" width="17" style="5" customWidth="1"/>
    <col min="3307" max="3545" width="9.140625" style="5" customWidth="1"/>
    <col min="3546" max="3558" width="4.140625" style="5"/>
    <col min="3559" max="3559" width="4.5703125" style="5" customWidth="1"/>
    <col min="3560" max="3560" width="57.85546875" style="5" customWidth="1"/>
    <col min="3561" max="3561" width="16.7109375" style="5" customWidth="1"/>
    <col min="3562" max="3562" width="17" style="5" customWidth="1"/>
    <col min="3563" max="3801" width="9.140625" style="5" customWidth="1"/>
    <col min="3802" max="3814" width="4.140625" style="5"/>
    <col min="3815" max="3815" width="4.5703125" style="5" customWidth="1"/>
    <col min="3816" max="3816" width="57.85546875" style="5" customWidth="1"/>
    <col min="3817" max="3817" width="16.7109375" style="5" customWidth="1"/>
    <col min="3818" max="3818" width="17" style="5" customWidth="1"/>
    <col min="3819" max="4057" width="9.140625" style="5" customWidth="1"/>
    <col min="4058" max="4070" width="4.140625" style="5"/>
    <col min="4071" max="4071" width="4.5703125" style="5" customWidth="1"/>
    <col min="4072" max="4072" width="57.85546875" style="5" customWidth="1"/>
    <col min="4073" max="4073" width="16.7109375" style="5" customWidth="1"/>
    <col min="4074" max="4074" width="17" style="5" customWidth="1"/>
    <col min="4075" max="4313" width="9.140625" style="5" customWidth="1"/>
    <col min="4314" max="4326" width="4.140625" style="5"/>
    <col min="4327" max="4327" width="4.5703125" style="5" customWidth="1"/>
    <col min="4328" max="4328" width="57.85546875" style="5" customWidth="1"/>
    <col min="4329" max="4329" width="16.7109375" style="5" customWidth="1"/>
    <col min="4330" max="4330" width="17" style="5" customWidth="1"/>
    <col min="4331" max="4569" width="9.140625" style="5" customWidth="1"/>
    <col min="4570" max="4582" width="4.140625" style="5"/>
    <col min="4583" max="4583" width="4.5703125" style="5" customWidth="1"/>
    <col min="4584" max="4584" width="57.85546875" style="5" customWidth="1"/>
    <col min="4585" max="4585" width="16.7109375" style="5" customWidth="1"/>
    <col min="4586" max="4586" width="17" style="5" customWidth="1"/>
    <col min="4587" max="4825" width="9.140625" style="5" customWidth="1"/>
    <col min="4826" max="4838" width="4.140625" style="5"/>
    <col min="4839" max="4839" width="4.5703125" style="5" customWidth="1"/>
    <col min="4840" max="4840" width="57.85546875" style="5" customWidth="1"/>
    <col min="4841" max="4841" width="16.7109375" style="5" customWidth="1"/>
    <col min="4842" max="4842" width="17" style="5" customWidth="1"/>
    <col min="4843" max="5081" width="9.140625" style="5" customWidth="1"/>
    <col min="5082" max="5094" width="4.140625" style="5"/>
    <col min="5095" max="5095" width="4.5703125" style="5" customWidth="1"/>
    <col min="5096" max="5096" width="57.85546875" style="5" customWidth="1"/>
    <col min="5097" max="5097" width="16.7109375" style="5" customWidth="1"/>
    <col min="5098" max="5098" width="17" style="5" customWidth="1"/>
    <col min="5099" max="5337" width="9.140625" style="5" customWidth="1"/>
    <col min="5338" max="5350" width="4.140625" style="5"/>
    <col min="5351" max="5351" width="4.5703125" style="5" customWidth="1"/>
    <col min="5352" max="5352" width="57.85546875" style="5" customWidth="1"/>
    <col min="5353" max="5353" width="16.7109375" style="5" customWidth="1"/>
    <col min="5354" max="5354" width="17" style="5" customWidth="1"/>
    <col min="5355" max="5593" width="9.140625" style="5" customWidth="1"/>
    <col min="5594" max="5606" width="4.140625" style="5"/>
    <col min="5607" max="5607" width="4.5703125" style="5" customWidth="1"/>
    <col min="5608" max="5608" width="57.85546875" style="5" customWidth="1"/>
    <col min="5609" max="5609" width="16.7109375" style="5" customWidth="1"/>
    <col min="5610" max="5610" width="17" style="5" customWidth="1"/>
    <col min="5611" max="5849" width="9.140625" style="5" customWidth="1"/>
    <col min="5850" max="5862" width="4.140625" style="5"/>
    <col min="5863" max="5863" width="4.5703125" style="5" customWidth="1"/>
    <col min="5864" max="5864" width="57.85546875" style="5" customWidth="1"/>
    <col min="5865" max="5865" width="16.7109375" style="5" customWidth="1"/>
    <col min="5866" max="5866" width="17" style="5" customWidth="1"/>
    <col min="5867" max="6105" width="9.140625" style="5" customWidth="1"/>
    <col min="6106" max="6118" width="4.140625" style="5"/>
    <col min="6119" max="6119" width="4.5703125" style="5" customWidth="1"/>
    <col min="6120" max="6120" width="57.85546875" style="5" customWidth="1"/>
    <col min="6121" max="6121" width="16.7109375" style="5" customWidth="1"/>
    <col min="6122" max="6122" width="17" style="5" customWidth="1"/>
    <col min="6123" max="6361" width="9.140625" style="5" customWidth="1"/>
    <col min="6362" max="6374" width="4.140625" style="5"/>
    <col min="6375" max="6375" width="4.5703125" style="5" customWidth="1"/>
    <col min="6376" max="6376" width="57.85546875" style="5" customWidth="1"/>
    <col min="6377" max="6377" width="16.7109375" style="5" customWidth="1"/>
    <col min="6378" max="6378" width="17" style="5" customWidth="1"/>
    <col min="6379" max="6617" width="9.140625" style="5" customWidth="1"/>
    <col min="6618" max="6630" width="4.140625" style="5"/>
    <col min="6631" max="6631" width="4.5703125" style="5" customWidth="1"/>
    <col min="6632" max="6632" width="57.85546875" style="5" customWidth="1"/>
    <col min="6633" max="6633" width="16.7109375" style="5" customWidth="1"/>
    <col min="6634" max="6634" width="17" style="5" customWidth="1"/>
    <col min="6635" max="6873" width="9.140625" style="5" customWidth="1"/>
    <col min="6874" max="6886" width="4.140625" style="5"/>
    <col min="6887" max="6887" width="4.5703125" style="5" customWidth="1"/>
    <col min="6888" max="6888" width="57.85546875" style="5" customWidth="1"/>
    <col min="6889" max="6889" width="16.7109375" style="5" customWidth="1"/>
    <col min="6890" max="6890" width="17" style="5" customWidth="1"/>
    <col min="6891" max="7129" width="9.140625" style="5" customWidth="1"/>
    <col min="7130" max="7142" width="4.140625" style="5"/>
    <col min="7143" max="7143" width="4.5703125" style="5" customWidth="1"/>
    <col min="7144" max="7144" width="57.85546875" style="5" customWidth="1"/>
    <col min="7145" max="7145" width="16.7109375" style="5" customWidth="1"/>
    <col min="7146" max="7146" width="17" style="5" customWidth="1"/>
    <col min="7147" max="7385" width="9.140625" style="5" customWidth="1"/>
    <col min="7386" max="7398" width="4.140625" style="5"/>
    <col min="7399" max="7399" width="4.5703125" style="5" customWidth="1"/>
    <col min="7400" max="7400" width="57.85546875" style="5" customWidth="1"/>
    <col min="7401" max="7401" width="16.7109375" style="5" customWidth="1"/>
    <col min="7402" max="7402" width="17" style="5" customWidth="1"/>
    <col min="7403" max="7641" width="9.140625" style="5" customWidth="1"/>
    <col min="7642" max="7654" width="4.140625" style="5"/>
    <col min="7655" max="7655" width="4.5703125" style="5" customWidth="1"/>
    <col min="7656" max="7656" width="57.85546875" style="5" customWidth="1"/>
    <col min="7657" max="7657" width="16.7109375" style="5" customWidth="1"/>
    <col min="7658" max="7658" width="17" style="5" customWidth="1"/>
    <col min="7659" max="7897" width="9.140625" style="5" customWidth="1"/>
    <col min="7898" max="7910" width="4.140625" style="5"/>
    <col min="7911" max="7911" width="4.5703125" style="5" customWidth="1"/>
    <col min="7912" max="7912" width="57.85546875" style="5" customWidth="1"/>
    <col min="7913" max="7913" width="16.7109375" style="5" customWidth="1"/>
    <col min="7914" max="7914" width="17" style="5" customWidth="1"/>
    <col min="7915" max="8153" width="9.140625" style="5" customWidth="1"/>
    <col min="8154" max="8166" width="4.140625" style="5"/>
    <col min="8167" max="8167" width="4.5703125" style="5" customWidth="1"/>
    <col min="8168" max="8168" width="57.85546875" style="5" customWidth="1"/>
    <col min="8169" max="8169" width="16.7109375" style="5" customWidth="1"/>
    <col min="8170" max="8170" width="17" style="5" customWidth="1"/>
    <col min="8171" max="8409" width="9.140625" style="5" customWidth="1"/>
    <col min="8410" max="8422" width="4.140625" style="5"/>
    <col min="8423" max="8423" width="4.5703125" style="5" customWidth="1"/>
    <col min="8424" max="8424" width="57.85546875" style="5" customWidth="1"/>
    <col min="8425" max="8425" width="16.7109375" style="5" customWidth="1"/>
    <col min="8426" max="8426" width="17" style="5" customWidth="1"/>
    <col min="8427" max="8665" width="9.140625" style="5" customWidth="1"/>
    <col min="8666" max="8678" width="4.140625" style="5"/>
    <col min="8679" max="8679" width="4.5703125" style="5" customWidth="1"/>
    <col min="8680" max="8680" width="57.85546875" style="5" customWidth="1"/>
    <col min="8681" max="8681" width="16.7109375" style="5" customWidth="1"/>
    <col min="8682" max="8682" width="17" style="5" customWidth="1"/>
    <col min="8683" max="8921" width="9.140625" style="5" customWidth="1"/>
    <col min="8922" max="8934" width="4.140625" style="5"/>
    <col min="8935" max="8935" width="4.5703125" style="5" customWidth="1"/>
    <col min="8936" max="8936" width="57.85546875" style="5" customWidth="1"/>
    <col min="8937" max="8937" width="16.7109375" style="5" customWidth="1"/>
    <col min="8938" max="8938" width="17" style="5" customWidth="1"/>
    <col min="8939" max="9177" width="9.140625" style="5" customWidth="1"/>
    <col min="9178" max="9190" width="4.140625" style="5"/>
    <col min="9191" max="9191" width="4.5703125" style="5" customWidth="1"/>
    <col min="9192" max="9192" width="57.85546875" style="5" customWidth="1"/>
    <col min="9193" max="9193" width="16.7109375" style="5" customWidth="1"/>
    <col min="9194" max="9194" width="17" style="5" customWidth="1"/>
    <col min="9195" max="9433" width="9.140625" style="5" customWidth="1"/>
    <col min="9434" max="9446" width="4.140625" style="5"/>
    <col min="9447" max="9447" width="4.5703125" style="5" customWidth="1"/>
    <col min="9448" max="9448" width="57.85546875" style="5" customWidth="1"/>
    <col min="9449" max="9449" width="16.7109375" style="5" customWidth="1"/>
    <col min="9450" max="9450" width="17" style="5" customWidth="1"/>
    <col min="9451" max="9689" width="9.140625" style="5" customWidth="1"/>
    <col min="9690" max="9702" width="4.140625" style="5"/>
    <col min="9703" max="9703" width="4.5703125" style="5" customWidth="1"/>
    <col min="9704" max="9704" width="57.85546875" style="5" customWidth="1"/>
    <col min="9705" max="9705" width="16.7109375" style="5" customWidth="1"/>
    <col min="9706" max="9706" width="17" style="5" customWidth="1"/>
    <col min="9707" max="9945" width="9.140625" style="5" customWidth="1"/>
    <col min="9946" max="9958" width="4.140625" style="5"/>
    <col min="9959" max="9959" width="4.5703125" style="5" customWidth="1"/>
    <col min="9960" max="9960" width="57.85546875" style="5" customWidth="1"/>
    <col min="9961" max="9961" width="16.7109375" style="5" customWidth="1"/>
    <col min="9962" max="9962" width="17" style="5" customWidth="1"/>
    <col min="9963" max="10201" width="9.140625" style="5" customWidth="1"/>
    <col min="10202" max="10214" width="4.140625" style="5"/>
    <col min="10215" max="10215" width="4.5703125" style="5" customWidth="1"/>
    <col min="10216" max="10216" width="57.85546875" style="5" customWidth="1"/>
    <col min="10217" max="10217" width="16.7109375" style="5" customWidth="1"/>
    <col min="10218" max="10218" width="17" style="5" customWidth="1"/>
    <col min="10219" max="10457" width="9.140625" style="5" customWidth="1"/>
    <col min="10458" max="10470" width="4.140625" style="5"/>
    <col min="10471" max="10471" width="4.5703125" style="5" customWidth="1"/>
    <col min="10472" max="10472" width="57.85546875" style="5" customWidth="1"/>
    <col min="10473" max="10473" width="16.7109375" style="5" customWidth="1"/>
    <col min="10474" max="10474" width="17" style="5" customWidth="1"/>
    <col min="10475" max="10713" width="9.140625" style="5" customWidth="1"/>
    <col min="10714" max="10726" width="4.140625" style="5"/>
    <col min="10727" max="10727" width="4.5703125" style="5" customWidth="1"/>
    <col min="10728" max="10728" width="57.85546875" style="5" customWidth="1"/>
    <col min="10729" max="10729" width="16.7109375" style="5" customWidth="1"/>
    <col min="10730" max="10730" width="17" style="5" customWidth="1"/>
    <col min="10731" max="10969" width="9.140625" style="5" customWidth="1"/>
    <col min="10970" max="10982" width="4.140625" style="5"/>
    <col min="10983" max="10983" width="4.5703125" style="5" customWidth="1"/>
    <col min="10984" max="10984" width="57.85546875" style="5" customWidth="1"/>
    <col min="10985" max="10985" width="16.7109375" style="5" customWidth="1"/>
    <col min="10986" max="10986" width="17" style="5" customWidth="1"/>
    <col min="10987" max="11225" width="9.140625" style="5" customWidth="1"/>
    <col min="11226" max="11238" width="4.140625" style="5"/>
    <col min="11239" max="11239" width="4.5703125" style="5" customWidth="1"/>
    <col min="11240" max="11240" width="57.85546875" style="5" customWidth="1"/>
    <col min="11241" max="11241" width="16.7109375" style="5" customWidth="1"/>
    <col min="11242" max="11242" width="17" style="5" customWidth="1"/>
    <col min="11243" max="11481" width="9.140625" style="5" customWidth="1"/>
    <col min="11482" max="11494" width="4.140625" style="5"/>
    <col min="11495" max="11495" width="4.5703125" style="5" customWidth="1"/>
    <col min="11496" max="11496" width="57.85546875" style="5" customWidth="1"/>
    <col min="11497" max="11497" width="16.7109375" style="5" customWidth="1"/>
    <col min="11498" max="11498" width="17" style="5" customWidth="1"/>
    <col min="11499" max="11737" width="9.140625" style="5" customWidth="1"/>
    <col min="11738" max="11750" width="4.140625" style="5"/>
    <col min="11751" max="11751" width="4.5703125" style="5" customWidth="1"/>
    <col min="11752" max="11752" width="57.85546875" style="5" customWidth="1"/>
    <col min="11753" max="11753" width="16.7109375" style="5" customWidth="1"/>
    <col min="11754" max="11754" width="17" style="5" customWidth="1"/>
    <col min="11755" max="11993" width="9.140625" style="5" customWidth="1"/>
    <col min="11994" max="12006" width="4.140625" style="5"/>
    <col min="12007" max="12007" width="4.5703125" style="5" customWidth="1"/>
    <col min="12008" max="12008" width="57.85546875" style="5" customWidth="1"/>
    <col min="12009" max="12009" width="16.7109375" style="5" customWidth="1"/>
    <col min="12010" max="12010" width="17" style="5" customWidth="1"/>
    <col min="12011" max="12249" width="9.140625" style="5" customWidth="1"/>
    <col min="12250" max="12262" width="4.140625" style="5"/>
    <col min="12263" max="12263" width="4.5703125" style="5" customWidth="1"/>
    <col min="12264" max="12264" width="57.85546875" style="5" customWidth="1"/>
    <col min="12265" max="12265" width="16.7109375" style="5" customWidth="1"/>
    <col min="12266" max="12266" width="17" style="5" customWidth="1"/>
    <col min="12267" max="12505" width="9.140625" style="5" customWidth="1"/>
    <col min="12506" max="12518" width="4.140625" style="5"/>
    <col min="12519" max="12519" width="4.5703125" style="5" customWidth="1"/>
    <col min="12520" max="12520" width="57.85546875" style="5" customWidth="1"/>
    <col min="12521" max="12521" width="16.7109375" style="5" customWidth="1"/>
    <col min="12522" max="12522" width="17" style="5" customWidth="1"/>
    <col min="12523" max="12761" width="9.140625" style="5" customWidth="1"/>
    <col min="12762" max="12774" width="4.140625" style="5"/>
    <col min="12775" max="12775" width="4.5703125" style="5" customWidth="1"/>
    <col min="12776" max="12776" width="57.85546875" style="5" customWidth="1"/>
    <col min="12777" max="12777" width="16.7109375" style="5" customWidth="1"/>
    <col min="12778" max="12778" width="17" style="5" customWidth="1"/>
    <col min="12779" max="13017" width="9.140625" style="5" customWidth="1"/>
    <col min="13018" max="13030" width="4.140625" style="5"/>
    <col min="13031" max="13031" width="4.5703125" style="5" customWidth="1"/>
    <col min="13032" max="13032" width="57.85546875" style="5" customWidth="1"/>
    <col min="13033" max="13033" width="16.7109375" style="5" customWidth="1"/>
    <col min="13034" max="13034" width="17" style="5" customWidth="1"/>
    <col min="13035" max="13273" width="9.140625" style="5" customWidth="1"/>
    <col min="13274" max="13286" width="4.140625" style="5"/>
    <col min="13287" max="13287" width="4.5703125" style="5" customWidth="1"/>
    <col min="13288" max="13288" width="57.85546875" style="5" customWidth="1"/>
    <col min="13289" max="13289" width="16.7109375" style="5" customWidth="1"/>
    <col min="13290" max="13290" width="17" style="5" customWidth="1"/>
    <col min="13291" max="13529" width="9.140625" style="5" customWidth="1"/>
    <col min="13530" max="13542" width="4.140625" style="5"/>
    <col min="13543" max="13543" width="4.5703125" style="5" customWidth="1"/>
    <col min="13544" max="13544" width="57.85546875" style="5" customWidth="1"/>
    <col min="13545" max="13545" width="16.7109375" style="5" customWidth="1"/>
    <col min="13546" max="13546" width="17" style="5" customWidth="1"/>
    <col min="13547" max="13785" width="9.140625" style="5" customWidth="1"/>
    <col min="13786" max="13798" width="4.140625" style="5"/>
    <col min="13799" max="13799" width="4.5703125" style="5" customWidth="1"/>
    <col min="13800" max="13800" width="57.85546875" style="5" customWidth="1"/>
    <col min="13801" max="13801" width="16.7109375" style="5" customWidth="1"/>
    <col min="13802" max="13802" width="17" style="5" customWidth="1"/>
    <col min="13803" max="14041" width="9.140625" style="5" customWidth="1"/>
    <col min="14042" max="14054" width="4.140625" style="5"/>
    <col min="14055" max="14055" width="4.5703125" style="5" customWidth="1"/>
    <col min="14056" max="14056" width="57.85546875" style="5" customWidth="1"/>
    <col min="14057" max="14057" width="16.7109375" style="5" customWidth="1"/>
    <col min="14058" max="14058" width="17" style="5" customWidth="1"/>
    <col min="14059" max="14297" width="9.140625" style="5" customWidth="1"/>
    <col min="14298" max="14310" width="4.140625" style="5"/>
    <col min="14311" max="14311" width="4.5703125" style="5" customWidth="1"/>
    <col min="14312" max="14312" width="57.85546875" style="5" customWidth="1"/>
    <col min="14313" max="14313" width="16.7109375" style="5" customWidth="1"/>
    <col min="14314" max="14314" width="17" style="5" customWidth="1"/>
    <col min="14315" max="14553" width="9.140625" style="5" customWidth="1"/>
    <col min="14554" max="14566" width="4.140625" style="5"/>
    <col min="14567" max="14567" width="4.5703125" style="5" customWidth="1"/>
    <col min="14568" max="14568" width="57.85546875" style="5" customWidth="1"/>
    <col min="14569" max="14569" width="16.7109375" style="5" customWidth="1"/>
    <col min="14570" max="14570" width="17" style="5" customWidth="1"/>
    <col min="14571" max="14809" width="9.140625" style="5" customWidth="1"/>
    <col min="14810" max="14822" width="4.140625" style="5"/>
    <col min="14823" max="14823" width="4.5703125" style="5" customWidth="1"/>
    <col min="14824" max="14824" width="57.85546875" style="5" customWidth="1"/>
    <col min="14825" max="14825" width="16.7109375" style="5" customWidth="1"/>
    <col min="14826" max="14826" width="17" style="5" customWidth="1"/>
    <col min="14827" max="15065" width="9.140625" style="5" customWidth="1"/>
    <col min="15066" max="15078" width="4.140625" style="5"/>
    <col min="15079" max="15079" width="4.5703125" style="5" customWidth="1"/>
    <col min="15080" max="15080" width="57.85546875" style="5" customWidth="1"/>
    <col min="15081" max="15081" width="16.7109375" style="5" customWidth="1"/>
    <col min="15082" max="15082" width="17" style="5" customWidth="1"/>
    <col min="15083" max="15321" width="9.140625" style="5" customWidth="1"/>
    <col min="15322" max="15334" width="4.140625" style="5"/>
    <col min="15335" max="15335" width="4.5703125" style="5" customWidth="1"/>
    <col min="15336" max="15336" width="57.85546875" style="5" customWidth="1"/>
    <col min="15337" max="15337" width="16.7109375" style="5" customWidth="1"/>
    <col min="15338" max="15338" width="17" style="5" customWidth="1"/>
    <col min="15339" max="15577" width="9.140625" style="5" customWidth="1"/>
    <col min="15578" max="15590" width="4.140625" style="5"/>
    <col min="15591" max="15591" width="4.5703125" style="5" customWidth="1"/>
    <col min="15592" max="15592" width="57.85546875" style="5" customWidth="1"/>
    <col min="15593" max="15593" width="16.7109375" style="5" customWidth="1"/>
    <col min="15594" max="15594" width="17" style="5" customWidth="1"/>
    <col min="15595" max="15833" width="9.140625" style="5" customWidth="1"/>
    <col min="15834" max="15846" width="4.140625" style="5"/>
    <col min="15847" max="15847" width="4.5703125" style="5" customWidth="1"/>
    <col min="15848" max="15848" width="57.85546875" style="5" customWidth="1"/>
    <col min="15849" max="15849" width="16.7109375" style="5" customWidth="1"/>
    <col min="15850" max="15850" width="17" style="5" customWidth="1"/>
    <col min="15851" max="16089" width="9.140625" style="5" customWidth="1"/>
    <col min="16090" max="16102" width="4.140625" style="5"/>
    <col min="16103" max="16103" width="4.5703125" style="5" customWidth="1"/>
    <col min="16104" max="16104" width="57.85546875" style="5" customWidth="1"/>
    <col min="16105" max="16105" width="16.7109375" style="5" customWidth="1"/>
    <col min="16106" max="16106" width="17" style="5" customWidth="1"/>
    <col min="16107" max="16345" width="9.140625" style="5" customWidth="1"/>
    <col min="16346" max="16384" width="4.140625" style="5"/>
  </cols>
  <sheetData>
    <row r="1" spans="1:5" ht="32.25" customHeight="1" x14ac:dyDescent="0.25">
      <c r="D1" s="112" t="s">
        <v>188</v>
      </c>
    </row>
    <row r="2" spans="1:5" ht="57" customHeight="1" x14ac:dyDescent="0.25">
      <c r="A2" s="113" t="s">
        <v>189</v>
      </c>
      <c r="B2" s="113"/>
      <c r="C2" s="113"/>
      <c r="D2" s="113"/>
    </row>
    <row r="3" spans="1:5" ht="47.25" customHeight="1" x14ac:dyDescent="0.25">
      <c r="A3" s="23" t="s">
        <v>171</v>
      </c>
      <c r="B3" s="23" t="s">
        <v>66</v>
      </c>
      <c r="C3" s="24" t="s">
        <v>67</v>
      </c>
      <c r="D3" s="24" t="s">
        <v>160</v>
      </c>
    </row>
    <row r="4" spans="1:5" ht="33.75" customHeight="1" x14ac:dyDescent="0.25">
      <c r="A4" s="25">
        <v>1</v>
      </c>
      <c r="B4" s="26" t="s">
        <v>68</v>
      </c>
      <c r="C4" s="20">
        <f>'ცენტრალური აპარატი '!D196</f>
        <v>327</v>
      </c>
      <c r="D4" s="20">
        <f>'ცენტრალური აპარატი '!G196</f>
        <v>448250</v>
      </c>
    </row>
    <row r="5" spans="1:5" ht="33.75" customHeight="1" x14ac:dyDescent="0.25">
      <c r="A5" s="25">
        <v>2</v>
      </c>
      <c r="B5" s="27" t="s">
        <v>158</v>
      </c>
      <c r="C5" s="20">
        <f>საშტატო_თბილისი!D34</f>
        <v>168</v>
      </c>
      <c r="D5" s="20">
        <f>საშტატო_თბილისი!G34</f>
        <v>103550</v>
      </c>
    </row>
    <row r="6" spans="1:5" ht="38.25" customHeight="1" x14ac:dyDescent="0.25">
      <c r="A6" s="25">
        <v>3</v>
      </c>
      <c r="B6" s="27" t="s">
        <v>159</v>
      </c>
      <c r="C6" s="20">
        <f>'საშტატო_რეგიონები '!D456</f>
        <v>772</v>
      </c>
      <c r="D6" s="20">
        <f>'საშტატო_რეგიონები '!G456</f>
        <v>510450</v>
      </c>
    </row>
    <row r="7" spans="1:5" ht="33.75" customHeight="1" x14ac:dyDescent="0.25">
      <c r="A7" s="28" t="s">
        <v>69</v>
      </c>
      <c r="B7" s="28"/>
      <c r="C7" s="21">
        <f>SUM(C4:C6)</f>
        <v>1267</v>
      </c>
      <c r="D7" s="21">
        <f>SUM(D4:D6)</f>
        <v>1062250</v>
      </c>
      <c r="E7" s="21"/>
    </row>
    <row r="8" spans="1:5" ht="38.25" customHeight="1" x14ac:dyDescent="0.25">
      <c r="A8" s="28" t="s">
        <v>161</v>
      </c>
      <c r="B8" s="28"/>
      <c r="C8" s="22"/>
      <c r="D8" s="21">
        <f>D7*12</f>
        <v>12747000</v>
      </c>
      <c r="E8" s="89"/>
    </row>
  </sheetData>
  <mergeCells count="1">
    <mergeCell ref="A2:D2"/>
  </mergeCells>
  <printOptions horizontalCentered="1"/>
  <pageMargins left="0" right="0" top="0.511811023622047" bottom="0" header="0.15748031496063" footer="0.66929133858267698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6"/>
  <sheetViews>
    <sheetView view="pageBreakPreview" zoomScaleNormal="100" zoomScaleSheetLayoutView="100" workbookViewId="0">
      <pane ySplit="3" topLeftCell="A4" activePane="bottomLeft" state="frozen"/>
      <selection activeCell="F49" sqref="F49"/>
      <selection pane="bottomLeft" activeCell="E7" sqref="E7"/>
    </sheetView>
  </sheetViews>
  <sheetFormatPr defaultColWidth="12.5703125" defaultRowHeight="15" x14ac:dyDescent="0.25"/>
  <cols>
    <col min="1" max="1" width="3.85546875" style="31" customWidth="1"/>
    <col min="2" max="2" width="5.28515625" style="40" customWidth="1"/>
    <col min="3" max="3" width="43.5703125" style="90" customWidth="1"/>
    <col min="4" max="4" width="15.5703125" style="29" customWidth="1"/>
    <col min="5" max="5" width="20.5703125" style="30" customWidth="1"/>
    <col min="6" max="6" width="20.85546875" style="43" customWidth="1"/>
    <col min="7" max="7" width="20.7109375" style="43" customWidth="1"/>
    <col min="8" max="8" width="20.85546875" style="45" customWidth="1"/>
    <col min="9" max="202" width="9.140625" style="31" customWidth="1"/>
    <col min="203" max="203" width="42.140625" style="31" customWidth="1"/>
    <col min="204" max="204" width="10.5703125" style="31" customWidth="1"/>
    <col min="205" max="205" width="10" style="31" customWidth="1"/>
    <col min="206" max="16384" width="12.5703125" style="31"/>
  </cols>
  <sheetData>
    <row r="1" spans="2:8" ht="24" customHeight="1" x14ac:dyDescent="0.25">
      <c r="H1" s="44" t="s">
        <v>155</v>
      </c>
    </row>
    <row r="2" spans="2:8" ht="51" customHeight="1" x14ac:dyDescent="0.25">
      <c r="B2" s="114" t="s">
        <v>190</v>
      </c>
      <c r="C2" s="114"/>
      <c r="D2" s="114"/>
      <c r="E2" s="114"/>
      <c r="F2" s="114"/>
      <c r="G2" s="114"/>
      <c r="H2" s="115"/>
    </row>
    <row r="3" spans="2:8" s="32" customFormat="1" ht="75" x14ac:dyDescent="0.25">
      <c r="B3" s="39" t="s">
        <v>171</v>
      </c>
      <c r="C3" s="91" t="s">
        <v>163</v>
      </c>
      <c r="D3" s="35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 x14ac:dyDescent="0.25">
      <c r="B4" s="41"/>
      <c r="C4" s="92" t="s">
        <v>12</v>
      </c>
      <c r="D4" s="93">
        <v>1</v>
      </c>
      <c r="E4" s="37"/>
      <c r="F4" s="94">
        <v>5600</v>
      </c>
      <c r="G4" s="94">
        <f>D4*F4</f>
        <v>5600</v>
      </c>
      <c r="H4" s="94">
        <f>G4*12</f>
        <v>67200</v>
      </c>
    </row>
    <row r="5" spans="2:8" x14ac:dyDescent="0.25">
      <c r="B5" s="41"/>
      <c r="C5" s="92" t="s">
        <v>13</v>
      </c>
      <c r="D5" s="93">
        <v>3</v>
      </c>
      <c r="E5" s="37"/>
      <c r="F5" s="94">
        <v>4800</v>
      </c>
      <c r="G5" s="94">
        <f t="shared" ref="G5:G8" si="0">D5*F5</f>
        <v>14400</v>
      </c>
      <c r="H5" s="94">
        <f t="shared" ref="H5:H8" si="1">G5*12</f>
        <v>172800</v>
      </c>
    </row>
    <row r="6" spans="2:8" x14ac:dyDescent="0.25">
      <c r="B6" s="41"/>
      <c r="C6" s="92" t="s">
        <v>14</v>
      </c>
      <c r="D6" s="93">
        <v>1</v>
      </c>
      <c r="E6" s="37"/>
      <c r="F6" s="94">
        <v>3200</v>
      </c>
      <c r="G6" s="94">
        <f t="shared" si="0"/>
        <v>3200</v>
      </c>
      <c r="H6" s="94">
        <f t="shared" si="1"/>
        <v>38400</v>
      </c>
    </row>
    <row r="7" spans="2:8" x14ac:dyDescent="0.25">
      <c r="B7" s="41"/>
      <c r="C7" s="92" t="s">
        <v>14</v>
      </c>
      <c r="D7" s="93">
        <v>1</v>
      </c>
      <c r="E7" s="37"/>
      <c r="F7" s="94">
        <v>2200</v>
      </c>
      <c r="G7" s="94">
        <f t="shared" si="0"/>
        <v>2200</v>
      </c>
      <c r="H7" s="94">
        <f t="shared" si="1"/>
        <v>26400</v>
      </c>
    </row>
    <row r="8" spans="2:8" x14ac:dyDescent="0.25">
      <c r="B8" s="41"/>
      <c r="C8" s="92" t="s">
        <v>14</v>
      </c>
      <c r="D8" s="93">
        <v>1</v>
      </c>
      <c r="E8" s="37"/>
      <c r="F8" s="94">
        <v>1900</v>
      </c>
      <c r="G8" s="94">
        <f t="shared" si="0"/>
        <v>1900</v>
      </c>
      <c r="H8" s="94">
        <f t="shared" si="1"/>
        <v>22800</v>
      </c>
    </row>
    <row r="9" spans="2:8" s="33" customFormat="1" x14ac:dyDescent="0.25">
      <c r="B9" s="95" t="s">
        <v>172</v>
      </c>
      <c r="C9" s="96" t="s">
        <v>169</v>
      </c>
      <c r="D9" s="97">
        <f>SUM(D10:D15)</f>
        <v>11</v>
      </c>
      <c r="E9" s="97"/>
      <c r="F9" s="98"/>
      <c r="G9" s="98">
        <f>SUM(G10:G15)</f>
        <v>17850</v>
      </c>
      <c r="H9" s="98">
        <f>SUM(H10:H15)</f>
        <v>214200</v>
      </c>
    </row>
    <row r="10" spans="2:8" x14ac:dyDescent="0.25">
      <c r="B10" s="41"/>
      <c r="C10" s="92" t="s">
        <v>168</v>
      </c>
      <c r="D10" s="93">
        <v>1</v>
      </c>
      <c r="E10" s="37">
        <v>3.6</v>
      </c>
      <c r="F10" s="99">
        <f>E10*1000</f>
        <v>3600</v>
      </c>
      <c r="G10" s="99">
        <f t="shared" ref="G10:G15" si="2">D10*F10</f>
        <v>3600</v>
      </c>
      <c r="H10" s="94">
        <f t="shared" ref="H10:H15" si="3">G10*12</f>
        <v>43200</v>
      </c>
    </row>
    <row r="11" spans="2:8" x14ac:dyDescent="0.25">
      <c r="B11" s="41"/>
      <c r="C11" s="92" t="s">
        <v>170</v>
      </c>
      <c r="D11" s="93">
        <v>1</v>
      </c>
      <c r="E11" s="37">
        <v>2.8</v>
      </c>
      <c r="F11" s="99">
        <f t="shared" ref="F11:F15" si="4">E11*1000</f>
        <v>2800</v>
      </c>
      <c r="G11" s="99">
        <f t="shared" si="2"/>
        <v>2800</v>
      </c>
      <c r="H11" s="94">
        <f t="shared" si="3"/>
        <v>33600</v>
      </c>
    </row>
    <row r="12" spans="2:8" x14ac:dyDescent="0.25">
      <c r="B12" s="41"/>
      <c r="C12" s="92" t="s">
        <v>19</v>
      </c>
      <c r="D12" s="93">
        <v>1</v>
      </c>
      <c r="E12" s="37">
        <v>1.6</v>
      </c>
      <c r="F12" s="99">
        <f t="shared" si="4"/>
        <v>1600</v>
      </c>
      <c r="G12" s="99">
        <f t="shared" ref="G12" si="5">D12*F12</f>
        <v>1600</v>
      </c>
      <c r="H12" s="94">
        <f t="shared" ref="H12" si="6">G12*12</f>
        <v>19200</v>
      </c>
    </row>
    <row r="13" spans="2:8" x14ac:dyDescent="0.25">
      <c r="B13" s="41"/>
      <c r="C13" s="92" t="s">
        <v>19</v>
      </c>
      <c r="D13" s="93">
        <v>2</v>
      </c>
      <c r="E13" s="37">
        <v>1.4</v>
      </c>
      <c r="F13" s="99">
        <f t="shared" si="4"/>
        <v>1400</v>
      </c>
      <c r="G13" s="99">
        <f t="shared" si="2"/>
        <v>2800</v>
      </c>
      <c r="H13" s="94">
        <f t="shared" si="3"/>
        <v>33600</v>
      </c>
    </row>
    <row r="14" spans="2:8" x14ac:dyDescent="0.25">
      <c r="B14" s="41"/>
      <c r="C14" s="92" t="s">
        <v>19</v>
      </c>
      <c r="D14" s="93">
        <v>1</v>
      </c>
      <c r="E14" s="37">
        <v>1.3</v>
      </c>
      <c r="F14" s="99">
        <f t="shared" si="4"/>
        <v>1300</v>
      </c>
      <c r="G14" s="99">
        <f t="shared" si="2"/>
        <v>1300</v>
      </c>
      <c r="H14" s="94">
        <f t="shared" si="3"/>
        <v>15600</v>
      </c>
    </row>
    <row r="15" spans="2:8" x14ac:dyDescent="0.25">
      <c r="B15" s="41"/>
      <c r="C15" s="92" t="s">
        <v>19</v>
      </c>
      <c r="D15" s="93">
        <v>5</v>
      </c>
      <c r="E15" s="37">
        <v>1.1499999999999999</v>
      </c>
      <c r="F15" s="99">
        <f t="shared" si="4"/>
        <v>1150</v>
      </c>
      <c r="G15" s="94">
        <f t="shared" si="2"/>
        <v>5750</v>
      </c>
      <c r="H15" s="94">
        <f t="shared" si="3"/>
        <v>69000</v>
      </c>
    </row>
    <row r="16" spans="2:8" s="33" customFormat="1" ht="22.5" customHeight="1" x14ac:dyDescent="0.25">
      <c r="B16" s="95" t="s">
        <v>173</v>
      </c>
      <c r="C16" s="96" t="s">
        <v>15</v>
      </c>
      <c r="D16" s="97">
        <f>D17+D18+D23</f>
        <v>17</v>
      </c>
      <c r="E16" s="97"/>
      <c r="F16" s="97"/>
      <c r="G16" s="98">
        <f>G17+G18+G23</f>
        <v>20400</v>
      </c>
      <c r="H16" s="98">
        <f>H17+H18+H23</f>
        <v>244800</v>
      </c>
    </row>
    <row r="17" spans="2:8" x14ac:dyDescent="0.25">
      <c r="B17" s="41"/>
      <c r="C17" s="92" t="s">
        <v>16</v>
      </c>
      <c r="D17" s="93">
        <v>1</v>
      </c>
      <c r="E17" s="37">
        <v>3.6</v>
      </c>
      <c r="F17" s="99">
        <f>E17*1000</f>
        <v>3600</v>
      </c>
      <c r="G17" s="99">
        <f>D17*F17</f>
        <v>3600</v>
      </c>
      <c r="H17" s="94">
        <f t="shared" ref="H17" si="7">G17*12</f>
        <v>43200</v>
      </c>
    </row>
    <row r="18" spans="2:8" s="34" customFormat="1" ht="30" x14ac:dyDescent="0.25">
      <c r="B18" s="42">
        <v>1</v>
      </c>
      <c r="C18" s="100" t="s">
        <v>17</v>
      </c>
      <c r="D18" s="101">
        <f>SUM(D19:D22)</f>
        <v>6</v>
      </c>
      <c r="E18" s="102"/>
      <c r="F18" s="103"/>
      <c r="G18" s="103">
        <f>SUM(G19:G22)</f>
        <v>6700</v>
      </c>
      <c r="H18" s="103">
        <f>SUM(H19:H22)</f>
        <v>80400</v>
      </c>
    </row>
    <row r="19" spans="2:8" x14ac:dyDescent="0.25">
      <c r="B19" s="41"/>
      <c r="C19" s="92" t="s">
        <v>18</v>
      </c>
      <c r="D19" s="93">
        <v>1</v>
      </c>
      <c r="E19" s="37">
        <v>2</v>
      </c>
      <c r="F19" s="94">
        <f>E19*1000</f>
        <v>2000</v>
      </c>
      <c r="G19" s="94">
        <f>D19*F19</f>
        <v>2000</v>
      </c>
      <c r="H19" s="94">
        <f t="shared" ref="H19:H22" si="8">G19*12</f>
        <v>24000</v>
      </c>
    </row>
    <row r="20" spans="2:8" x14ac:dyDescent="0.25">
      <c r="B20" s="41"/>
      <c r="C20" s="92" t="s">
        <v>19</v>
      </c>
      <c r="D20" s="93">
        <v>2</v>
      </c>
      <c r="E20" s="37">
        <v>1.1499999999999999</v>
      </c>
      <c r="F20" s="94">
        <f t="shared" ref="F20:F22" si="9">E20*1000</f>
        <v>1150</v>
      </c>
      <c r="G20" s="94">
        <f t="shared" ref="G20:G22" si="10">D20*F20</f>
        <v>2300</v>
      </c>
      <c r="H20" s="94">
        <f t="shared" si="8"/>
        <v>27600</v>
      </c>
    </row>
    <row r="21" spans="2:8" x14ac:dyDescent="0.25">
      <c r="B21" s="41"/>
      <c r="C21" s="92" t="s">
        <v>7</v>
      </c>
      <c r="D21" s="93">
        <v>2</v>
      </c>
      <c r="E21" s="37">
        <v>0.85</v>
      </c>
      <c r="F21" s="94">
        <f t="shared" si="9"/>
        <v>850</v>
      </c>
      <c r="G21" s="94">
        <f t="shared" si="10"/>
        <v>1700</v>
      </c>
      <c r="H21" s="94">
        <f t="shared" si="8"/>
        <v>20400</v>
      </c>
    </row>
    <row r="22" spans="2:8" x14ac:dyDescent="0.25">
      <c r="B22" s="41"/>
      <c r="C22" s="92" t="s">
        <v>8</v>
      </c>
      <c r="D22" s="93">
        <v>1</v>
      </c>
      <c r="E22" s="37">
        <v>0.7</v>
      </c>
      <c r="F22" s="94">
        <f t="shared" si="9"/>
        <v>700</v>
      </c>
      <c r="G22" s="94">
        <f t="shared" si="10"/>
        <v>700</v>
      </c>
      <c r="H22" s="94">
        <f t="shared" si="8"/>
        <v>8400</v>
      </c>
    </row>
    <row r="23" spans="2:8" s="34" customFormat="1" ht="30" x14ac:dyDescent="0.25">
      <c r="B23" s="42">
        <v>2</v>
      </c>
      <c r="C23" s="100" t="s">
        <v>20</v>
      </c>
      <c r="D23" s="101">
        <f>SUM(D24:D27)</f>
        <v>10</v>
      </c>
      <c r="E23" s="102"/>
      <c r="F23" s="103"/>
      <c r="G23" s="103">
        <f>SUM(G24:G27)</f>
        <v>10100</v>
      </c>
      <c r="H23" s="103">
        <f>SUM(H24:H27)</f>
        <v>121200</v>
      </c>
    </row>
    <row r="24" spans="2:8" x14ac:dyDescent="0.25">
      <c r="B24" s="41"/>
      <c r="C24" s="92" t="s">
        <v>21</v>
      </c>
      <c r="D24" s="93">
        <v>1</v>
      </c>
      <c r="E24" s="37">
        <v>2</v>
      </c>
      <c r="F24" s="94">
        <f>E24*1000</f>
        <v>2000</v>
      </c>
      <c r="G24" s="94">
        <f>D24*F24</f>
        <v>2000</v>
      </c>
      <c r="H24" s="94">
        <f t="shared" ref="H24:H27" si="11">G24*12</f>
        <v>24000</v>
      </c>
    </row>
    <row r="25" spans="2:8" x14ac:dyDescent="0.25">
      <c r="B25" s="41"/>
      <c r="C25" s="92" t="s">
        <v>19</v>
      </c>
      <c r="D25" s="93">
        <v>1</v>
      </c>
      <c r="E25" s="37">
        <v>1.1499999999999999</v>
      </c>
      <c r="F25" s="94">
        <f t="shared" ref="F25:F27" si="12">E25*1000</f>
        <v>1150</v>
      </c>
      <c r="G25" s="94">
        <f t="shared" ref="G25:G27" si="13">D25*F25</f>
        <v>1150</v>
      </c>
      <c r="H25" s="94">
        <f t="shared" si="11"/>
        <v>13800</v>
      </c>
    </row>
    <row r="26" spans="2:8" x14ac:dyDescent="0.25">
      <c r="B26" s="41"/>
      <c r="C26" s="92" t="s">
        <v>19</v>
      </c>
      <c r="D26" s="93">
        <v>1</v>
      </c>
      <c r="E26" s="37">
        <v>1</v>
      </c>
      <c r="F26" s="94">
        <f t="shared" si="12"/>
        <v>1000</v>
      </c>
      <c r="G26" s="94">
        <f>D26*F26</f>
        <v>1000</v>
      </c>
      <c r="H26" s="94">
        <f>G26*12</f>
        <v>12000</v>
      </c>
    </row>
    <row r="27" spans="2:8" x14ac:dyDescent="0.25">
      <c r="B27" s="41"/>
      <c r="C27" s="92" t="s">
        <v>7</v>
      </c>
      <c r="D27" s="93">
        <v>7</v>
      </c>
      <c r="E27" s="37">
        <v>0.85</v>
      </c>
      <c r="F27" s="94">
        <f t="shared" si="12"/>
        <v>850</v>
      </c>
      <c r="G27" s="94">
        <f t="shared" si="13"/>
        <v>5950</v>
      </c>
      <c r="H27" s="94">
        <f t="shared" si="11"/>
        <v>71400</v>
      </c>
    </row>
    <row r="28" spans="2:8" s="33" customFormat="1" ht="23.25" customHeight="1" x14ac:dyDescent="0.25">
      <c r="B28" s="95" t="s">
        <v>174</v>
      </c>
      <c r="C28" s="96" t="s">
        <v>22</v>
      </c>
      <c r="D28" s="97">
        <f>D29+D30+D31+D36</f>
        <v>31</v>
      </c>
      <c r="E28" s="97"/>
      <c r="F28" s="97"/>
      <c r="G28" s="98">
        <f>G29+G30+G31+G36</f>
        <v>38650</v>
      </c>
      <c r="H28" s="98">
        <f>H29+H30+H31+H36</f>
        <v>463800</v>
      </c>
    </row>
    <row r="29" spans="2:8" x14ac:dyDescent="0.25">
      <c r="B29" s="41"/>
      <c r="C29" s="92" t="s">
        <v>23</v>
      </c>
      <c r="D29" s="93">
        <v>1</v>
      </c>
      <c r="E29" s="37">
        <v>3.6</v>
      </c>
      <c r="F29" s="99">
        <f>E29*1000</f>
        <v>3600</v>
      </c>
      <c r="G29" s="99">
        <f>D29*F29</f>
        <v>3600</v>
      </c>
      <c r="H29" s="94">
        <f t="shared" ref="H29:H30" si="14">G29*12</f>
        <v>43200</v>
      </c>
    </row>
    <row r="30" spans="2:8" x14ac:dyDescent="0.25">
      <c r="B30" s="41"/>
      <c r="C30" s="92" t="s">
        <v>24</v>
      </c>
      <c r="D30" s="105">
        <v>1</v>
      </c>
      <c r="E30" s="106">
        <v>2.6</v>
      </c>
      <c r="F30" s="99">
        <f>E30*1000</f>
        <v>2600</v>
      </c>
      <c r="G30" s="99">
        <f>D30*F30</f>
        <v>2600</v>
      </c>
      <c r="H30" s="94">
        <f t="shared" si="14"/>
        <v>31200</v>
      </c>
    </row>
    <row r="31" spans="2:8" s="34" customFormat="1" ht="60" x14ac:dyDescent="0.25">
      <c r="B31" s="42">
        <v>1</v>
      </c>
      <c r="C31" s="100" t="s">
        <v>25</v>
      </c>
      <c r="D31" s="101">
        <f>SUM(D32:D35)</f>
        <v>16</v>
      </c>
      <c r="E31" s="102"/>
      <c r="F31" s="103"/>
      <c r="G31" s="103">
        <f>SUM(G32:G35)</f>
        <v>17800</v>
      </c>
      <c r="H31" s="103">
        <f>SUM(H32:H35)</f>
        <v>213600</v>
      </c>
    </row>
    <row r="32" spans="2:8" x14ac:dyDescent="0.25">
      <c r="B32" s="41"/>
      <c r="C32" s="92" t="s">
        <v>18</v>
      </c>
      <c r="D32" s="93">
        <v>1</v>
      </c>
      <c r="E32" s="37">
        <v>2.2000000000000002</v>
      </c>
      <c r="F32" s="94">
        <f>E32*1000</f>
        <v>2200</v>
      </c>
      <c r="G32" s="94">
        <f>D32*F32</f>
        <v>2200</v>
      </c>
      <c r="H32" s="94">
        <f t="shared" ref="H32:H35" si="15">G32*12</f>
        <v>26400</v>
      </c>
    </row>
    <row r="33" spans="2:8" x14ac:dyDescent="0.25">
      <c r="B33" s="41"/>
      <c r="C33" s="92" t="s">
        <v>19</v>
      </c>
      <c r="D33" s="93">
        <v>10</v>
      </c>
      <c r="E33" s="37">
        <v>1.1499999999999999</v>
      </c>
      <c r="F33" s="94">
        <f t="shared" ref="F33:F35" si="16">E33*1000</f>
        <v>1150</v>
      </c>
      <c r="G33" s="94">
        <f>D33*F33</f>
        <v>11500</v>
      </c>
      <c r="H33" s="94">
        <f t="shared" si="15"/>
        <v>138000</v>
      </c>
    </row>
    <row r="34" spans="2:8" x14ac:dyDescent="0.25">
      <c r="B34" s="41"/>
      <c r="C34" s="92" t="s">
        <v>7</v>
      </c>
      <c r="D34" s="93">
        <v>4</v>
      </c>
      <c r="E34" s="37">
        <v>0.85</v>
      </c>
      <c r="F34" s="94">
        <f t="shared" si="16"/>
        <v>850</v>
      </c>
      <c r="G34" s="94">
        <f>D34*F34</f>
        <v>3400</v>
      </c>
      <c r="H34" s="94">
        <f t="shared" si="15"/>
        <v>40800</v>
      </c>
    </row>
    <row r="35" spans="2:8" x14ac:dyDescent="0.25">
      <c r="B35" s="41"/>
      <c r="C35" s="92" t="s">
        <v>8</v>
      </c>
      <c r="D35" s="93">
        <v>1</v>
      </c>
      <c r="E35" s="37">
        <v>0.7</v>
      </c>
      <c r="F35" s="94">
        <f t="shared" si="16"/>
        <v>700</v>
      </c>
      <c r="G35" s="94">
        <f>D35*F35</f>
        <v>700</v>
      </c>
      <c r="H35" s="94">
        <f t="shared" si="15"/>
        <v>8400</v>
      </c>
    </row>
    <row r="36" spans="2:8" s="34" customFormat="1" ht="43.5" customHeight="1" x14ac:dyDescent="0.25">
      <c r="B36" s="42">
        <v>2</v>
      </c>
      <c r="C36" s="100" t="s">
        <v>26</v>
      </c>
      <c r="D36" s="101">
        <f>SUM(D37:D40)</f>
        <v>13</v>
      </c>
      <c r="E36" s="102"/>
      <c r="F36" s="103"/>
      <c r="G36" s="103">
        <f>SUM(G37:G40)</f>
        <v>14650</v>
      </c>
      <c r="H36" s="103">
        <f>SUM(H37:H40)</f>
        <v>175800</v>
      </c>
    </row>
    <row r="37" spans="2:8" x14ac:dyDescent="0.25">
      <c r="B37" s="41"/>
      <c r="C37" s="92" t="s">
        <v>18</v>
      </c>
      <c r="D37" s="93">
        <v>1</v>
      </c>
      <c r="E37" s="37">
        <v>2.2000000000000002</v>
      </c>
      <c r="F37" s="94">
        <f>E37*1000</f>
        <v>2200</v>
      </c>
      <c r="G37" s="94">
        <f>D37*F37</f>
        <v>2200</v>
      </c>
      <c r="H37" s="94">
        <f t="shared" ref="H37:H40" si="17">G37*12</f>
        <v>26400</v>
      </c>
    </row>
    <row r="38" spans="2:8" x14ac:dyDescent="0.25">
      <c r="B38" s="41"/>
      <c r="C38" s="92" t="s">
        <v>19</v>
      </c>
      <c r="D38" s="93">
        <v>8</v>
      </c>
      <c r="E38" s="37">
        <v>1.1499999999999999</v>
      </c>
      <c r="F38" s="94">
        <f t="shared" ref="F38:F40" si="18">E38*1000</f>
        <v>1150</v>
      </c>
      <c r="G38" s="94">
        <f>D38*F38</f>
        <v>9200</v>
      </c>
      <c r="H38" s="94">
        <f t="shared" si="17"/>
        <v>110400</v>
      </c>
    </row>
    <row r="39" spans="2:8" x14ac:dyDescent="0.25">
      <c r="B39" s="41"/>
      <c r="C39" s="92" t="s">
        <v>7</v>
      </c>
      <c r="D39" s="93">
        <v>3</v>
      </c>
      <c r="E39" s="37">
        <v>0.85</v>
      </c>
      <c r="F39" s="94">
        <f t="shared" si="18"/>
        <v>850</v>
      </c>
      <c r="G39" s="94">
        <f>D39*F39</f>
        <v>2550</v>
      </c>
      <c r="H39" s="94">
        <f t="shared" si="17"/>
        <v>30600</v>
      </c>
    </row>
    <row r="40" spans="2:8" x14ac:dyDescent="0.25">
      <c r="B40" s="41"/>
      <c r="C40" s="92" t="s">
        <v>8</v>
      </c>
      <c r="D40" s="93">
        <v>1</v>
      </c>
      <c r="E40" s="37">
        <v>0.7</v>
      </c>
      <c r="F40" s="94">
        <f t="shared" si="18"/>
        <v>700</v>
      </c>
      <c r="G40" s="94">
        <f>D40*F40</f>
        <v>700</v>
      </c>
      <c r="H40" s="94">
        <f t="shared" si="17"/>
        <v>8400</v>
      </c>
    </row>
    <row r="41" spans="2:8" s="33" customFormat="1" ht="25.5" customHeight="1" x14ac:dyDescent="0.25">
      <c r="B41" s="95" t="s">
        <v>175</v>
      </c>
      <c r="C41" s="96" t="s">
        <v>27</v>
      </c>
      <c r="D41" s="97">
        <f>D42+D43+D44+D48</f>
        <v>19</v>
      </c>
      <c r="E41" s="104"/>
      <c r="F41" s="98"/>
      <c r="G41" s="98">
        <f>G42+G43+G44+G48</f>
        <v>24950</v>
      </c>
      <c r="H41" s="98">
        <f>H42+H43+H44+H48</f>
        <v>299400</v>
      </c>
    </row>
    <row r="42" spans="2:8" x14ac:dyDescent="0.25">
      <c r="B42" s="41"/>
      <c r="C42" s="92" t="s">
        <v>28</v>
      </c>
      <c r="D42" s="93">
        <v>1</v>
      </c>
      <c r="E42" s="37">
        <v>3.6</v>
      </c>
      <c r="F42" s="99">
        <f>E42*1000</f>
        <v>3600</v>
      </c>
      <c r="G42" s="99">
        <f>D42*F42</f>
        <v>3600</v>
      </c>
      <c r="H42" s="94">
        <f t="shared" ref="H42:H43" si="19">G42*12</f>
        <v>43200</v>
      </c>
    </row>
    <row r="43" spans="2:8" x14ac:dyDescent="0.25">
      <c r="B43" s="41"/>
      <c r="C43" s="92" t="s">
        <v>24</v>
      </c>
      <c r="D43" s="105">
        <v>1</v>
      </c>
      <c r="E43" s="106">
        <v>2.5</v>
      </c>
      <c r="F43" s="99">
        <f>E43*1000</f>
        <v>2500</v>
      </c>
      <c r="G43" s="99">
        <f>D43*F43</f>
        <v>2500</v>
      </c>
      <c r="H43" s="94">
        <f t="shared" si="19"/>
        <v>30000</v>
      </c>
    </row>
    <row r="44" spans="2:8" s="34" customFormat="1" ht="30" x14ac:dyDescent="0.25">
      <c r="B44" s="42">
        <v>1</v>
      </c>
      <c r="C44" s="100" t="s">
        <v>29</v>
      </c>
      <c r="D44" s="101">
        <f>SUM(D45:D47)</f>
        <v>9</v>
      </c>
      <c r="E44" s="102"/>
      <c r="F44" s="103"/>
      <c r="G44" s="103">
        <f>SUM(G45:G47)</f>
        <v>10300</v>
      </c>
      <c r="H44" s="103">
        <f>SUM(H45:H47)</f>
        <v>123600</v>
      </c>
    </row>
    <row r="45" spans="2:8" x14ac:dyDescent="0.25">
      <c r="B45" s="41"/>
      <c r="C45" s="92" t="s">
        <v>18</v>
      </c>
      <c r="D45" s="93">
        <v>1</v>
      </c>
      <c r="E45" s="37">
        <v>2</v>
      </c>
      <c r="F45" s="94">
        <f>E45*1000</f>
        <v>2000</v>
      </c>
      <c r="G45" s="94">
        <f>D45*F45</f>
        <v>2000</v>
      </c>
      <c r="H45" s="94">
        <f t="shared" ref="H45:H47" si="20">G45*12</f>
        <v>24000</v>
      </c>
    </row>
    <row r="46" spans="2:8" x14ac:dyDescent="0.25">
      <c r="B46" s="41"/>
      <c r="C46" s="92" t="s">
        <v>19</v>
      </c>
      <c r="D46" s="93">
        <v>5</v>
      </c>
      <c r="E46" s="37">
        <v>1.1499999999999999</v>
      </c>
      <c r="F46" s="94">
        <f t="shared" ref="F46:F47" si="21">E46*1000</f>
        <v>1150</v>
      </c>
      <c r="G46" s="94">
        <f t="shared" ref="G46" si="22">D46*F46</f>
        <v>5750</v>
      </c>
      <c r="H46" s="94">
        <f t="shared" si="20"/>
        <v>69000</v>
      </c>
    </row>
    <row r="47" spans="2:8" x14ac:dyDescent="0.25">
      <c r="B47" s="41"/>
      <c r="C47" s="92" t="s">
        <v>7</v>
      </c>
      <c r="D47" s="93">
        <v>3</v>
      </c>
      <c r="E47" s="37">
        <v>0.85</v>
      </c>
      <c r="F47" s="94">
        <f t="shared" si="21"/>
        <v>850</v>
      </c>
      <c r="G47" s="94">
        <f>D47*F47</f>
        <v>2550</v>
      </c>
      <c r="H47" s="94">
        <f t="shared" si="20"/>
        <v>30600</v>
      </c>
    </row>
    <row r="48" spans="2:8" s="34" customFormat="1" ht="30" x14ac:dyDescent="0.25">
      <c r="B48" s="42">
        <v>2</v>
      </c>
      <c r="C48" s="100" t="s">
        <v>30</v>
      </c>
      <c r="D48" s="101">
        <f>SUM(D49:D51)</f>
        <v>8</v>
      </c>
      <c r="E48" s="102"/>
      <c r="F48" s="103"/>
      <c r="G48" s="103">
        <f>SUM(G49:G51)</f>
        <v>8550</v>
      </c>
      <c r="H48" s="103">
        <f>SUM(H49:H51)</f>
        <v>102600</v>
      </c>
    </row>
    <row r="49" spans="2:8" x14ac:dyDescent="0.25">
      <c r="B49" s="41"/>
      <c r="C49" s="92" t="s">
        <v>18</v>
      </c>
      <c r="D49" s="93">
        <v>1</v>
      </c>
      <c r="E49" s="37">
        <v>2</v>
      </c>
      <c r="F49" s="94">
        <f>E49*1000</f>
        <v>2000</v>
      </c>
      <c r="G49" s="94">
        <f t="shared" ref="G49:G51" si="23">D49*F49</f>
        <v>2000</v>
      </c>
      <c r="H49" s="94">
        <f t="shared" ref="H49:H51" si="24">G49*12</f>
        <v>24000</v>
      </c>
    </row>
    <row r="50" spans="2:8" x14ac:dyDescent="0.25">
      <c r="B50" s="41"/>
      <c r="C50" s="92" t="s">
        <v>19</v>
      </c>
      <c r="D50" s="93">
        <v>2</v>
      </c>
      <c r="E50" s="37">
        <v>1.1499999999999999</v>
      </c>
      <c r="F50" s="94">
        <f t="shared" ref="F50:F51" si="25">E50*1000</f>
        <v>1150</v>
      </c>
      <c r="G50" s="94">
        <f t="shared" si="23"/>
        <v>2300</v>
      </c>
      <c r="H50" s="94">
        <f t="shared" si="24"/>
        <v>27600</v>
      </c>
    </row>
    <row r="51" spans="2:8" x14ac:dyDescent="0.25">
      <c r="B51" s="41"/>
      <c r="C51" s="92" t="s">
        <v>7</v>
      </c>
      <c r="D51" s="93">
        <v>5</v>
      </c>
      <c r="E51" s="37">
        <v>0.85</v>
      </c>
      <c r="F51" s="94">
        <f t="shared" si="25"/>
        <v>850</v>
      </c>
      <c r="G51" s="94">
        <f t="shared" si="23"/>
        <v>4250</v>
      </c>
      <c r="H51" s="94">
        <f t="shared" si="24"/>
        <v>51000</v>
      </c>
    </row>
    <row r="52" spans="2:8" s="33" customFormat="1" ht="35.25" customHeight="1" x14ac:dyDescent="0.25">
      <c r="B52" s="95" t="s">
        <v>176</v>
      </c>
      <c r="C52" s="96" t="s">
        <v>31</v>
      </c>
      <c r="D52" s="97">
        <f>D53+D54+D55+D61</f>
        <v>26</v>
      </c>
      <c r="E52" s="104"/>
      <c r="F52" s="98"/>
      <c r="G52" s="98">
        <f>G53+G54+G55+G61</f>
        <v>28800</v>
      </c>
      <c r="H52" s="98">
        <f>H53+H54+H55+H61</f>
        <v>345600</v>
      </c>
    </row>
    <row r="53" spans="2:8" x14ac:dyDescent="0.25">
      <c r="B53" s="41"/>
      <c r="C53" s="92" t="s">
        <v>23</v>
      </c>
      <c r="D53" s="93">
        <v>1</v>
      </c>
      <c r="E53" s="37">
        <v>3.6</v>
      </c>
      <c r="F53" s="99">
        <f>E53*1000</f>
        <v>3600</v>
      </c>
      <c r="G53" s="99">
        <f>D53*F53</f>
        <v>3600</v>
      </c>
      <c r="H53" s="94">
        <f t="shared" ref="H53:H54" si="26">G53*12</f>
        <v>43200</v>
      </c>
    </row>
    <row r="54" spans="2:8" x14ac:dyDescent="0.25">
      <c r="B54" s="41"/>
      <c r="C54" s="92" t="s">
        <v>24</v>
      </c>
      <c r="D54" s="93">
        <v>1</v>
      </c>
      <c r="E54" s="37">
        <v>2.5</v>
      </c>
      <c r="F54" s="99">
        <f>E54*1000</f>
        <v>2500</v>
      </c>
      <c r="G54" s="94">
        <f>D54*F54</f>
        <v>2500</v>
      </c>
      <c r="H54" s="94">
        <f t="shared" si="26"/>
        <v>30000</v>
      </c>
    </row>
    <row r="55" spans="2:8" s="34" customFormat="1" ht="30" x14ac:dyDescent="0.25">
      <c r="B55" s="42">
        <v>1</v>
      </c>
      <c r="C55" s="100" t="s">
        <v>32</v>
      </c>
      <c r="D55" s="101">
        <f>SUM(D56:D60)</f>
        <v>12</v>
      </c>
      <c r="E55" s="102"/>
      <c r="F55" s="103"/>
      <c r="G55" s="103">
        <f>SUM(G56:G60)</f>
        <v>11500</v>
      </c>
      <c r="H55" s="103">
        <f>SUM(H56:H60)</f>
        <v>138000</v>
      </c>
    </row>
    <row r="56" spans="2:8" ht="17.25" customHeight="1" x14ac:dyDescent="0.25">
      <c r="B56" s="41"/>
      <c r="C56" s="92" t="s">
        <v>18</v>
      </c>
      <c r="D56" s="93">
        <v>1</v>
      </c>
      <c r="E56" s="37">
        <v>2</v>
      </c>
      <c r="F56" s="94">
        <f>E56*1000</f>
        <v>2000</v>
      </c>
      <c r="G56" s="94">
        <f t="shared" ref="G56:G60" si="27">D56*F56</f>
        <v>2000</v>
      </c>
      <c r="H56" s="94">
        <f t="shared" ref="H56:H60" si="28">G56*12</f>
        <v>24000</v>
      </c>
    </row>
    <row r="57" spans="2:8" x14ac:dyDescent="0.25">
      <c r="B57" s="41"/>
      <c r="C57" s="92" t="s">
        <v>19</v>
      </c>
      <c r="D57" s="93">
        <v>2</v>
      </c>
      <c r="E57" s="37">
        <v>1.1499999999999999</v>
      </c>
      <c r="F57" s="94">
        <f t="shared" ref="F57:F60" si="29">E57*1000</f>
        <v>1150</v>
      </c>
      <c r="G57" s="94">
        <f t="shared" si="27"/>
        <v>2300</v>
      </c>
      <c r="H57" s="94">
        <f t="shared" si="28"/>
        <v>27600</v>
      </c>
    </row>
    <row r="58" spans="2:8" x14ac:dyDescent="0.25">
      <c r="B58" s="41"/>
      <c r="C58" s="92" t="s">
        <v>7</v>
      </c>
      <c r="D58" s="93">
        <v>3</v>
      </c>
      <c r="E58" s="37">
        <v>0.85</v>
      </c>
      <c r="F58" s="94">
        <f t="shared" si="29"/>
        <v>850</v>
      </c>
      <c r="G58" s="94">
        <f t="shared" si="27"/>
        <v>2550</v>
      </c>
      <c r="H58" s="94">
        <f t="shared" si="28"/>
        <v>30600</v>
      </c>
    </row>
    <row r="59" spans="2:8" x14ac:dyDescent="0.25">
      <c r="B59" s="41"/>
      <c r="C59" s="92" t="s">
        <v>8</v>
      </c>
      <c r="D59" s="93">
        <v>5</v>
      </c>
      <c r="E59" s="37">
        <v>0.7</v>
      </c>
      <c r="F59" s="94">
        <f t="shared" si="29"/>
        <v>700</v>
      </c>
      <c r="G59" s="94">
        <f t="shared" si="27"/>
        <v>3500</v>
      </c>
      <c r="H59" s="94">
        <f t="shared" si="28"/>
        <v>42000</v>
      </c>
    </row>
    <row r="60" spans="2:8" x14ac:dyDescent="0.25">
      <c r="B60" s="41"/>
      <c r="C60" s="92" t="s">
        <v>33</v>
      </c>
      <c r="D60" s="93">
        <v>1</v>
      </c>
      <c r="E60" s="37">
        <v>1.1499999999999999</v>
      </c>
      <c r="F60" s="94">
        <f t="shared" si="29"/>
        <v>1150</v>
      </c>
      <c r="G60" s="94">
        <f t="shared" si="27"/>
        <v>1150</v>
      </c>
      <c r="H60" s="94">
        <f t="shared" si="28"/>
        <v>13800</v>
      </c>
    </row>
    <row r="61" spans="2:8" s="34" customFormat="1" ht="30" x14ac:dyDescent="0.25">
      <c r="B61" s="42">
        <v>2</v>
      </c>
      <c r="C61" s="100" t="s">
        <v>154</v>
      </c>
      <c r="D61" s="101">
        <f t="shared" ref="D61" si="30">SUM(D62:D65)</f>
        <v>12</v>
      </c>
      <c r="E61" s="102"/>
      <c r="F61" s="103"/>
      <c r="G61" s="103">
        <f t="shared" ref="G61:H61" si="31">SUM(G62:G65)</f>
        <v>11200</v>
      </c>
      <c r="H61" s="103">
        <f t="shared" si="31"/>
        <v>134400</v>
      </c>
    </row>
    <row r="62" spans="2:8" x14ac:dyDescent="0.25">
      <c r="B62" s="41"/>
      <c r="C62" s="92" t="s">
        <v>18</v>
      </c>
      <c r="D62" s="93">
        <v>1</v>
      </c>
      <c r="E62" s="37">
        <v>2</v>
      </c>
      <c r="F62" s="94">
        <f>E62*1000</f>
        <v>2000</v>
      </c>
      <c r="G62" s="94">
        <f>D62*F62</f>
        <v>2000</v>
      </c>
      <c r="H62" s="94">
        <f t="shared" ref="H62:H65" si="32">G62*12</f>
        <v>24000</v>
      </c>
    </row>
    <row r="63" spans="2:8" x14ac:dyDescent="0.25">
      <c r="B63" s="41"/>
      <c r="C63" s="92" t="s">
        <v>19</v>
      </c>
      <c r="D63" s="93">
        <v>2</v>
      </c>
      <c r="E63" s="37">
        <v>1.1499999999999999</v>
      </c>
      <c r="F63" s="94">
        <f t="shared" ref="F63:F65" si="33">E63*1000</f>
        <v>1150</v>
      </c>
      <c r="G63" s="94">
        <f t="shared" ref="G63:G65" si="34">D63*F63</f>
        <v>2300</v>
      </c>
      <c r="H63" s="94">
        <f t="shared" si="32"/>
        <v>27600</v>
      </c>
    </row>
    <row r="64" spans="2:8" x14ac:dyDescent="0.25">
      <c r="B64" s="41"/>
      <c r="C64" s="92" t="s">
        <v>7</v>
      </c>
      <c r="D64" s="93">
        <v>4</v>
      </c>
      <c r="E64" s="37">
        <v>0.85</v>
      </c>
      <c r="F64" s="94">
        <f t="shared" si="33"/>
        <v>850</v>
      </c>
      <c r="G64" s="94">
        <f t="shared" si="34"/>
        <v>3400</v>
      </c>
      <c r="H64" s="94">
        <f t="shared" si="32"/>
        <v>40800</v>
      </c>
    </row>
    <row r="65" spans="2:8" x14ac:dyDescent="0.25">
      <c r="B65" s="41"/>
      <c r="C65" s="92" t="s">
        <v>8</v>
      </c>
      <c r="D65" s="93">
        <v>5</v>
      </c>
      <c r="E65" s="37">
        <v>0.7</v>
      </c>
      <c r="F65" s="94">
        <f t="shared" si="33"/>
        <v>700</v>
      </c>
      <c r="G65" s="94">
        <f t="shared" si="34"/>
        <v>3500</v>
      </c>
      <c r="H65" s="94">
        <f t="shared" si="32"/>
        <v>42000</v>
      </c>
    </row>
    <row r="66" spans="2:8" s="33" customFormat="1" ht="30" x14ac:dyDescent="0.25">
      <c r="B66" s="95" t="s">
        <v>177</v>
      </c>
      <c r="C66" s="96" t="s">
        <v>34</v>
      </c>
      <c r="D66" s="97">
        <f t="shared" ref="D66" si="35">D67+D68+D69+D75+D79</f>
        <v>28</v>
      </c>
      <c r="E66" s="104"/>
      <c r="F66" s="98"/>
      <c r="G66" s="98">
        <f t="shared" ref="G66:H66" si="36">G67+G68+G69+G75+G79</f>
        <v>34450</v>
      </c>
      <c r="H66" s="98">
        <f t="shared" si="36"/>
        <v>413400</v>
      </c>
    </row>
    <row r="67" spans="2:8" x14ac:dyDescent="0.25">
      <c r="B67" s="41"/>
      <c r="C67" s="92" t="s">
        <v>23</v>
      </c>
      <c r="D67" s="93">
        <v>1</v>
      </c>
      <c r="E67" s="37">
        <v>3.6</v>
      </c>
      <c r="F67" s="99">
        <f>E67*1000</f>
        <v>3600</v>
      </c>
      <c r="G67" s="99">
        <f>D67*F67</f>
        <v>3600</v>
      </c>
      <c r="H67" s="94">
        <f t="shared" ref="H67:H68" si="37">G67*12</f>
        <v>43200</v>
      </c>
    </row>
    <row r="68" spans="2:8" x14ac:dyDescent="0.25">
      <c r="B68" s="41"/>
      <c r="C68" s="92" t="s">
        <v>24</v>
      </c>
      <c r="D68" s="93">
        <v>1</v>
      </c>
      <c r="E68" s="37">
        <v>2.5</v>
      </c>
      <c r="F68" s="99">
        <f>E68*1000</f>
        <v>2500</v>
      </c>
      <c r="G68" s="94">
        <f>D68*F68</f>
        <v>2500</v>
      </c>
      <c r="H68" s="94">
        <f t="shared" si="37"/>
        <v>30000</v>
      </c>
    </row>
    <row r="69" spans="2:8" s="34" customFormat="1" ht="30" x14ac:dyDescent="0.25">
      <c r="B69" s="42">
        <v>1</v>
      </c>
      <c r="C69" s="100" t="s">
        <v>35</v>
      </c>
      <c r="D69" s="101">
        <f t="shared" ref="D69" si="38">SUM(D70:D74)</f>
        <v>12</v>
      </c>
      <c r="E69" s="102"/>
      <c r="F69" s="103"/>
      <c r="G69" s="103">
        <f t="shared" ref="G69:H69" si="39">SUM(G70:G74)</f>
        <v>12250</v>
      </c>
      <c r="H69" s="103">
        <f t="shared" si="39"/>
        <v>147000</v>
      </c>
    </row>
    <row r="70" spans="2:8" x14ac:dyDescent="0.25">
      <c r="B70" s="41"/>
      <c r="C70" s="92" t="s">
        <v>18</v>
      </c>
      <c r="D70" s="93">
        <v>1</v>
      </c>
      <c r="E70" s="37">
        <v>2</v>
      </c>
      <c r="F70" s="94">
        <f>E70*1000</f>
        <v>2000</v>
      </c>
      <c r="G70" s="94">
        <f>D70*F70</f>
        <v>2000</v>
      </c>
      <c r="H70" s="94">
        <f t="shared" ref="H70:H74" si="40">G70*12</f>
        <v>24000</v>
      </c>
    </row>
    <row r="71" spans="2:8" x14ac:dyDescent="0.25">
      <c r="B71" s="41"/>
      <c r="C71" s="92" t="s">
        <v>19</v>
      </c>
      <c r="D71" s="93">
        <v>2</v>
      </c>
      <c r="E71" s="37">
        <v>1.1499999999999999</v>
      </c>
      <c r="F71" s="94">
        <f t="shared" ref="F71:F74" si="41">E71*1000</f>
        <v>1150</v>
      </c>
      <c r="G71" s="94">
        <f>D71*F71</f>
        <v>2300</v>
      </c>
      <c r="H71" s="94">
        <f t="shared" si="40"/>
        <v>27600</v>
      </c>
    </row>
    <row r="72" spans="2:8" x14ac:dyDescent="0.25">
      <c r="B72" s="41"/>
      <c r="C72" s="92" t="s">
        <v>7</v>
      </c>
      <c r="D72" s="93">
        <v>5</v>
      </c>
      <c r="E72" s="37">
        <v>0.85</v>
      </c>
      <c r="F72" s="94">
        <f t="shared" si="41"/>
        <v>850</v>
      </c>
      <c r="G72" s="94">
        <f>D72*F72</f>
        <v>4250</v>
      </c>
      <c r="H72" s="94">
        <f t="shared" si="40"/>
        <v>51000</v>
      </c>
    </row>
    <row r="73" spans="2:8" x14ac:dyDescent="0.25">
      <c r="B73" s="41"/>
      <c r="C73" s="92" t="s">
        <v>8</v>
      </c>
      <c r="D73" s="93">
        <v>2</v>
      </c>
      <c r="E73" s="37">
        <v>0.7</v>
      </c>
      <c r="F73" s="94">
        <f t="shared" si="41"/>
        <v>700</v>
      </c>
      <c r="G73" s="94">
        <f>D73*F73</f>
        <v>1400</v>
      </c>
      <c r="H73" s="94">
        <f t="shared" si="40"/>
        <v>16800</v>
      </c>
    </row>
    <row r="74" spans="2:8" x14ac:dyDescent="0.25">
      <c r="B74" s="41"/>
      <c r="C74" s="92" t="s">
        <v>33</v>
      </c>
      <c r="D74" s="93">
        <v>2</v>
      </c>
      <c r="E74" s="37">
        <v>1.1499999999999999</v>
      </c>
      <c r="F74" s="94">
        <f t="shared" si="41"/>
        <v>1150</v>
      </c>
      <c r="G74" s="94">
        <f>D74*F74</f>
        <v>2300</v>
      </c>
      <c r="H74" s="94">
        <f t="shared" si="40"/>
        <v>27600</v>
      </c>
    </row>
    <row r="75" spans="2:8" s="34" customFormat="1" ht="30" x14ac:dyDescent="0.25">
      <c r="B75" s="42">
        <v>2</v>
      </c>
      <c r="C75" s="100" t="s">
        <v>36</v>
      </c>
      <c r="D75" s="101">
        <f t="shared" ref="D75" si="42">SUM(D76:D78)</f>
        <v>7</v>
      </c>
      <c r="E75" s="102"/>
      <c r="F75" s="103"/>
      <c r="G75" s="103">
        <f t="shared" ref="G75:H75" si="43">SUM(G76:G78)</f>
        <v>8200</v>
      </c>
      <c r="H75" s="103">
        <f t="shared" si="43"/>
        <v>98400</v>
      </c>
    </row>
    <row r="76" spans="2:8" x14ac:dyDescent="0.25">
      <c r="B76" s="41"/>
      <c r="C76" s="92" t="s">
        <v>18</v>
      </c>
      <c r="D76" s="93">
        <v>1</v>
      </c>
      <c r="E76" s="37">
        <v>2.2000000000000002</v>
      </c>
      <c r="F76" s="94">
        <f>E76*1000</f>
        <v>2200</v>
      </c>
      <c r="G76" s="94">
        <f>D76*F76</f>
        <v>2200</v>
      </c>
      <c r="H76" s="94">
        <f t="shared" ref="H76:H78" si="44">G76*12</f>
        <v>26400</v>
      </c>
    </row>
    <row r="77" spans="2:8" x14ac:dyDescent="0.25">
      <c r="B77" s="41"/>
      <c r="C77" s="92" t="s">
        <v>19</v>
      </c>
      <c r="D77" s="93">
        <v>3</v>
      </c>
      <c r="E77" s="37">
        <v>1.1499999999999999</v>
      </c>
      <c r="F77" s="94">
        <f t="shared" ref="F77:F78" si="45">E77*1000</f>
        <v>1150</v>
      </c>
      <c r="G77" s="94">
        <f>D77*F77</f>
        <v>3450</v>
      </c>
      <c r="H77" s="94">
        <f t="shared" si="44"/>
        <v>41400</v>
      </c>
    </row>
    <row r="78" spans="2:8" x14ac:dyDescent="0.25">
      <c r="B78" s="41"/>
      <c r="C78" s="92" t="s">
        <v>7</v>
      </c>
      <c r="D78" s="93">
        <v>3</v>
      </c>
      <c r="E78" s="37">
        <v>0.85</v>
      </c>
      <c r="F78" s="94">
        <f t="shared" si="45"/>
        <v>850</v>
      </c>
      <c r="G78" s="94">
        <f>D78*F78</f>
        <v>2550</v>
      </c>
      <c r="H78" s="94">
        <f t="shared" si="44"/>
        <v>30600</v>
      </c>
    </row>
    <row r="79" spans="2:8" s="34" customFormat="1" ht="47.25" customHeight="1" x14ac:dyDescent="0.25">
      <c r="B79" s="42">
        <v>3</v>
      </c>
      <c r="C79" s="100" t="s">
        <v>37</v>
      </c>
      <c r="D79" s="101">
        <f t="shared" ref="D79" si="46">SUM(D80:D82)</f>
        <v>7</v>
      </c>
      <c r="E79" s="102"/>
      <c r="F79" s="103"/>
      <c r="G79" s="103">
        <f t="shared" ref="G79:H79" si="47">SUM(G80:G82)</f>
        <v>7900</v>
      </c>
      <c r="H79" s="103">
        <f t="shared" si="47"/>
        <v>94800</v>
      </c>
    </row>
    <row r="80" spans="2:8" x14ac:dyDescent="0.25">
      <c r="B80" s="41"/>
      <c r="C80" s="92" t="s">
        <v>18</v>
      </c>
      <c r="D80" s="93">
        <v>1</v>
      </c>
      <c r="E80" s="37">
        <v>2.2000000000000002</v>
      </c>
      <c r="F80" s="94">
        <f>E80*1000</f>
        <v>2200</v>
      </c>
      <c r="G80" s="94">
        <f>D80*F80</f>
        <v>2200</v>
      </c>
      <c r="H80" s="94">
        <f t="shared" ref="H80:H82" si="48">G80*12</f>
        <v>26400</v>
      </c>
    </row>
    <row r="81" spans="2:8" x14ac:dyDescent="0.25">
      <c r="B81" s="41"/>
      <c r="C81" s="92" t="s">
        <v>19</v>
      </c>
      <c r="D81" s="93">
        <v>2</v>
      </c>
      <c r="E81" s="37">
        <v>1.1499999999999999</v>
      </c>
      <c r="F81" s="94">
        <f t="shared" ref="F81:F82" si="49">E81*1000</f>
        <v>1150</v>
      </c>
      <c r="G81" s="94">
        <f>D81*F81</f>
        <v>2300</v>
      </c>
      <c r="H81" s="94">
        <f t="shared" si="48"/>
        <v>27600</v>
      </c>
    </row>
    <row r="82" spans="2:8" x14ac:dyDescent="0.25">
      <c r="B82" s="41"/>
      <c r="C82" s="92" t="s">
        <v>7</v>
      </c>
      <c r="D82" s="93">
        <v>4</v>
      </c>
      <c r="E82" s="37">
        <v>0.85</v>
      </c>
      <c r="F82" s="94">
        <f t="shared" si="49"/>
        <v>850</v>
      </c>
      <c r="G82" s="94">
        <f>D82*F82</f>
        <v>3400</v>
      </c>
      <c r="H82" s="94">
        <f t="shared" si="48"/>
        <v>40800</v>
      </c>
    </row>
    <row r="83" spans="2:8" s="33" customFormat="1" ht="31.5" customHeight="1" x14ac:dyDescent="0.25">
      <c r="B83" s="95" t="s">
        <v>178</v>
      </c>
      <c r="C83" s="96" t="s">
        <v>38</v>
      </c>
      <c r="D83" s="97">
        <f>D84+D85+D86+D89+D92+D95+D98</f>
        <v>37</v>
      </c>
      <c r="E83" s="104"/>
      <c r="F83" s="98"/>
      <c r="G83" s="98">
        <f>G84+G85+G86+G89+G92+G95+G98</f>
        <v>51100</v>
      </c>
      <c r="H83" s="98">
        <f>H84+H85+H86+H89+H92+H95+H98</f>
        <v>613200</v>
      </c>
    </row>
    <row r="84" spans="2:8" x14ac:dyDescent="0.25">
      <c r="B84" s="41"/>
      <c r="C84" s="107" t="s">
        <v>28</v>
      </c>
      <c r="D84" s="105">
        <v>1</v>
      </c>
      <c r="E84" s="106">
        <v>3.6</v>
      </c>
      <c r="F84" s="99">
        <f>E84*1000</f>
        <v>3600</v>
      </c>
      <c r="G84" s="99">
        <f>D84*F84</f>
        <v>3600</v>
      </c>
      <c r="H84" s="94">
        <f t="shared" ref="H84:H85" si="50">G84*12</f>
        <v>43200</v>
      </c>
    </row>
    <row r="85" spans="2:8" x14ac:dyDescent="0.25">
      <c r="B85" s="41"/>
      <c r="C85" s="107" t="s">
        <v>24</v>
      </c>
      <c r="D85" s="105">
        <v>1</v>
      </c>
      <c r="E85" s="106">
        <v>2.5</v>
      </c>
      <c r="F85" s="99">
        <f>E85*1000</f>
        <v>2500</v>
      </c>
      <c r="G85" s="99">
        <f>D85*F85</f>
        <v>2500</v>
      </c>
      <c r="H85" s="94">
        <f t="shared" si="50"/>
        <v>30000</v>
      </c>
    </row>
    <row r="86" spans="2:8" s="34" customFormat="1" ht="30" x14ac:dyDescent="0.25">
      <c r="B86" s="42">
        <v>1</v>
      </c>
      <c r="C86" s="108" t="s">
        <v>39</v>
      </c>
      <c r="D86" s="109">
        <f>SUM(D87:D88)</f>
        <v>4</v>
      </c>
      <c r="E86" s="110"/>
      <c r="F86" s="103"/>
      <c r="G86" s="111">
        <f>SUM(G87:G88)</f>
        <v>5450</v>
      </c>
      <c r="H86" s="111">
        <f>SUM(H87:H88)</f>
        <v>65400</v>
      </c>
    </row>
    <row r="87" spans="2:8" x14ac:dyDescent="0.25">
      <c r="B87" s="41"/>
      <c r="C87" s="107" t="s">
        <v>18</v>
      </c>
      <c r="D87" s="105">
        <v>1</v>
      </c>
      <c r="E87" s="106">
        <v>2</v>
      </c>
      <c r="F87" s="94">
        <f>E87*1000</f>
        <v>2000</v>
      </c>
      <c r="G87" s="99">
        <f>D87*F87</f>
        <v>2000</v>
      </c>
      <c r="H87" s="94">
        <f t="shared" ref="H87:H88" si="51">G87*12</f>
        <v>24000</v>
      </c>
    </row>
    <row r="88" spans="2:8" x14ac:dyDescent="0.25">
      <c r="B88" s="41"/>
      <c r="C88" s="107" t="s">
        <v>19</v>
      </c>
      <c r="D88" s="93">
        <v>3</v>
      </c>
      <c r="E88" s="37">
        <v>1.1499999999999999</v>
      </c>
      <c r="F88" s="94">
        <f>E88*1000</f>
        <v>1150</v>
      </c>
      <c r="G88" s="99">
        <f>D88*F88</f>
        <v>3450</v>
      </c>
      <c r="H88" s="94">
        <f t="shared" si="51"/>
        <v>41400</v>
      </c>
    </row>
    <row r="89" spans="2:8" s="34" customFormat="1" ht="30" x14ac:dyDescent="0.25">
      <c r="B89" s="42">
        <v>2</v>
      </c>
      <c r="C89" s="108" t="s">
        <v>40</v>
      </c>
      <c r="D89" s="101">
        <f>SUM(D90:D91)</f>
        <v>14</v>
      </c>
      <c r="E89" s="102"/>
      <c r="F89" s="103"/>
      <c r="G89" s="103">
        <f>SUM(G90:G91)</f>
        <v>17450</v>
      </c>
      <c r="H89" s="103">
        <f>SUM(H90:H91)</f>
        <v>209400</v>
      </c>
    </row>
    <row r="90" spans="2:8" x14ac:dyDescent="0.25">
      <c r="B90" s="41"/>
      <c r="C90" s="107" t="s">
        <v>18</v>
      </c>
      <c r="D90" s="93">
        <v>1</v>
      </c>
      <c r="E90" s="37">
        <v>2.5</v>
      </c>
      <c r="F90" s="94">
        <f>E90*1000</f>
        <v>2500</v>
      </c>
      <c r="G90" s="99">
        <f>D90*F90</f>
        <v>2500</v>
      </c>
      <c r="H90" s="94">
        <f t="shared" ref="H90:H94" si="52">G90*12</f>
        <v>30000</v>
      </c>
    </row>
    <row r="91" spans="2:8" x14ac:dyDescent="0.25">
      <c r="B91" s="41"/>
      <c r="C91" s="107" t="s">
        <v>19</v>
      </c>
      <c r="D91" s="93">
        <v>13</v>
      </c>
      <c r="E91" s="37">
        <v>1.1499999999999999</v>
      </c>
      <c r="F91" s="94">
        <f>E91*1000</f>
        <v>1150</v>
      </c>
      <c r="G91" s="99">
        <f>D91*F91</f>
        <v>14950</v>
      </c>
      <c r="H91" s="94">
        <f t="shared" si="52"/>
        <v>179400</v>
      </c>
    </row>
    <row r="92" spans="2:8" s="34" customFormat="1" ht="60" x14ac:dyDescent="0.25">
      <c r="B92" s="42">
        <v>3</v>
      </c>
      <c r="C92" s="108" t="s">
        <v>41</v>
      </c>
      <c r="D92" s="101">
        <f>SUM(D93:D94)</f>
        <v>7</v>
      </c>
      <c r="E92" s="102"/>
      <c r="F92" s="103"/>
      <c r="G92" s="103">
        <f>SUM(G93:G94)</f>
        <v>8900</v>
      </c>
      <c r="H92" s="103">
        <f t="shared" si="52"/>
        <v>106800</v>
      </c>
    </row>
    <row r="93" spans="2:8" x14ac:dyDescent="0.25">
      <c r="B93" s="41"/>
      <c r="C93" s="107" t="s">
        <v>18</v>
      </c>
      <c r="D93" s="93">
        <v>1</v>
      </c>
      <c r="E93" s="37">
        <v>2</v>
      </c>
      <c r="F93" s="94">
        <f>E93*1000</f>
        <v>2000</v>
      </c>
      <c r="G93" s="99">
        <f>D93*F93</f>
        <v>2000</v>
      </c>
      <c r="H93" s="94">
        <f t="shared" si="52"/>
        <v>24000</v>
      </c>
    </row>
    <row r="94" spans="2:8" x14ac:dyDescent="0.25">
      <c r="B94" s="41"/>
      <c r="C94" s="107" t="s">
        <v>19</v>
      </c>
      <c r="D94" s="93">
        <v>6</v>
      </c>
      <c r="E94" s="37">
        <v>1.1499999999999999</v>
      </c>
      <c r="F94" s="94">
        <f>E94*1000</f>
        <v>1150</v>
      </c>
      <c r="G94" s="99">
        <f>D94*F94</f>
        <v>6900</v>
      </c>
      <c r="H94" s="94">
        <f t="shared" si="52"/>
        <v>82800</v>
      </c>
    </row>
    <row r="95" spans="2:8" s="34" customFormat="1" ht="45" x14ac:dyDescent="0.25">
      <c r="B95" s="42">
        <v>4</v>
      </c>
      <c r="C95" s="108" t="s">
        <v>42</v>
      </c>
      <c r="D95" s="101">
        <f>SUM(D96:D97)</f>
        <v>3</v>
      </c>
      <c r="E95" s="102"/>
      <c r="F95" s="103"/>
      <c r="G95" s="111">
        <f>SUM(G96:G97)</f>
        <v>4300</v>
      </c>
      <c r="H95" s="111">
        <f>SUM(H96:H97)</f>
        <v>51600</v>
      </c>
    </row>
    <row r="96" spans="2:8" x14ac:dyDescent="0.25">
      <c r="B96" s="41"/>
      <c r="C96" s="107" t="s">
        <v>18</v>
      </c>
      <c r="D96" s="93">
        <v>1</v>
      </c>
      <c r="E96" s="37">
        <v>2</v>
      </c>
      <c r="F96" s="94">
        <f>E96*1000</f>
        <v>2000</v>
      </c>
      <c r="G96" s="99">
        <f>D96*F96</f>
        <v>2000</v>
      </c>
      <c r="H96" s="94">
        <f t="shared" ref="H96:H97" si="53">G96*12</f>
        <v>24000</v>
      </c>
    </row>
    <row r="97" spans="2:8" x14ac:dyDescent="0.25">
      <c r="B97" s="41"/>
      <c r="C97" s="107" t="s">
        <v>19</v>
      </c>
      <c r="D97" s="93">
        <v>2</v>
      </c>
      <c r="E97" s="37">
        <v>1.1499999999999999</v>
      </c>
      <c r="F97" s="94">
        <f>E97*1000</f>
        <v>1150</v>
      </c>
      <c r="G97" s="99">
        <f>D97*F97</f>
        <v>2300</v>
      </c>
      <c r="H97" s="94">
        <f t="shared" si="53"/>
        <v>27600</v>
      </c>
    </row>
    <row r="98" spans="2:8" s="34" customFormat="1" ht="45" x14ac:dyDescent="0.25">
      <c r="B98" s="42">
        <v>5</v>
      </c>
      <c r="C98" s="108" t="s">
        <v>43</v>
      </c>
      <c r="D98" s="101">
        <f>SUM(D99:D100)</f>
        <v>7</v>
      </c>
      <c r="E98" s="102"/>
      <c r="F98" s="103"/>
      <c r="G98" s="103">
        <f>SUM(G99:G100)</f>
        <v>8900</v>
      </c>
      <c r="H98" s="103">
        <f>SUM(H99:H100)</f>
        <v>106800</v>
      </c>
    </row>
    <row r="99" spans="2:8" x14ac:dyDescent="0.25">
      <c r="B99" s="41"/>
      <c r="C99" s="107" t="s">
        <v>18</v>
      </c>
      <c r="D99" s="93">
        <v>1</v>
      </c>
      <c r="E99" s="37">
        <v>2</v>
      </c>
      <c r="F99" s="94">
        <f>E99*1000</f>
        <v>2000</v>
      </c>
      <c r="G99" s="99">
        <f>D99*F99</f>
        <v>2000</v>
      </c>
      <c r="H99" s="94">
        <f t="shared" ref="H99:H100" si="54">G99*12</f>
        <v>24000</v>
      </c>
    </row>
    <row r="100" spans="2:8" x14ac:dyDescent="0.25">
      <c r="B100" s="41"/>
      <c r="C100" s="92" t="s">
        <v>19</v>
      </c>
      <c r="D100" s="93">
        <v>6</v>
      </c>
      <c r="E100" s="37">
        <v>1.1499999999999999</v>
      </c>
      <c r="F100" s="94">
        <f>E100*1000</f>
        <v>1150</v>
      </c>
      <c r="G100" s="99">
        <f>D100*F100</f>
        <v>6900</v>
      </c>
      <c r="H100" s="94">
        <f t="shared" si="54"/>
        <v>82800</v>
      </c>
    </row>
    <row r="101" spans="2:8" s="33" customFormat="1" ht="36.75" customHeight="1" x14ac:dyDescent="0.25">
      <c r="B101" s="95" t="s">
        <v>179</v>
      </c>
      <c r="C101" s="96" t="s">
        <v>44</v>
      </c>
      <c r="D101" s="97">
        <f>D102+D103+D104+D109+D114</f>
        <v>31</v>
      </c>
      <c r="E101" s="104"/>
      <c r="F101" s="98"/>
      <c r="G101" s="98">
        <f>G102+G103+G104+G109+G114</f>
        <v>37650</v>
      </c>
      <c r="H101" s="98">
        <f>H102+H103+H104+H109+H114</f>
        <v>451800</v>
      </c>
    </row>
    <row r="102" spans="2:8" x14ac:dyDescent="0.25">
      <c r="B102" s="41"/>
      <c r="C102" s="92" t="s">
        <v>28</v>
      </c>
      <c r="D102" s="93">
        <v>1</v>
      </c>
      <c r="E102" s="37">
        <v>3.6</v>
      </c>
      <c r="F102" s="99">
        <f>E102*1000</f>
        <v>3600</v>
      </c>
      <c r="G102" s="99">
        <f>D102*F102</f>
        <v>3600</v>
      </c>
      <c r="H102" s="94">
        <f t="shared" ref="H102:H103" si="55">G102*12</f>
        <v>43200</v>
      </c>
    </row>
    <row r="103" spans="2:8" x14ac:dyDescent="0.25">
      <c r="B103" s="41"/>
      <c r="C103" s="92" t="s">
        <v>24</v>
      </c>
      <c r="D103" s="93">
        <v>1</v>
      </c>
      <c r="E103" s="37">
        <v>2.5</v>
      </c>
      <c r="F103" s="99">
        <f>E103*1000</f>
        <v>2500</v>
      </c>
      <c r="G103" s="94">
        <f>D103*F103</f>
        <v>2500</v>
      </c>
      <c r="H103" s="94">
        <f t="shared" si="55"/>
        <v>30000</v>
      </c>
    </row>
    <row r="104" spans="2:8" s="34" customFormat="1" ht="30" x14ac:dyDescent="0.25">
      <c r="B104" s="42">
        <v>1</v>
      </c>
      <c r="C104" s="100" t="s">
        <v>45</v>
      </c>
      <c r="D104" s="101">
        <f>SUM(D105:D108)</f>
        <v>20</v>
      </c>
      <c r="E104" s="102"/>
      <c r="F104" s="103"/>
      <c r="G104" s="103">
        <f>SUM(G105:G108)</f>
        <v>19400</v>
      </c>
      <c r="H104" s="103">
        <f>SUM(H105:H108)</f>
        <v>232800</v>
      </c>
    </row>
    <row r="105" spans="2:8" x14ac:dyDescent="0.25">
      <c r="B105" s="41"/>
      <c r="C105" s="92" t="s">
        <v>18</v>
      </c>
      <c r="D105" s="93">
        <v>1</v>
      </c>
      <c r="E105" s="37">
        <v>2.2000000000000002</v>
      </c>
      <c r="F105" s="94">
        <f>E105*1000</f>
        <v>2200</v>
      </c>
      <c r="G105" s="94">
        <f>D105*F105</f>
        <v>2200</v>
      </c>
      <c r="H105" s="94">
        <f t="shared" ref="H105:H108" si="56">G105*12</f>
        <v>26400</v>
      </c>
    </row>
    <row r="106" spans="2:8" x14ac:dyDescent="0.25">
      <c r="B106" s="41"/>
      <c r="C106" s="92" t="s">
        <v>19</v>
      </c>
      <c r="D106" s="93">
        <v>4</v>
      </c>
      <c r="E106" s="37">
        <v>1.1499999999999999</v>
      </c>
      <c r="F106" s="94">
        <f t="shared" ref="F106:F108" si="57">E106*1000</f>
        <v>1150</v>
      </c>
      <c r="G106" s="94">
        <f>D106*F106</f>
        <v>4600</v>
      </c>
      <c r="H106" s="94">
        <f t="shared" si="56"/>
        <v>55200</v>
      </c>
    </row>
    <row r="107" spans="2:8" x14ac:dyDescent="0.25">
      <c r="B107" s="41"/>
      <c r="C107" s="92" t="s">
        <v>7</v>
      </c>
      <c r="D107" s="93">
        <v>14</v>
      </c>
      <c r="E107" s="37">
        <v>0.85</v>
      </c>
      <c r="F107" s="94">
        <f t="shared" si="57"/>
        <v>850</v>
      </c>
      <c r="G107" s="94">
        <f>D107*F107</f>
        <v>11900</v>
      </c>
      <c r="H107" s="94">
        <f t="shared" si="56"/>
        <v>142800</v>
      </c>
    </row>
    <row r="108" spans="2:8" x14ac:dyDescent="0.25">
      <c r="B108" s="41"/>
      <c r="C108" s="92" t="s">
        <v>8</v>
      </c>
      <c r="D108" s="93">
        <v>1</v>
      </c>
      <c r="E108" s="37">
        <v>0.7</v>
      </c>
      <c r="F108" s="94">
        <f t="shared" si="57"/>
        <v>700</v>
      </c>
      <c r="G108" s="94">
        <f>D108*F108</f>
        <v>700</v>
      </c>
      <c r="H108" s="94">
        <f t="shared" si="56"/>
        <v>8400</v>
      </c>
    </row>
    <row r="109" spans="2:8" s="34" customFormat="1" ht="45.75" customHeight="1" x14ac:dyDescent="0.25">
      <c r="B109" s="42">
        <v>2</v>
      </c>
      <c r="C109" s="100" t="s">
        <v>46</v>
      </c>
      <c r="D109" s="101">
        <f>SUM(D110:D113)</f>
        <v>7</v>
      </c>
      <c r="E109" s="102"/>
      <c r="F109" s="103"/>
      <c r="G109" s="103">
        <f>SUM(G110:G113)</f>
        <v>8800</v>
      </c>
      <c r="H109" s="103">
        <f>SUM(H110:H113)</f>
        <v>105600</v>
      </c>
    </row>
    <row r="110" spans="2:8" x14ac:dyDescent="0.25">
      <c r="B110" s="41"/>
      <c r="C110" s="92" t="s">
        <v>18</v>
      </c>
      <c r="D110" s="93">
        <v>1</v>
      </c>
      <c r="E110" s="37">
        <v>2.5</v>
      </c>
      <c r="F110" s="94">
        <f>E110*1000</f>
        <v>2500</v>
      </c>
      <c r="G110" s="94">
        <f>D110*F110</f>
        <v>2500</v>
      </c>
      <c r="H110" s="94">
        <f t="shared" ref="H110:H113" si="58">G110*12</f>
        <v>30000</v>
      </c>
    </row>
    <row r="111" spans="2:8" x14ac:dyDescent="0.25">
      <c r="B111" s="41"/>
      <c r="C111" s="92" t="s">
        <v>33</v>
      </c>
      <c r="D111" s="93">
        <v>2</v>
      </c>
      <c r="E111" s="37">
        <v>1.1499999999999999</v>
      </c>
      <c r="F111" s="94">
        <f t="shared" ref="F111:F113" si="59">E111*1000</f>
        <v>1150</v>
      </c>
      <c r="G111" s="94">
        <f>D111*F111</f>
        <v>2300</v>
      </c>
      <c r="H111" s="94">
        <f t="shared" si="58"/>
        <v>27600</v>
      </c>
    </row>
    <row r="112" spans="2:8" x14ac:dyDescent="0.25">
      <c r="B112" s="41"/>
      <c r="C112" s="92" t="s">
        <v>19</v>
      </c>
      <c r="D112" s="93">
        <v>2</v>
      </c>
      <c r="E112" s="37">
        <v>1.1499999999999999</v>
      </c>
      <c r="F112" s="94">
        <f t="shared" si="59"/>
        <v>1150</v>
      </c>
      <c r="G112" s="94">
        <f>D112*F112</f>
        <v>2300</v>
      </c>
      <c r="H112" s="94">
        <f t="shared" si="58"/>
        <v>27600</v>
      </c>
    </row>
    <row r="113" spans="2:8" x14ac:dyDescent="0.25">
      <c r="B113" s="41"/>
      <c r="C113" s="92" t="s">
        <v>7</v>
      </c>
      <c r="D113" s="93">
        <v>2</v>
      </c>
      <c r="E113" s="37">
        <v>0.85</v>
      </c>
      <c r="F113" s="94">
        <f t="shared" si="59"/>
        <v>850</v>
      </c>
      <c r="G113" s="94">
        <f>D113*F113</f>
        <v>1700</v>
      </c>
      <c r="H113" s="94">
        <f t="shared" si="58"/>
        <v>20400</v>
      </c>
    </row>
    <row r="114" spans="2:8" s="34" customFormat="1" x14ac:dyDescent="0.25">
      <c r="B114" s="42">
        <v>3</v>
      </c>
      <c r="C114" s="100" t="s">
        <v>47</v>
      </c>
      <c r="D114" s="101">
        <f>SUM(D115:D116)</f>
        <v>2</v>
      </c>
      <c r="E114" s="102"/>
      <c r="F114" s="103"/>
      <c r="G114" s="103">
        <f>SUM(G115:G116)</f>
        <v>3350</v>
      </c>
      <c r="H114" s="103">
        <f>SUM(H115:H116)</f>
        <v>40200</v>
      </c>
    </row>
    <row r="115" spans="2:8" x14ac:dyDescent="0.25">
      <c r="B115" s="41"/>
      <c r="C115" s="92" t="s">
        <v>18</v>
      </c>
      <c r="D115" s="93">
        <v>1</v>
      </c>
      <c r="E115" s="37">
        <v>2.2000000000000002</v>
      </c>
      <c r="F115" s="94">
        <f>E115*1000</f>
        <v>2200</v>
      </c>
      <c r="G115" s="94">
        <f>D115*F115</f>
        <v>2200</v>
      </c>
      <c r="H115" s="94">
        <f t="shared" ref="H115:H116" si="60">G115*12</f>
        <v>26400</v>
      </c>
    </row>
    <row r="116" spans="2:8" x14ac:dyDescent="0.25">
      <c r="B116" s="41"/>
      <c r="C116" s="92" t="s">
        <v>19</v>
      </c>
      <c r="D116" s="93">
        <v>1</v>
      </c>
      <c r="E116" s="37">
        <v>1.1499999999999999</v>
      </c>
      <c r="F116" s="94">
        <f>E116*1000</f>
        <v>1150</v>
      </c>
      <c r="G116" s="94">
        <f>D116*F116</f>
        <v>1150</v>
      </c>
      <c r="H116" s="94">
        <f t="shared" si="60"/>
        <v>13800</v>
      </c>
    </row>
    <row r="117" spans="2:8" s="33" customFormat="1" x14ac:dyDescent="0.25">
      <c r="B117" s="95" t="s">
        <v>180</v>
      </c>
      <c r="C117" s="96" t="s">
        <v>48</v>
      </c>
      <c r="D117" s="97">
        <f>D118+D119+D120+D126+D130</f>
        <v>33</v>
      </c>
      <c r="E117" s="104"/>
      <c r="F117" s="98"/>
      <c r="G117" s="98">
        <f>G118+G119+G120+G126+G130</f>
        <v>45450</v>
      </c>
      <c r="H117" s="98">
        <f>H118+H119+H120+H126+H130</f>
        <v>545400</v>
      </c>
    </row>
    <row r="118" spans="2:8" x14ac:dyDescent="0.25">
      <c r="B118" s="41"/>
      <c r="C118" s="92" t="s">
        <v>23</v>
      </c>
      <c r="D118" s="93">
        <v>1</v>
      </c>
      <c r="E118" s="37">
        <v>3.6</v>
      </c>
      <c r="F118" s="99">
        <f>E118*1000</f>
        <v>3600</v>
      </c>
      <c r="G118" s="99">
        <f>D118*F118</f>
        <v>3600</v>
      </c>
      <c r="H118" s="94">
        <f t="shared" ref="H118:H119" si="61">G118*12</f>
        <v>43200</v>
      </c>
    </row>
    <row r="119" spans="2:8" x14ac:dyDescent="0.25">
      <c r="B119" s="41"/>
      <c r="C119" s="92" t="s">
        <v>24</v>
      </c>
      <c r="D119" s="93">
        <v>1</v>
      </c>
      <c r="E119" s="37">
        <v>2.5</v>
      </c>
      <c r="F119" s="99">
        <f>E119*1000</f>
        <v>2500</v>
      </c>
      <c r="G119" s="94">
        <f>D119*F119</f>
        <v>2500</v>
      </c>
      <c r="H119" s="94">
        <f t="shared" si="61"/>
        <v>30000</v>
      </c>
    </row>
    <row r="120" spans="2:8" s="34" customFormat="1" ht="45" x14ac:dyDescent="0.25">
      <c r="B120" s="42">
        <v>1</v>
      </c>
      <c r="C120" s="100" t="s">
        <v>49</v>
      </c>
      <c r="D120" s="101">
        <f>SUM(D121:D125)</f>
        <v>13</v>
      </c>
      <c r="E120" s="102"/>
      <c r="F120" s="103"/>
      <c r="G120" s="103">
        <f>SUM(G121:G125)</f>
        <v>16300</v>
      </c>
      <c r="H120" s="103">
        <f>SUM(H121:H125)</f>
        <v>195600</v>
      </c>
    </row>
    <row r="121" spans="2:8" x14ac:dyDescent="0.25">
      <c r="B121" s="41"/>
      <c r="C121" s="92" t="s">
        <v>18</v>
      </c>
      <c r="D121" s="93">
        <v>1</v>
      </c>
      <c r="E121" s="37">
        <v>2.5</v>
      </c>
      <c r="F121" s="94">
        <f>E121*1000</f>
        <v>2500</v>
      </c>
      <c r="G121" s="94">
        <f t="shared" ref="G121:G125" si="62">D121*F121</f>
        <v>2500</v>
      </c>
      <c r="H121" s="94">
        <f t="shared" ref="H121:H125" si="63">G121*12</f>
        <v>30000</v>
      </c>
    </row>
    <row r="122" spans="2:8" x14ac:dyDescent="0.25">
      <c r="B122" s="41"/>
      <c r="C122" s="92" t="s">
        <v>19</v>
      </c>
      <c r="D122" s="93">
        <v>1</v>
      </c>
      <c r="E122" s="37">
        <v>1.5</v>
      </c>
      <c r="F122" s="94">
        <f t="shared" ref="F122:F125" si="64">E122*1000</f>
        <v>1500</v>
      </c>
      <c r="G122" s="94">
        <f t="shared" si="62"/>
        <v>1500</v>
      </c>
      <c r="H122" s="94">
        <f t="shared" si="63"/>
        <v>18000</v>
      </c>
    </row>
    <row r="123" spans="2:8" x14ac:dyDescent="0.25">
      <c r="B123" s="41"/>
      <c r="C123" s="92" t="s">
        <v>19</v>
      </c>
      <c r="D123" s="93">
        <v>1</v>
      </c>
      <c r="E123" s="37">
        <v>1.4</v>
      </c>
      <c r="F123" s="94">
        <f t="shared" si="64"/>
        <v>1400</v>
      </c>
      <c r="G123" s="94">
        <f t="shared" si="62"/>
        <v>1400</v>
      </c>
      <c r="H123" s="94">
        <f t="shared" si="63"/>
        <v>16800</v>
      </c>
    </row>
    <row r="124" spans="2:8" x14ac:dyDescent="0.25">
      <c r="B124" s="41"/>
      <c r="C124" s="92" t="s">
        <v>19</v>
      </c>
      <c r="D124" s="93">
        <v>8</v>
      </c>
      <c r="E124" s="37">
        <v>1.1499999999999999</v>
      </c>
      <c r="F124" s="94">
        <f t="shared" si="64"/>
        <v>1150</v>
      </c>
      <c r="G124" s="94">
        <f t="shared" si="62"/>
        <v>9200</v>
      </c>
      <c r="H124" s="94">
        <f t="shared" si="63"/>
        <v>110400</v>
      </c>
    </row>
    <row r="125" spans="2:8" x14ac:dyDescent="0.25">
      <c r="B125" s="41"/>
      <c r="C125" s="92" t="s">
        <v>7</v>
      </c>
      <c r="D125" s="93">
        <v>2</v>
      </c>
      <c r="E125" s="37">
        <v>0.85</v>
      </c>
      <c r="F125" s="94">
        <f t="shared" si="64"/>
        <v>850</v>
      </c>
      <c r="G125" s="94">
        <f t="shared" si="62"/>
        <v>1700</v>
      </c>
      <c r="H125" s="94">
        <f t="shared" si="63"/>
        <v>20400</v>
      </c>
    </row>
    <row r="126" spans="2:8" s="34" customFormat="1" ht="45" x14ac:dyDescent="0.25">
      <c r="B126" s="42">
        <v>2</v>
      </c>
      <c r="C126" s="100" t="s">
        <v>50</v>
      </c>
      <c r="D126" s="101">
        <f>SUM(D127:D129)</f>
        <v>11</v>
      </c>
      <c r="E126" s="102"/>
      <c r="F126" s="103"/>
      <c r="G126" s="103">
        <f>SUM(G127:G129)</f>
        <v>13700</v>
      </c>
      <c r="H126" s="103">
        <f>SUM(H127:H129)</f>
        <v>164400</v>
      </c>
    </row>
    <row r="127" spans="2:8" x14ac:dyDescent="0.25">
      <c r="B127" s="41"/>
      <c r="C127" s="92" t="s">
        <v>18</v>
      </c>
      <c r="D127" s="93">
        <v>1</v>
      </c>
      <c r="E127" s="37">
        <v>2.5</v>
      </c>
      <c r="F127" s="94">
        <f>E127*1000</f>
        <v>2500</v>
      </c>
      <c r="G127" s="94">
        <f>D127*F127</f>
        <v>2500</v>
      </c>
      <c r="H127" s="94">
        <f t="shared" ref="H127:H129" si="65">G127*12</f>
        <v>30000</v>
      </c>
    </row>
    <row r="128" spans="2:8" ht="17.25" customHeight="1" x14ac:dyDescent="0.25">
      <c r="B128" s="41"/>
      <c r="C128" s="92" t="s">
        <v>19</v>
      </c>
      <c r="D128" s="93">
        <v>9</v>
      </c>
      <c r="E128" s="37">
        <v>1.1499999999999999</v>
      </c>
      <c r="F128" s="94">
        <f t="shared" ref="F128:F129" si="66">E128*1000</f>
        <v>1150</v>
      </c>
      <c r="G128" s="94">
        <f>D128*F128</f>
        <v>10350</v>
      </c>
      <c r="H128" s="94">
        <f t="shared" si="65"/>
        <v>124200</v>
      </c>
    </row>
    <row r="129" spans="2:8" x14ac:dyDescent="0.25">
      <c r="B129" s="41"/>
      <c r="C129" s="92" t="s">
        <v>7</v>
      </c>
      <c r="D129" s="93">
        <v>1</v>
      </c>
      <c r="E129" s="37">
        <v>0.85</v>
      </c>
      <c r="F129" s="94">
        <f t="shared" si="66"/>
        <v>850</v>
      </c>
      <c r="G129" s="94">
        <f>D129*F129</f>
        <v>850</v>
      </c>
      <c r="H129" s="94">
        <f t="shared" si="65"/>
        <v>10200</v>
      </c>
    </row>
    <row r="130" spans="2:8" ht="30" x14ac:dyDescent="0.25">
      <c r="B130" s="42">
        <v>3</v>
      </c>
      <c r="C130" s="100" t="s">
        <v>51</v>
      </c>
      <c r="D130" s="101">
        <f>SUM(D131:D133)</f>
        <v>7</v>
      </c>
      <c r="E130" s="101"/>
      <c r="F130" s="101"/>
      <c r="G130" s="103">
        <f>SUM(G131:G133)</f>
        <v>9350</v>
      </c>
      <c r="H130" s="103">
        <f>SUM(H131:H133)</f>
        <v>112200</v>
      </c>
    </row>
    <row r="131" spans="2:8" x14ac:dyDescent="0.25">
      <c r="B131" s="41"/>
      <c r="C131" s="92" t="s">
        <v>21</v>
      </c>
      <c r="D131" s="93">
        <v>1</v>
      </c>
      <c r="E131" s="37">
        <v>2.8</v>
      </c>
      <c r="F131" s="94">
        <f>E131*1000</f>
        <v>2800</v>
      </c>
      <c r="G131" s="94">
        <f t="shared" ref="G131" si="67">D131*F131</f>
        <v>2800</v>
      </c>
      <c r="H131" s="94">
        <f t="shared" ref="H131:H133" si="68">G131*12</f>
        <v>33600</v>
      </c>
    </row>
    <row r="132" spans="2:8" x14ac:dyDescent="0.25">
      <c r="B132" s="41"/>
      <c r="C132" s="92" t="s">
        <v>19</v>
      </c>
      <c r="D132" s="93">
        <v>5</v>
      </c>
      <c r="E132" s="37">
        <v>1.1499999999999999</v>
      </c>
      <c r="F132" s="94">
        <f t="shared" ref="F132:F133" si="69">E132*1000</f>
        <v>1150</v>
      </c>
      <c r="G132" s="94">
        <f t="shared" ref="G132:G133" si="70">D132*F132</f>
        <v>5750</v>
      </c>
      <c r="H132" s="94">
        <f t="shared" si="68"/>
        <v>69000</v>
      </c>
    </row>
    <row r="133" spans="2:8" x14ac:dyDescent="0.25">
      <c r="B133" s="41"/>
      <c r="C133" s="92" t="s">
        <v>7</v>
      </c>
      <c r="D133" s="93">
        <v>1</v>
      </c>
      <c r="E133" s="37">
        <v>0.8</v>
      </c>
      <c r="F133" s="94">
        <f t="shared" si="69"/>
        <v>800</v>
      </c>
      <c r="G133" s="94">
        <f t="shared" si="70"/>
        <v>800</v>
      </c>
      <c r="H133" s="94">
        <f t="shared" si="68"/>
        <v>9600</v>
      </c>
    </row>
    <row r="134" spans="2:8" s="33" customFormat="1" x14ac:dyDescent="0.25">
      <c r="B134" s="95" t="s">
        <v>181</v>
      </c>
      <c r="C134" s="96" t="s">
        <v>52</v>
      </c>
      <c r="D134" s="97">
        <f>D135+D136+D137+D142+D146+D150</f>
        <v>36</v>
      </c>
      <c r="E134" s="104"/>
      <c r="F134" s="98"/>
      <c r="G134" s="98">
        <f>G135+G136+G137+G142+G146+G150</f>
        <v>43550</v>
      </c>
      <c r="H134" s="98">
        <f>H135+H136+H137+H142+H146+H150</f>
        <v>522600</v>
      </c>
    </row>
    <row r="135" spans="2:8" x14ac:dyDescent="0.25">
      <c r="B135" s="41"/>
      <c r="C135" s="92" t="s">
        <v>23</v>
      </c>
      <c r="D135" s="93">
        <v>1</v>
      </c>
      <c r="E135" s="37">
        <v>3.6</v>
      </c>
      <c r="F135" s="99">
        <f>E135*1000</f>
        <v>3600</v>
      </c>
      <c r="G135" s="99">
        <f>D135*F135</f>
        <v>3600</v>
      </c>
      <c r="H135" s="94">
        <f t="shared" ref="H135:H136" si="71">G135*12</f>
        <v>43200</v>
      </c>
    </row>
    <row r="136" spans="2:8" x14ac:dyDescent="0.25">
      <c r="B136" s="41"/>
      <c r="C136" s="92" t="s">
        <v>24</v>
      </c>
      <c r="D136" s="93">
        <v>1</v>
      </c>
      <c r="E136" s="37">
        <v>2.8</v>
      </c>
      <c r="F136" s="99">
        <f>E136*1000</f>
        <v>2800</v>
      </c>
      <c r="G136" s="94">
        <f>D136*F136</f>
        <v>2800</v>
      </c>
      <c r="H136" s="94">
        <f t="shared" si="71"/>
        <v>33600</v>
      </c>
    </row>
    <row r="137" spans="2:8" s="34" customFormat="1" x14ac:dyDescent="0.25">
      <c r="B137" s="42">
        <v>1</v>
      </c>
      <c r="C137" s="100" t="s">
        <v>53</v>
      </c>
      <c r="D137" s="101">
        <f>SUM(D138:D141)</f>
        <v>11</v>
      </c>
      <c r="E137" s="102"/>
      <c r="F137" s="103"/>
      <c r="G137" s="103">
        <f>SUM(G138:G141)</f>
        <v>10650</v>
      </c>
      <c r="H137" s="103">
        <f>SUM(H138:H141)</f>
        <v>127800</v>
      </c>
    </row>
    <row r="138" spans="2:8" x14ac:dyDescent="0.25">
      <c r="B138" s="41"/>
      <c r="C138" s="92" t="s">
        <v>21</v>
      </c>
      <c r="D138" s="93">
        <v>1</v>
      </c>
      <c r="E138" s="37">
        <v>2</v>
      </c>
      <c r="F138" s="94">
        <f>E138*1000</f>
        <v>2000</v>
      </c>
      <c r="G138" s="94">
        <f>D138*F138</f>
        <v>2000</v>
      </c>
      <c r="H138" s="94">
        <f t="shared" ref="H138:H141" si="72">G138*12</f>
        <v>24000</v>
      </c>
    </row>
    <row r="139" spans="2:8" x14ac:dyDescent="0.25">
      <c r="B139" s="41"/>
      <c r="C139" s="92" t="s">
        <v>19</v>
      </c>
      <c r="D139" s="93">
        <v>2</v>
      </c>
      <c r="E139" s="37">
        <v>1.1499999999999999</v>
      </c>
      <c r="F139" s="94">
        <f t="shared" ref="F139:F141" si="73">E139*1000</f>
        <v>1150</v>
      </c>
      <c r="G139" s="94">
        <f t="shared" ref="G139" si="74">D139*F139</f>
        <v>2300</v>
      </c>
      <c r="H139" s="94">
        <f t="shared" si="72"/>
        <v>27600</v>
      </c>
    </row>
    <row r="140" spans="2:8" x14ac:dyDescent="0.25">
      <c r="B140" s="41"/>
      <c r="C140" s="92" t="s">
        <v>7</v>
      </c>
      <c r="D140" s="93">
        <v>5</v>
      </c>
      <c r="E140" s="37">
        <v>0.85</v>
      </c>
      <c r="F140" s="94">
        <f t="shared" si="73"/>
        <v>850</v>
      </c>
      <c r="G140" s="94">
        <f>D140*F140</f>
        <v>4250</v>
      </c>
      <c r="H140" s="94">
        <f t="shared" si="72"/>
        <v>51000</v>
      </c>
    </row>
    <row r="141" spans="2:8" x14ac:dyDescent="0.25">
      <c r="B141" s="41"/>
      <c r="C141" s="92" t="s">
        <v>8</v>
      </c>
      <c r="D141" s="93">
        <v>3</v>
      </c>
      <c r="E141" s="37">
        <v>0.7</v>
      </c>
      <c r="F141" s="94">
        <f t="shared" si="73"/>
        <v>700</v>
      </c>
      <c r="G141" s="94">
        <f>D141*F141</f>
        <v>2100</v>
      </c>
      <c r="H141" s="94">
        <f t="shared" si="72"/>
        <v>25200</v>
      </c>
    </row>
    <row r="142" spans="2:8" s="34" customFormat="1" ht="30" x14ac:dyDescent="0.25">
      <c r="B142" s="42">
        <v>2</v>
      </c>
      <c r="C142" s="100" t="s">
        <v>54</v>
      </c>
      <c r="D142" s="101">
        <f>SUM(D143:D145)</f>
        <v>7</v>
      </c>
      <c r="E142" s="102"/>
      <c r="F142" s="103"/>
      <c r="G142" s="103">
        <f>SUM(G143:G145)</f>
        <v>8500</v>
      </c>
      <c r="H142" s="103">
        <f>SUM(H143:H145)</f>
        <v>102000</v>
      </c>
    </row>
    <row r="143" spans="2:8" x14ac:dyDescent="0.25">
      <c r="B143" s="41"/>
      <c r="C143" s="92" t="s">
        <v>18</v>
      </c>
      <c r="D143" s="93">
        <v>1</v>
      </c>
      <c r="E143" s="37">
        <v>2.2000000000000002</v>
      </c>
      <c r="F143" s="94">
        <f>E143*1000</f>
        <v>2200</v>
      </c>
      <c r="G143" s="94">
        <f>D143*F143</f>
        <v>2200</v>
      </c>
      <c r="H143" s="94">
        <f t="shared" ref="H143:H145" si="75">G143*12</f>
        <v>26400</v>
      </c>
    </row>
    <row r="144" spans="2:8" x14ac:dyDescent="0.25">
      <c r="B144" s="41"/>
      <c r="C144" s="92" t="s">
        <v>3</v>
      </c>
      <c r="D144" s="93">
        <v>4</v>
      </c>
      <c r="E144" s="37">
        <v>1.1499999999999999</v>
      </c>
      <c r="F144" s="94">
        <f t="shared" ref="F144:F145" si="76">E144*1000</f>
        <v>1150</v>
      </c>
      <c r="G144" s="94">
        <f>D144*F144</f>
        <v>4600</v>
      </c>
      <c r="H144" s="94">
        <f t="shared" si="75"/>
        <v>55200</v>
      </c>
    </row>
    <row r="145" spans="2:8" x14ac:dyDescent="0.25">
      <c r="B145" s="41"/>
      <c r="C145" s="92" t="s">
        <v>7</v>
      </c>
      <c r="D145" s="93">
        <v>2</v>
      </c>
      <c r="E145" s="37">
        <v>0.85</v>
      </c>
      <c r="F145" s="94">
        <f t="shared" si="76"/>
        <v>850</v>
      </c>
      <c r="G145" s="94">
        <f>D145*F145</f>
        <v>1700</v>
      </c>
      <c r="H145" s="94">
        <f t="shared" si="75"/>
        <v>20400</v>
      </c>
    </row>
    <row r="146" spans="2:8" s="34" customFormat="1" x14ac:dyDescent="0.25">
      <c r="B146" s="42">
        <v>3</v>
      </c>
      <c r="C146" s="100" t="s">
        <v>55</v>
      </c>
      <c r="D146" s="101">
        <f>SUM(D147:D149)</f>
        <v>5</v>
      </c>
      <c r="E146" s="102"/>
      <c r="F146" s="103"/>
      <c r="G146" s="103">
        <f>SUM(G147:G149)</f>
        <v>5700</v>
      </c>
      <c r="H146" s="103">
        <f>SUM(H147:H149)</f>
        <v>68400</v>
      </c>
    </row>
    <row r="147" spans="2:8" x14ac:dyDescent="0.25">
      <c r="B147" s="41"/>
      <c r="C147" s="92" t="s">
        <v>18</v>
      </c>
      <c r="D147" s="93">
        <v>1</v>
      </c>
      <c r="E147" s="37">
        <v>2</v>
      </c>
      <c r="F147" s="94">
        <f>E147*1000</f>
        <v>2000</v>
      </c>
      <c r="G147" s="94">
        <f>D147*F147</f>
        <v>2000</v>
      </c>
      <c r="H147" s="94">
        <f t="shared" ref="H147:H149" si="77">G147*12</f>
        <v>24000</v>
      </c>
    </row>
    <row r="148" spans="2:8" x14ac:dyDescent="0.25">
      <c r="B148" s="41"/>
      <c r="C148" s="92" t="s">
        <v>3</v>
      </c>
      <c r="D148" s="93">
        <v>1</v>
      </c>
      <c r="E148" s="37">
        <v>1.1499999999999999</v>
      </c>
      <c r="F148" s="94">
        <f t="shared" ref="F148:F149" si="78">E148*1000</f>
        <v>1150</v>
      </c>
      <c r="G148" s="94">
        <f>D148*F148</f>
        <v>1150</v>
      </c>
      <c r="H148" s="94">
        <f t="shared" si="77"/>
        <v>13800</v>
      </c>
    </row>
    <row r="149" spans="2:8" x14ac:dyDescent="0.25">
      <c r="B149" s="41"/>
      <c r="C149" s="92" t="s">
        <v>7</v>
      </c>
      <c r="D149" s="93">
        <v>3</v>
      </c>
      <c r="E149" s="37">
        <v>0.85</v>
      </c>
      <c r="F149" s="94">
        <f t="shared" si="78"/>
        <v>850</v>
      </c>
      <c r="G149" s="94">
        <f>D149*F149</f>
        <v>2550</v>
      </c>
      <c r="H149" s="94">
        <f t="shared" si="77"/>
        <v>30600</v>
      </c>
    </row>
    <row r="150" spans="2:8" s="34" customFormat="1" ht="30" x14ac:dyDescent="0.25">
      <c r="B150" s="42">
        <v>4</v>
      </c>
      <c r="C150" s="100" t="s">
        <v>56</v>
      </c>
      <c r="D150" s="101">
        <f>SUM(D151:D154)</f>
        <v>11</v>
      </c>
      <c r="E150" s="102"/>
      <c r="F150" s="103"/>
      <c r="G150" s="103">
        <f>SUM(G151:G154)</f>
        <v>12300</v>
      </c>
      <c r="H150" s="103">
        <f>SUM(H151:H154)</f>
        <v>147600</v>
      </c>
    </row>
    <row r="151" spans="2:8" x14ac:dyDescent="0.25">
      <c r="B151" s="41"/>
      <c r="C151" s="92" t="s">
        <v>21</v>
      </c>
      <c r="D151" s="93">
        <v>1</v>
      </c>
      <c r="E151" s="37">
        <v>2</v>
      </c>
      <c r="F151" s="94">
        <f>E151*1000</f>
        <v>2000</v>
      </c>
      <c r="G151" s="94">
        <f>D151*F151</f>
        <v>2000</v>
      </c>
      <c r="H151" s="94">
        <f t="shared" ref="H151:H154" si="79">G151*12</f>
        <v>24000</v>
      </c>
    </row>
    <row r="152" spans="2:8" x14ac:dyDescent="0.25">
      <c r="B152" s="41"/>
      <c r="C152" s="92" t="s">
        <v>19</v>
      </c>
      <c r="D152" s="93">
        <v>7</v>
      </c>
      <c r="E152" s="37">
        <v>1.1499999999999999</v>
      </c>
      <c r="F152" s="94">
        <f t="shared" ref="F152:F154" si="80">E152*1000</f>
        <v>1150</v>
      </c>
      <c r="G152" s="94">
        <f>D152*F152</f>
        <v>8050</v>
      </c>
      <c r="H152" s="94">
        <f t="shared" si="79"/>
        <v>96600</v>
      </c>
    </row>
    <row r="153" spans="2:8" x14ac:dyDescent="0.25">
      <c r="B153" s="41"/>
      <c r="C153" s="92" t="s">
        <v>4</v>
      </c>
      <c r="D153" s="93">
        <v>1</v>
      </c>
      <c r="E153" s="37">
        <v>0.85</v>
      </c>
      <c r="F153" s="94">
        <f t="shared" si="80"/>
        <v>850</v>
      </c>
      <c r="G153" s="94">
        <f>D153*F153</f>
        <v>850</v>
      </c>
      <c r="H153" s="94">
        <f t="shared" si="79"/>
        <v>10200</v>
      </c>
    </row>
    <row r="154" spans="2:8" x14ac:dyDescent="0.25">
      <c r="B154" s="41"/>
      <c r="C154" s="92" t="s">
        <v>8</v>
      </c>
      <c r="D154" s="93">
        <v>2</v>
      </c>
      <c r="E154" s="37">
        <v>0.7</v>
      </c>
      <c r="F154" s="94">
        <f t="shared" si="80"/>
        <v>700</v>
      </c>
      <c r="G154" s="94">
        <f>D154*F154</f>
        <v>1400</v>
      </c>
      <c r="H154" s="94">
        <f t="shared" si="79"/>
        <v>16800</v>
      </c>
    </row>
    <row r="155" spans="2:8" s="33" customFormat="1" ht="18" customHeight="1" x14ac:dyDescent="0.25">
      <c r="B155" s="95" t="s">
        <v>182</v>
      </c>
      <c r="C155" s="96" t="s">
        <v>57</v>
      </c>
      <c r="D155" s="97">
        <f>D156+D157</f>
        <v>18</v>
      </c>
      <c r="E155" s="104"/>
      <c r="F155" s="98"/>
      <c r="G155" s="98">
        <f>G156+G157</f>
        <v>21900</v>
      </c>
      <c r="H155" s="98">
        <f>H156+H157</f>
        <v>262800</v>
      </c>
    </row>
    <row r="156" spans="2:8" x14ac:dyDescent="0.25">
      <c r="B156" s="41"/>
      <c r="C156" s="92" t="s">
        <v>28</v>
      </c>
      <c r="D156" s="93">
        <v>1</v>
      </c>
      <c r="E156" s="37">
        <v>3.6</v>
      </c>
      <c r="F156" s="99">
        <f>E156*1000</f>
        <v>3600</v>
      </c>
      <c r="G156" s="99">
        <f>D156*F156</f>
        <v>3600</v>
      </c>
      <c r="H156" s="94">
        <f t="shared" ref="H156" si="81">G156*12</f>
        <v>43200</v>
      </c>
    </row>
    <row r="157" spans="2:8" s="34" customFormat="1" ht="30" x14ac:dyDescent="0.25">
      <c r="B157" s="42">
        <v>1</v>
      </c>
      <c r="C157" s="100" t="s">
        <v>58</v>
      </c>
      <c r="D157" s="101">
        <f>SUM(D158:D162)</f>
        <v>17</v>
      </c>
      <c r="E157" s="102"/>
      <c r="F157" s="103"/>
      <c r="G157" s="103">
        <f>SUM(G158:G162)</f>
        <v>18300</v>
      </c>
      <c r="H157" s="103">
        <f>SUM(H158:H162)</f>
        <v>219600</v>
      </c>
    </row>
    <row r="158" spans="2:8" x14ac:dyDescent="0.25">
      <c r="B158" s="41"/>
      <c r="C158" s="92" t="s">
        <v>21</v>
      </c>
      <c r="D158" s="93">
        <v>1</v>
      </c>
      <c r="E158" s="37">
        <v>2</v>
      </c>
      <c r="F158" s="94">
        <f>E158*1000</f>
        <v>2000</v>
      </c>
      <c r="G158" s="94">
        <f t="shared" ref="G158:G161" si="82">D158*F158</f>
        <v>2000</v>
      </c>
      <c r="H158" s="94">
        <f t="shared" ref="H158:H162" si="83">G158*12</f>
        <v>24000</v>
      </c>
    </row>
    <row r="159" spans="2:8" x14ac:dyDescent="0.25">
      <c r="B159" s="41"/>
      <c r="C159" s="92" t="s">
        <v>19</v>
      </c>
      <c r="D159" s="93">
        <v>8</v>
      </c>
      <c r="E159" s="37">
        <v>1.1499999999999999</v>
      </c>
      <c r="F159" s="94">
        <f t="shared" ref="F159:F162" si="84">E159*1000</f>
        <v>1150</v>
      </c>
      <c r="G159" s="94">
        <f t="shared" si="82"/>
        <v>9200</v>
      </c>
      <c r="H159" s="94">
        <f t="shared" si="83"/>
        <v>110400</v>
      </c>
    </row>
    <row r="160" spans="2:8" x14ac:dyDescent="0.25">
      <c r="B160" s="41"/>
      <c r="C160" s="92" t="s">
        <v>7</v>
      </c>
      <c r="D160" s="93">
        <v>1</v>
      </c>
      <c r="E160" s="37">
        <v>0.85</v>
      </c>
      <c r="F160" s="94">
        <f t="shared" si="84"/>
        <v>850</v>
      </c>
      <c r="G160" s="94">
        <f t="shared" si="82"/>
        <v>850</v>
      </c>
      <c r="H160" s="94">
        <f t="shared" si="83"/>
        <v>10200</v>
      </c>
    </row>
    <row r="161" spans="2:8" x14ac:dyDescent="0.25">
      <c r="B161" s="41"/>
      <c r="C161" s="92" t="s">
        <v>8</v>
      </c>
      <c r="D161" s="93">
        <v>4</v>
      </c>
      <c r="E161" s="37">
        <v>0.7</v>
      </c>
      <c r="F161" s="94">
        <f t="shared" si="84"/>
        <v>700</v>
      </c>
      <c r="G161" s="94">
        <f t="shared" si="82"/>
        <v>2800</v>
      </c>
      <c r="H161" s="94">
        <f t="shared" si="83"/>
        <v>33600</v>
      </c>
    </row>
    <row r="162" spans="2:8" x14ac:dyDescent="0.25">
      <c r="B162" s="41"/>
      <c r="C162" s="92" t="s">
        <v>59</v>
      </c>
      <c r="D162" s="93">
        <v>3</v>
      </c>
      <c r="E162" s="37">
        <v>1.1499999999999999</v>
      </c>
      <c r="F162" s="94">
        <f t="shared" si="84"/>
        <v>1150</v>
      </c>
      <c r="G162" s="94">
        <f>D162*F162</f>
        <v>3450</v>
      </c>
      <c r="H162" s="94">
        <f t="shared" si="83"/>
        <v>41400</v>
      </c>
    </row>
    <row r="163" spans="2:8" s="33" customFormat="1" ht="30" x14ac:dyDescent="0.25">
      <c r="B163" s="95" t="s">
        <v>183</v>
      </c>
      <c r="C163" s="96" t="s">
        <v>60</v>
      </c>
      <c r="D163" s="97">
        <f>D164+D165+D166+D173+D181+D190</f>
        <v>33</v>
      </c>
      <c r="E163" s="104"/>
      <c r="F163" s="98"/>
      <c r="G163" s="98">
        <f>G164+G165+G166+G173+G181+G190</f>
        <v>56200</v>
      </c>
      <c r="H163" s="98">
        <f>H164+H165+H166+H173+H181+H190</f>
        <v>674400</v>
      </c>
    </row>
    <row r="164" spans="2:8" x14ac:dyDescent="0.25">
      <c r="B164" s="41"/>
      <c r="C164" s="92" t="s">
        <v>23</v>
      </c>
      <c r="D164" s="93">
        <v>1</v>
      </c>
      <c r="E164" s="37">
        <v>4.4000000000000004</v>
      </c>
      <c r="F164" s="94">
        <f>E164*1000</f>
        <v>4400</v>
      </c>
      <c r="G164" s="94">
        <f>D164*F164</f>
        <v>4400</v>
      </c>
      <c r="H164" s="94">
        <f t="shared" ref="H164:H165" si="85">G164*12</f>
        <v>52800</v>
      </c>
    </row>
    <row r="165" spans="2:8" x14ac:dyDescent="0.25">
      <c r="B165" s="41"/>
      <c r="C165" s="92" t="s">
        <v>24</v>
      </c>
      <c r="D165" s="105">
        <v>1</v>
      </c>
      <c r="E165" s="37">
        <v>3.5</v>
      </c>
      <c r="F165" s="94">
        <f>E165*1000</f>
        <v>3500</v>
      </c>
      <c r="G165" s="94">
        <f>D165*F165</f>
        <v>3500</v>
      </c>
      <c r="H165" s="94">
        <f t="shared" si="85"/>
        <v>42000</v>
      </c>
    </row>
    <row r="166" spans="2:8" ht="30" x14ac:dyDescent="0.25">
      <c r="B166" s="42">
        <v>1</v>
      </c>
      <c r="C166" s="100" t="s">
        <v>61</v>
      </c>
      <c r="D166" s="101">
        <f>SUM(D167:D172)</f>
        <v>7</v>
      </c>
      <c r="E166" s="102"/>
      <c r="F166" s="103"/>
      <c r="G166" s="103">
        <f>SUM(G167:G172)</f>
        <v>10000</v>
      </c>
      <c r="H166" s="103">
        <f>SUM(H167:H172)</f>
        <v>120000</v>
      </c>
    </row>
    <row r="167" spans="2:8" x14ac:dyDescent="0.25">
      <c r="B167" s="41"/>
      <c r="C167" s="92" t="s">
        <v>18</v>
      </c>
      <c r="D167" s="93">
        <v>1</v>
      </c>
      <c r="E167" s="37">
        <v>3.1</v>
      </c>
      <c r="F167" s="94">
        <f>E167*1000</f>
        <v>3100</v>
      </c>
      <c r="G167" s="94">
        <f t="shared" ref="G167:G172" si="86">D167*F167</f>
        <v>3100</v>
      </c>
      <c r="H167" s="94">
        <f t="shared" ref="H167:H172" si="87">G167*12</f>
        <v>37200</v>
      </c>
    </row>
    <row r="168" spans="2:8" x14ac:dyDescent="0.25">
      <c r="B168" s="41"/>
      <c r="C168" s="92" t="s">
        <v>7</v>
      </c>
      <c r="D168" s="93">
        <v>1</v>
      </c>
      <c r="E168" s="37">
        <v>1.5</v>
      </c>
      <c r="F168" s="94">
        <f t="shared" ref="F168:F172" si="88">E168*1000</f>
        <v>1500</v>
      </c>
      <c r="G168" s="94">
        <f t="shared" si="86"/>
        <v>1500</v>
      </c>
      <c r="H168" s="94">
        <f t="shared" si="87"/>
        <v>18000</v>
      </c>
    </row>
    <row r="169" spans="2:8" x14ac:dyDescent="0.25">
      <c r="B169" s="41"/>
      <c r="C169" s="92" t="s">
        <v>7</v>
      </c>
      <c r="D169" s="93">
        <v>1</v>
      </c>
      <c r="E169" s="37">
        <v>1.2</v>
      </c>
      <c r="F169" s="94">
        <f t="shared" si="88"/>
        <v>1200</v>
      </c>
      <c r="G169" s="94">
        <f t="shared" si="86"/>
        <v>1200</v>
      </c>
      <c r="H169" s="94">
        <f t="shared" si="87"/>
        <v>14400</v>
      </c>
    </row>
    <row r="170" spans="2:8" x14ac:dyDescent="0.25">
      <c r="B170" s="41"/>
      <c r="C170" s="92" t="s">
        <v>8</v>
      </c>
      <c r="D170" s="93">
        <v>2</v>
      </c>
      <c r="E170" s="37">
        <v>1.2</v>
      </c>
      <c r="F170" s="94">
        <f t="shared" si="88"/>
        <v>1200</v>
      </c>
      <c r="G170" s="94">
        <f t="shared" si="86"/>
        <v>2400</v>
      </c>
      <c r="H170" s="94">
        <f t="shared" si="87"/>
        <v>28800</v>
      </c>
    </row>
    <row r="171" spans="2:8" x14ac:dyDescent="0.25">
      <c r="B171" s="41"/>
      <c r="C171" s="92" t="s">
        <v>8</v>
      </c>
      <c r="D171" s="93">
        <v>1</v>
      </c>
      <c r="E171" s="37">
        <v>1</v>
      </c>
      <c r="F171" s="94">
        <f t="shared" si="88"/>
        <v>1000</v>
      </c>
      <c r="G171" s="94">
        <f t="shared" si="86"/>
        <v>1000</v>
      </c>
      <c r="H171" s="94">
        <f t="shared" si="87"/>
        <v>12000</v>
      </c>
    </row>
    <row r="172" spans="2:8" x14ac:dyDescent="0.25">
      <c r="B172" s="41"/>
      <c r="C172" s="92" t="s">
        <v>8</v>
      </c>
      <c r="D172" s="93">
        <v>1</v>
      </c>
      <c r="E172" s="37">
        <v>0.8</v>
      </c>
      <c r="F172" s="94">
        <f t="shared" si="88"/>
        <v>800</v>
      </c>
      <c r="G172" s="94">
        <f t="shared" si="86"/>
        <v>800</v>
      </c>
      <c r="H172" s="94">
        <f t="shared" si="87"/>
        <v>9600</v>
      </c>
    </row>
    <row r="173" spans="2:8" ht="30" x14ac:dyDescent="0.25">
      <c r="B173" s="42">
        <v>2</v>
      </c>
      <c r="C173" s="100" t="s">
        <v>62</v>
      </c>
      <c r="D173" s="101">
        <f>SUM(D174:D180)</f>
        <v>8</v>
      </c>
      <c r="E173" s="102"/>
      <c r="F173" s="103"/>
      <c r="G173" s="103">
        <f>SUM(G174:G180)</f>
        <v>12500</v>
      </c>
      <c r="H173" s="103">
        <f>SUM(H174:H180)</f>
        <v>150000</v>
      </c>
    </row>
    <row r="174" spans="2:8" x14ac:dyDescent="0.25">
      <c r="B174" s="41"/>
      <c r="C174" s="92" t="s">
        <v>18</v>
      </c>
      <c r="D174" s="93">
        <v>1</v>
      </c>
      <c r="E174" s="37">
        <v>3.1</v>
      </c>
      <c r="F174" s="94">
        <f>E174*1000</f>
        <v>3100</v>
      </c>
      <c r="G174" s="94">
        <f t="shared" ref="G174:G180" si="89">D174*F174</f>
        <v>3100</v>
      </c>
      <c r="H174" s="94">
        <f t="shared" ref="H174:H180" si="90">G174*12</f>
        <v>37200</v>
      </c>
    </row>
    <row r="175" spans="2:8" ht="17.25" customHeight="1" x14ac:dyDescent="0.25">
      <c r="B175" s="41"/>
      <c r="C175" s="92" t="s">
        <v>19</v>
      </c>
      <c r="D175" s="93">
        <v>1</v>
      </c>
      <c r="E175" s="37">
        <v>2</v>
      </c>
      <c r="F175" s="94">
        <f t="shared" ref="F175:F180" si="91">E175*1000</f>
        <v>2000</v>
      </c>
      <c r="G175" s="94">
        <f t="shared" si="89"/>
        <v>2000</v>
      </c>
      <c r="H175" s="94">
        <f t="shared" si="90"/>
        <v>24000</v>
      </c>
    </row>
    <row r="176" spans="2:8" ht="17.25" customHeight="1" x14ac:dyDescent="0.25">
      <c r="B176" s="41"/>
      <c r="C176" s="92" t="s">
        <v>19</v>
      </c>
      <c r="D176" s="93">
        <v>1</v>
      </c>
      <c r="E176" s="37">
        <v>1.5</v>
      </c>
      <c r="F176" s="94">
        <f t="shared" si="91"/>
        <v>1500</v>
      </c>
      <c r="G176" s="94">
        <f t="shared" si="89"/>
        <v>1500</v>
      </c>
      <c r="H176" s="94">
        <f t="shared" si="90"/>
        <v>18000</v>
      </c>
    </row>
    <row r="177" spans="2:8" x14ac:dyDescent="0.25">
      <c r="B177" s="41"/>
      <c r="C177" s="92" t="s">
        <v>7</v>
      </c>
      <c r="D177" s="93">
        <v>1</v>
      </c>
      <c r="E177" s="37">
        <v>1</v>
      </c>
      <c r="F177" s="94">
        <f t="shared" si="91"/>
        <v>1000</v>
      </c>
      <c r="G177" s="94">
        <f t="shared" si="89"/>
        <v>1000</v>
      </c>
      <c r="H177" s="94">
        <f t="shared" si="90"/>
        <v>12000</v>
      </c>
    </row>
    <row r="178" spans="2:8" x14ac:dyDescent="0.25">
      <c r="B178" s="41"/>
      <c r="C178" s="92" t="s">
        <v>7</v>
      </c>
      <c r="D178" s="93">
        <v>1</v>
      </c>
      <c r="E178" s="37">
        <v>1</v>
      </c>
      <c r="F178" s="94">
        <f t="shared" si="91"/>
        <v>1000</v>
      </c>
      <c r="G178" s="94">
        <f t="shared" si="89"/>
        <v>1000</v>
      </c>
      <c r="H178" s="94">
        <f t="shared" si="90"/>
        <v>12000</v>
      </c>
    </row>
    <row r="179" spans="2:8" x14ac:dyDescent="0.25">
      <c r="B179" s="41"/>
      <c r="C179" s="92" t="s">
        <v>8</v>
      </c>
      <c r="D179" s="93">
        <v>2</v>
      </c>
      <c r="E179" s="37">
        <v>1.5</v>
      </c>
      <c r="F179" s="94">
        <f t="shared" si="91"/>
        <v>1500</v>
      </c>
      <c r="G179" s="94">
        <f t="shared" si="89"/>
        <v>3000</v>
      </c>
      <c r="H179" s="94">
        <f t="shared" si="90"/>
        <v>36000</v>
      </c>
    </row>
    <row r="180" spans="2:8" x14ac:dyDescent="0.25">
      <c r="B180" s="41"/>
      <c r="C180" s="92" t="s">
        <v>8</v>
      </c>
      <c r="D180" s="93">
        <v>1</v>
      </c>
      <c r="E180" s="37">
        <v>0.9</v>
      </c>
      <c r="F180" s="94">
        <f t="shared" si="91"/>
        <v>900</v>
      </c>
      <c r="G180" s="94">
        <f t="shared" si="89"/>
        <v>900</v>
      </c>
      <c r="H180" s="94">
        <f t="shared" si="90"/>
        <v>10800</v>
      </c>
    </row>
    <row r="181" spans="2:8" x14ac:dyDescent="0.25">
      <c r="B181" s="42">
        <v>3</v>
      </c>
      <c r="C181" s="100" t="s">
        <v>63</v>
      </c>
      <c r="D181" s="101">
        <f>SUM(D182:D189)</f>
        <v>10</v>
      </c>
      <c r="E181" s="102"/>
      <c r="F181" s="103"/>
      <c r="G181" s="103">
        <f>SUM(G182:G189)</f>
        <v>17100</v>
      </c>
      <c r="H181" s="103">
        <f>SUM(H182:H189)</f>
        <v>205200</v>
      </c>
    </row>
    <row r="182" spans="2:8" x14ac:dyDescent="0.25">
      <c r="B182" s="41"/>
      <c r="C182" s="92" t="s">
        <v>21</v>
      </c>
      <c r="D182" s="93">
        <v>1</v>
      </c>
      <c r="E182" s="37">
        <v>3.5</v>
      </c>
      <c r="F182" s="94">
        <f>E182*1000</f>
        <v>3500</v>
      </c>
      <c r="G182" s="94">
        <f t="shared" ref="G182:G189" si="92">D182*F182</f>
        <v>3500</v>
      </c>
      <c r="H182" s="94">
        <f t="shared" ref="H182:H189" si="93">G182*12</f>
        <v>42000</v>
      </c>
    </row>
    <row r="183" spans="2:8" x14ac:dyDescent="0.25">
      <c r="B183" s="41"/>
      <c r="C183" s="92" t="s">
        <v>19</v>
      </c>
      <c r="D183" s="93">
        <v>1</v>
      </c>
      <c r="E183" s="37">
        <v>2.8</v>
      </c>
      <c r="F183" s="94">
        <f t="shared" ref="F183:F189" si="94">E183*1000</f>
        <v>2800</v>
      </c>
      <c r="G183" s="94">
        <f t="shared" si="92"/>
        <v>2800</v>
      </c>
      <c r="H183" s="94">
        <f t="shared" si="93"/>
        <v>33600</v>
      </c>
    </row>
    <row r="184" spans="2:8" x14ac:dyDescent="0.25">
      <c r="B184" s="41"/>
      <c r="C184" s="92" t="s">
        <v>19</v>
      </c>
      <c r="D184" s="93">
        <v>1</v>
      </c>
      <c r="E184" s="37">
        <v>2.4</v>
      </c>
      <c r="F184" s="94">
        <f t="shared" si="94"/>
        <v>2400</v>
      </c>
      <c r="G184" s="94">
        <f t="shared" si="92"/>
        <v>2400</v>
      </c>
      <c r="H184" s="94">
        <f t="shared" si="93"/>
        <v>28800</v>
      </c>
    </row>
    <row r="185" spans="2:8" x14ac:dyDescent="0.25">
      <c r="B185" s="41"/>
      <c r="C185" s="92" t="s">
        <v>19</v>
      </c>
      <c r="D185" s="93">
        <v>1</v>
      </c>
      <c r="E185" s="37">
        <v>1.6</v>
      </c>
      <c r="F185" s="94">
        <f t="shared" si="94"/>
        <v>1600</v>
      </c>
      <c r="G185" s="94">
        <f t="shared" si="92"/>
        <v>1600</v>
      </c>
      <c r="H185" s="94">
        <f t="shared" si="93"/>
        <v>19200</v>
      </c>
    </row>
    <row r="186" spans="2:8" x14ac:dyDescent="0.25">
      <c r="B186" s="41"/>
      <c r="C186" s="92" t="s">
        <v>19</v>
      </c>
      <c r="D186" s="93">
        <v>2</v>
      </c>
      <c r="E186" s="37">
        <v>1.1499999999999999</v>
      </c>
      <c r="F186" s="94">
        <f t="shared" si="94"/>
        <v>1150</v>
      </c>
      <c r="G186" s="94">
        <f t="shared" si="92"/>
        <v>2300</v>
      </c>
      <c r="H186" s="94">
        <f t="shared" si="93"/>
        <v>27600</v>
      </c>
    </row>
    <row r="187" spans="2:8" x14ac:dyDescent="0.25">
      <c r="B187" s="41"/>
      <c r="C187" s="92" t="s">
        <v>7</v>
      </c>
      <c r="D187" s="93">
        <v>2</v>
      </c>
      <c r="E187" s="37">
        <v>0.85</v>
      </c>
      <c r="F187" s="94">
        <f t="shared" si="94"/>
        <v>850</v>
      </c>
      <c r="G187" s="94">
        <f t="shared" si="92"/>
        <v>1700</v>
      </c>
      <c r="H187" s="94">
        <f t="shared" si="93"/>
        <v>20400</v>
      </c>
    </row>
    <row r="188" spans="2:8" x14ac:dyDescent="0.25">
      <c r="B188" s="41"/>
      <c r="C188" s="92" t="s">
        <v>8</v>
      </c>
      <c r="D188" s="93">
        <v>1</v>
      </c>
      <c r="E188" s="37">
        <v>1.5</v>
      </c>
      <c r="F188" s="94">
        <f t="shared" si="94"/>
        <v>1500</v>
      </c>
      <c r="G188" s="94">
        <f t="shared" si="92"/>
        <v>1500</v>
      </c>
      <c r="H188" s="94">
        <f t="shared" si="93"/>
        <v>18000</v>
      </c>
    </row>
    <row r="189" spans="2:8" x14ac:dyDescent="0.25">
      <c r="B189" s="41"/>
      <c r="C189" s="92" t="s">
        <v>8</v>
      </c>
      <c r="D189" s="93">
        <v>1</v>
      </c>
      <c r="E189" s="37">
        <v>1.3</v>
      </c>
      <c r="F189" s="94">
        <f t="shared" si="94"/>
        <v>1300</v>
      </c>
      <c r="G189" s="94">
        <f t="shared" si="92"/>
        <v>1300</v>
      </c>
      <c r="H189" s="94">
        <f t="shared" si="93"/>
        <v>15600</v>
      </c>
    </row>
    <row r="190" spans="2:8" ht="30.75" customHeight="1" x14ac:dyDescent="0.25">
      <c r="B190" s="42">
        <v>4</v>
      </c>
      <c r="C190" s="100" t="s">
        <v>64</v>
      </c>
      <c r="D190" s="101">
        <f>SUM(D191:D195)</f>
        <v>6</v>
      </c>
      <c r="E190" s="102"/>
      <c r="F190" s="103"/>
      <c r="G190" s="103">
        <f>SUM(G191:G195)</f>
        <v>8700</v>
      </c>
      <c r="H190" s="103">
        <f>SUM(H191:H195)</f>
        <v>104400</v>
      </c>
    </row>
    <row r="191" spans="2:8" x14ac:dyDescent="0.25">
      <c r="B191" s="41"/>
      <c r="C191" s="92" t="s">
        <v>21</v>
      </c>
      <c r="D191" s="93">
        <v>1</v>
      </c>
      <c r="E191" s="37">
        <v>3.1</v>
      </c>
      <c r="F191" s="94">
        <f>E191*1000</f>
        <v>3100</v>
      </c>
      <c r="G191" s="94">
        <f>D191*F191</f>
        <v>3100</v>
      </c>
      <c r="H191" s="94">
        <f t="shared" ref="H191:H195" si="95">G191*12</f>
        <v>37200</v>
      </c>
    </row>
    <row r="192" spans="2:8" x14ac:dyDescent="0.25">
      <c r="B192" s="41"/>
      <c r="C192" s="92" t="s">
        <v>19</v>
      </c>
      <c r="D192" s="93">
        <v>1</v>
      </c>
      <c r="E192" s="37">
        <v>1.3</v>
      </c>
      <c r="F192" s="94">
        <f t="shared" ref="F192:F195" si="96">E192*1000</f>
        <v>1300</v>
      </c>
      <c r="G192" s="94">
        <f t="shared" ref="G192:G195" si="97">D192*F192</f>
        <v>1300</v>
      </c>
      <c r="H192" s="94">
        <f t="shared" si="95"/>
        <v>15600</v>
      </c>
    </row>
    <row r="193" spans="2:8" x14ac:dyDescent="0.25">
      <c r="B193" s="41"/>
      <c r="C193" s="92" t="s">
        <v>7</v>
      </c>
      <c r="D193" s="93">
        <v>2</v>
      </c>
      <c r="E193" s="37">
        <v>1.1499999999999999</v>
      </c>
      <c r="F193" s="94">
        <f t="shared" si="96"/>
        <v>1150</v>
      </c>
      <c r="G193" s="94">
        <f t="shared" si="97"/>
        <v>2300</v>
      </c>
      <c r="H193" s="94">
        <f t="shared" si="95"/>
        <v>27600</v>
      </c>
    </row>
    <row r="194" spans="2:8" x14ac:dyDescent="0.25">
      <c r="B194" s="41"/>
      <c r="C194" s="92" t="s">
        <v>7</v>
      </c>
      <c r="D194" s="93">
        <v>1</v>
      </c>
      <c r="E194" s="37">
        <v>1.1499999999999999</v>
      </c>
      <c r="F194" s="94">
        <f t="shared" si="96"/>
        <v>1150</v>
      </c>
      <c r="G194" s="94">
        <f t="shared" si="97"/>
        <v>1150</v>
      </c>
      <c r="H194" s="94">
        <f t="shared" si="95"/>
        <v>13800</v>
      </c>
    </row>
    <row r="195" spans="2:8" x14ac:dyDescent="0.25">
      <c r="B195" s="41"/>
      <c r="C195" s="92" t="s">
        <v>7</v>
      </c>
      <c r="D195" s="93">
        <v>1</v>
      </c>
      <c r="E195" s="37">
        <v>0.85</v>
      </c>
      <c r="F195" s="94">
        <f t="shared" si="96"/>
        <v>850</v>
      </c>
      <c r="G195" s="94">
        <f t="shared" si="97"/>
        <v>850</v>
      </c>
      <c r="H195" s="94">
        <f t="shared" si="95"/>
        <v>10200</v>
      </c>
    </row>
    <row r="196" spans="2:8" s="34" customFormat="1" x14ac:dyDescent="0.25">
      <c r="B196" s="97"/>
      <c r="C196" s="96" t="s">
        <v>65</v>
      </c>
      <c r="D196" s="97">
        <f>D4+D5+D6+D7+D8+D9+D16+D28+D41+D52+D66+D83+D101+D117+D134+D155+D163</f>
        <v>327</v>
      </c>
      <c r="E196" s="104"/>
      <c r="F196" s="98"/>
      <c r="G196" s="98">
        <f>G4+G5+G6+G7+G8+G9+G16+G28+G41+G52+G66+G83+G101+G117+G134+G155+G163</f>
        <v>448250</v>
      </c>
      <c r="H196" s="98">
        <f>H4+H5+H6+H7+H8+H9+H16+H28+H41+H52+H66+H83+H101+H117+H134+H155+H163</f>
        <v>5379000</v>
      </c>
    </row>
  </sheetData>
  <autoFilter ref="B3:H196"/>
  <mergeCells count="1">
    <mergeCell ref="B2:H2"/>
  </mergeCells>
  <pageMargins left="0.27" right="0.24" top="0.37" bottom="0.32" header="0.31496062992126" footer="0.31496062992126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4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3.42578125" style="52" customWidth="1"/>
    <col min="2" max="2" width="5.7109375" style="65" customWidth="1"/>
    <col min="3" max="3" width="47.42578125" style="53" customWidth="1"/>
    <col min="4" max="4" width="15.42578125" style="66" customWidth="1"/>
    <col min="5" max="5" width="20.7109375" style="66" customWidth="1"/>
    <col min="6" max="6" width="21.28515625" style="66" customWidth="1"/>
    <col min="7" max="7" width="21.28515625" style="44" customWidth="1"/>
    <col min="8" max="8" width="21" style="66" customWidth="1"/>
    <col min="9" max="16384" width="9.140625" style="52"/>
  </cols>
  <sheetData>
    <row r="1" spans="2:8" s="47" customFormat="1" ht="26.25" customHeight="1" x14ac:dyDescent="0.25">
      <c r="B1" s="61"/>
      <c r="C1" s="46"/>
      <c r="D1" s="66"/>
      <c r="E1" s="66"/>
      <c r="F1" s="66"/>
      <c r="G1" s="69"/>
      <c r="H1" s="44" t="s">
        <v>156</v>
      </c>
    </row>
    <row r="2" spans="2:8" s="47" customFormat="1" ht="60" customHeight="1" x14ac:dyDescent="0.25">
      <c r="B2" s="116" t="s">
        <v>191</v>
      </c>
      <c r="C2" s="116"/>
      <c r="D2" s="116"/>
      <c r="E2" s="116"/>
      <c r="F2" s="116"/>
      <c r="G2" s="116"/>
      <c r="H2" s="116"/>
    </row>
    <row r="3" spans="2:8" s="48" customFormat="1" ht="84" customHeight="1" x14ac:dyDescent="0.25">
      <c r="B3" s="38"/>
      <c r="C3" s="35" t="s">
        <v>163</v>
      </c>
      <c r="D3" s="38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 s="48" customFormat="1" ht="30" x14ac:dyDescent="0.25">
      <c r="B4" s="55" t="s">
        <v>172</v>
      </c>
      <c r="C4" s="54" t="s">
        <v>152</v>
      </c>
      <c r="D4" s="55">
        <f>SUM(D5:D8)</f>
        <v>8</v>
      </c>
      <c r="E4" s="55"/>
      <c r="F4" s="73"/>
      <c r="G4" s="67">
        <f>SUM(G5:G8)</f>
        <v>9150</v>
      </c>
      <c r="H4" s="67">
        <f>SUM(H5:H8)</f>
        <v>109800</v>
      </c>
    </row>
    <row r="5" spans="2:8" s="48" customFormat="1" x14ac:dyDescent="0.25">
      <c r="B5" s="38"/>
      <c r="C5" s="56" t="s">
        <v>1</v>
      </c>
      <c r="D5" s="39">
        <v>1</v>
      </c>
      <c r="E5" s="37">
        <v>1.8</v>
      </c>
      <c r="F5" s="70">
        <f>E5*1000</f>
        <v>1800</v>
      </c>
      <c r="G5" s="70">
        <f>D5*F5</f>
        <v>1800</v>
      </c>
      <c r="H5" s="70">
        <f>G5*12</f>
        <v>21600</v>
      </c>
    </row>
    <row r="6" spans="2:8" s="48" customFormat="1" x14ac:dyDescent="0.25">
      <c r="B6" s="38"/>
      <c r="C6" s="56" t="s">
        <v>2</v>
      </c>
      <c r="D6" s="39">
        <v>3</v>
      </c>
      <c r="E6" s="57">
        <v>1.3</v>
      </c>
      <c r="F6" s="70">
        <f t="shared" ref="F6:F8" si="0">E6*1000</f>
        <v>1300</v>
      </c>
      <c r="G6" s="70">
        <f>D6*F6</f>
        <v>3900</v>
      </c>
      <c r="H6" s="70">
        <f t="shared" ref="H6:H8" si="1">G6*12</f>
        <v>46800</v>
      </c>
    </row>
    <row r="7" spans="2:8" s="48" customFormat="1" x14ac:dyDescent="0.25">
      <c r="B7" s="38"/>
      <c r="C7" s="58" t="s">
        <v>11</v>
      </c>
      <c r="D7" s="39">
        <v>3</v>
      </c>
      <c r="E7" s="57">
        <v>1</v>
      </c>
      <c r="F7" s="70">
        <f t="shared" si="0"/>
        <v>1000</v>
      </c>
      <c r="G7" s="70">
        <f>D7*F7</f>
        <v>3000</v>
      </c>
      <c r="H7" s="70">
        <f t="shared" si="1"/>
        <v>36000</v>
      </c>
    </row>
    <row r="8" spans="2:8" s="48" customFormat="1" x14ac:dyDescent="0.25">
      <c r="B8" s="38"/>
      <c r="C8" s="58" t="s">
        <v>5</v>
      </c>
      <c r="D8" s="39">
        <v>1</v>
      </c>
      <c r="E8" s="57">
        <v>0.45</v>
      </c>
      <c r="F8" s="70">
        <f t="shared" si="0"/>
        <v>450</v>
      </c>
      <c r="G8" s="70">
        <f>D8*F8</f>
        <v>450</v>
      </c>
      <c r="H8" s="70">
        <f t="shared" si="1"/>
        <v>5400</v>
      </c>
    </row>
    <row r="9" spans="2:8" s="49" customFormat="1" ht="19.5" customHeight="1" x14ac:dyDescent="0.25">
      <c r="B9" s="55" t="s">
        <v>173</v>
      </c>
      <c r="C9" s="59" t="s">
        <v>153</v>
      </c>
      <c r="D9" s="55">
        <f>SUM(D10:D13)</f>
        <v>35</v>
      </c>
      <c r="E9" s="55"/>
      <c r="F9" s="67"/>
      <c r="G9" s="67">
        <f>SUM(G10:G13)</f>
        <v>20600</v>
      </c>
      <c r="H9" s="67">
        <f>SUM(H10:H13)</f>
        <v>247200</v>
      </c>
    </row>
    <row r="10" spans="2:8" s="50" customFormat="1" x14ac:dyDescent="0.25">
      <c r="B10" s="62"/>
      <c r="C10" s="56" t="s">
        <v>10</v>
      </c>
      <c r="D10" s="71">
        <v>1</v>
      </c>
      <c r="E10" s="72">
        <v>0.8</v>
      </c>
      <c r="F10" s="70">
        <f>E10*1000</f>
        <v>800</v>
      </c>
      <c r="G10" s="70">
        <f t="shared" ref="G10:G13" si="2">D10*F10</f>
        <v>800</v>
      </c>
      <c r="H10" s="70">
        <f t="shared" ref="H10:H13" si="3">G10*12</f>
        <v>9600</v>
      </c>
    </row>
    <row r="11" spans="2:8" s="50" customFormat="1" x14ac:dyDescent="0.25">
      <c r="B11" s="62"/>
      <c r="C11" s="56" t="s">
        <v>3</v>
      </c>
      <c r="D11" s="71">
        <v>5</v>
      </c>
      <c r="E11" s="72">
        <v>0.7</v>
      </c>
      <c r="F11" s="70">
        <f t="shared" ref="F11:F13" si="4">E11*1000</f>
        <v>700</v>
      </c>
      <c r="G11" s="70">
        <f t="shared" si="2"/>
        <v>3500</v>
      </c>
      <c r="H11" s="70">
        <f t="shared" si="3"/>
        <v>42000</v>
      </c>
    </row>
    <row r="12" spans="2:8" s="51" customFormat="1" x14ac:dyDescent="0.25">
      <c r="B12" s="63"/>
      <c r="C12" s="60" t="s">
        <v>4</v>
      </c>
      <c r="D12" s="71">
        <v>18</v>
      </c>
      <c r="E12" s="72">
        <v>0.6</v>
      </c>
      <c r="F12" s="70">
        <f t="shared" si="4"/>
        <v>600</v>
      </c>
      <c r="G12" s="70">
        <f t="shared" si="2"/>
        <v>10800</v>
      </c>
      <c r="H12" s="70">
        <f t="shared" si="3"/>
        <v>129600</v>
      </c>
    </row>
    <row r="13" spans="2:8" s="50" customFormat="1" x14ac:dyDescent="0.25">
      <c r="B13" s="62"/>
      <c r="C13" s="56" t="s">
        <v>5</v>
      </c>
      <c r="D13" s="71">
        <v>11</v>
      </c>
      <c r="E13" s="72">
        <v>0.5</v>
      </c>
      <c r="F13" s="70">
        <f t="shared" si="4"/>
        <v>500</v>
      </c>
      <c r="G13" s="70">
        <f t="shared" si="2"/>
        <v>5500</v>
      </c>
      <c r="H13" s="70">
        <f t="shared" si="3"/>
        <v>66000</v>
      </c>
    </row>
    <row r="14" spans="2:8" s="49" customFormat="1" ht="22.5" customHeight="1" x14ac:dyDescent="0.25">
      <c r="B14" s="55" t="s">
        <v>174</v>
      </c>
      <c r="C14" s="59" t="s">
        <v>185</v>
      </c>
      <c r="D14" s="55">
        <f>SUM(D15:D18)</f>
        <v>33</v>
      </c>
      <c r="E14" s="55"/>
      <c r="F14" s="67"/>
      <c r="G14" s="67">
        <f>SUM(G15:G18)</f>
        <v>19400</v>
      </c>
      <c r="H14" s="67">
        <f>SUM(H15:H18)</f>
        <v>232800</v>
      </c>
    </row>
    <row r="15" spans="2:8" s="51" customFormat="1" x14ac:dyDescent="0.25">
      <c r="B15" s="63"/>
      <c r="C15" s="60" t="s">
        <v>10</v>
      </c>
      <c r="D15" s="71">
        <v>1</v>
      </c>
      <c r="E15" s="72">
        <v>0.8</v>
      </c>
      <c r="F15" s="70">
        <f>E15*1000</f>
        <v>800</v>
      </c>
      <c r="G15" s="70">
        <f t="shared" ref="G15:G18" si="5">D15*F15</f>
        <v>800</v>
      </c>
      <c r="H15" s="70">
        <f t="shared" ref="H15:H18" si="6">G15*12</f>
        <v>9600</v>
      </c>
    </row>
    <row r="16" spans="2:8" s="51" customFormat="1" x14ac:dyDescent="0.25">
      <c r="B16" s="63"/>
      <c r="C16" s="60" t="s">
        <v>3</v>
      </c>
      <c r="D16" s="71">
        <v>5</v>
      </c>
      <c r="E16" s="72">
        <v>0.7</v>
      </c>
      <c r="F16" s="70">
        <f t="shared" ref="F16:F18" si="7">E16*1000</f>
        <v>700</v>
      </c>
      <c r="G16" s="70">
        <f t="shared" si="5"/>
        <v>3500</v>
      </c>
      <c r="H16" s="70">
        <f t="shared" si="6"/>
        <v>42000</v>
      </c>
    </row>
    <row r="17" spans="2:8" s="51" customFormat="1" x14ac:dyDescent="0.25">
      <c r="B17" s="63"/>
      <c r="C17" s="60" t="s">
        <v>4</v>
      </c>
      <c r="D17" s="71">
        <v>16</v>
      </c>
      <c r="E17" s="72">
        <v>0.6</v>
      </c>
      <c r="F17" s="70">
        <f t="shared" si="7"/>
        <v>600</v>
      </c>
      <c r="G17" s="70">
        <f t="shared" si="5"/>
        <v>9600</v>
      </c>
      <c r="H17" s="70">
        <f t="shared" si="6"/>
        <v>115200</v>
      </c>
    </row>
    <row r="18" spans="2:8" s="51" customFormat="1" x14ac:dyDescent="0.25">
      <c r="B18" s="63"/>
      <c r="C18" s="60" t="s">
        <v>5</v>
      </c>
      <c r="D18" s="71">
        <v>11</v>
      </c>
      <c r="E18" s="72">
        <v>0.5</v>
      </c>
      <c r="F18" s="70">
        <f t="shared" si="7"/>
        <v>500</v>
      </c>
      <c r="G18" s="70">
        <f t="shared" si="5"/>
        <v>5500</v>
      </c>
      <c r="H18" s="70">
        <f t="shared" si="6"/>
        <v>66000</v>
      </c>
    </row>
    <row r="19" spans="2:8" s="49" customFormat="1" ht="17.25" customHeight="1" x14ac:dyDescent="0.25">
      <c r="B19" s="55" t="s">
        <v>175</v>
      </c>
      <c r="C19" s="59" t="s">
        <v>184</v>
      </c>
      <c r="D19" s="55">
        <f>SUM(D20:D23)</f>
        <v>42</v>
      </c>
      <c r="E19" s="55"/>
      <c r="F19" s="67"/>
      <c r="G19" s="67">
        <f>SUM(G20:G23)</f>
        <v>24700</v>
      </c>
      <c r="H19" s="67">
        <f>SUM(H20:H23)</f>
        <v>296400</v>
      </c>
    </row>
    <row r="20" spans="2:8" s="51" customFormat="1" x14ac:dyDescent="0.25">
      <c r="B20" s="63"/>
      <c r="C20" s="60" t="s">
        <v>10</v>
      </c>
      <c r="D20" s="71">
        <v>1</v>
      </c>
      <c r="E20" s="72">
        <v>0.8</v>
      </c>
      <c r="F20" s="70">
        <f>E20*1000</f>
        <v>800</v>
      </c>
      <c r="G20" s="70">
        <f t="shared" ref="G20:G23" si="8">D20*F20</f>
        <v>800</v>
      </c>
      <c r="H20" s="70">
        <f t="shared" ref="H20:H23" si="9">G20*12</f>
        <v>9600</v>
      </c>
    </row>
    <row r="21" spans="2:8" s="51" customFormat="1" x14ac:dyDescent="0.25">
      <c r="B21" s="63"/>
      <c r="C21" s="60" t="s">
        <v>3</v>
      </c>
      <c r="D21" s="71">
        <v>7</v>
      </c>
      <c r="E21" s="72">
        <v>0.7</v>
      </c>
      <c r="F21" s="70">
        <f t="shared" ref="F21:F23" si="10">E21*1000</f>
        <v>700</v>
      </c>
      <c r="G21" s="70">
        <f t="shared" si="8"/>
        <v>4900</v>
      </c>
      <c r="H21" s="70">
        <f t="shared" si="9"/>
        <v>58800</v>
      </c>
    </row>
    <row r="22" spans="2:8" s="51" customFormat="1" x14ac:dyDescent="0.25">
      <c r="B22" s="63"/>
      <c r="C22" s="60" t="s">
        <v>4</v>
      </c>
      <c r="D22" s="71">
        <v>20</v>
      </c>
      <c r="E22" s="72">
        <v>0.6</v>
      </c>
      <c r="F22" s="70">
        <f t="shared" si="10"/>
        <v>600</v>
      </c>
      <c r="G22" s="70">
        <f t="shared" si="8"/>
        <v>12000</v>
      </c>
      <c r="H22" s="70">
        <f t="shared" si="9"/>
        <v>144000</v>
      </c>
    </row>
    <row r="23" spans="2:8" s="51" customFormat="1" x14ac:dyDescent="0.25">
      <c r="B23" s="63"/>
      <c r="C23" s="60" t="s">
        <v>5</v>
      </c>
      <c r="D23" s="71">
        <v>14</v>
      </c>
      <c r="E23" s="72">
        <v>0.5</v>
      </c>
      <c r="F23" s="70">
        <f t="shared" si="10"/>
        <v>500</v>
      </c>
      <c r="G23" s="70">
        <f t="shared" si="8"/>
        <v>7000</v>
      </c>
      <c r="H23" s="70">
        <f t="shared" si="9"/>
        <v>84000</v>
      </c>
    </row>
    <row r="24" spans="2:8" s="49" customFormat="1" x14ac:dyDescent="0.25">
      <c r="B24" s="55" t="s">
        <v>176</v>
      </c>
      <c r="C24" s="59" t="s">
        <v>186</v>
      </c>
      <c r="D24" s="55">
        <f>SUM(D25:D28)</f>
        <v>31</v>
      </c>
      <c r="E24" s="55"/>
      <c r="F24" s="68"/>
      <c r="G24" s="68">
        <f>SUM(G25:G28)</f>
        <v>18300</v>
      </c>
      <c r="H24" s="68">
        <f>SUM(H25:H28)</f>
        <v>219600</v>
      </c>
    </row>
    <row r="25" spans="2:8" s="51" customFormat="1" x14ac:dyDescent="0.25">
      <c r="B25" s="63"/>
      <c r="C25" s="60" t="s">
        <v>10</v>
      </c>
      <c r="D25" s="71">
        <v>1</v>
      </c>
      <c r="E25" s="72">
        <v>0.8</v>
      </c>
      <c r="F25" s="70">
        <f>E25*1000</f>
        <v>800</v>
      </c>
      <c r="G25" s="70">
        <f t="shared" ref="G25:G28" si="11">D25*F25</f>
        <v>800</v>
      </c>
      <c r="H25" s="70">
        <f t="shared" ref="H25:H28" si="12">G25*12</f>
        <v>9600</v>
      </c>
    </row>
    <row r="26" spans="2:8" s="51" customFormat="1" x14ac:dyDescent="0.25">
      <c r="B26" s="63"/>
      <c r="C26" s="60" t="s">
        <v>3</v>
      </c>
      <c r="D26" s="71">
        <v>5</v>
      </c>
      <c r="E26" s="72">
        <v>0.7</v>
      </c>
      <c r="F26" s="70">
        <f t="shared" ref="F26:F28" si="13">E26*1000</f>
        <v>700</v>
      </c>
      <c r="G26" s="70">
        <f t="shared" si="11"/>
        <v>3500</v>
      </c>
      <c r="H26" s="70">
        <f t="shared" si="12"/>
        <v>42000</v>
      </c>
    </row>
    <row r="27" spans="2:8" s="51" customFormat="1" x14ac:dyDescent="0.25">
      <c r="B27" s="63"/>
      <c r="C27" s="60" t="s">
        <v>7</v>
      </c>
      <c r="D27" s="71">
        <v>15</v>
      </c>
      <c r="E27" s="72">
        <v>0.6</v>
      </c>
      <c r="F27" s="70">
        <f t="shared" si="13"/>
        <v>600</v>
      </c>
      <c r="G27" s="70">
        <f t="shared" si="11"/>
        <v>9000</v>
      </c>
      <c r="H27" s="70">
        <f t="shared" si="12"/>
        <v>108000</v>
      </c>
    </row>
    <row r="28" spans="2:8" s="51" customFormat="1" x14ac:dyDescent="0.25">
      <c r="B28" s="63"/>
      <c r="C28" s="60" t="s">
        <v>5</v>
      </c>
      <c r="D28" s="71">
        <v>10</v>
      </c>
      <c r="E28" s="72">
        <v>0.5</v>
      </c>
      <c r="F28" s="70">
        <f t="shared" si="13"/>
        <v>500</v>
      </c>
      <c r="G28" s="70">
        <f t="shared" si="11"/>
        <v>5000</v>
      </c>
      <c r="H28" s="70">
        <f t="shared" si="12"/>
        <v>60000</v>
      </c>
    </row>
    <row r="29" spans="2:8" s="49" customFormat="1" x14ac:dyDescent="0.25">
      <c r="B29" s="55" t="s">
        <v>177</v>
      </c>
      <c r="C29" s="59" t="s">
        <v>187</v>
      </c>
      <c r="D29" s="55">
        <f>SUM(D30:D33)</f>
        <v>19</v>
      </c>
      <c r="E29" s="55"/>
      <c r="F29" s="68"/>
      <c r="G29" s="68">
        <f>SUM(G30:G33)</f>
        <v>11400</v>
      </c>
      <c r="H29" s="68">
        <f>SUM(H30:H33)</f>
        <v>136800</v>
      </c>
    </row>
    <row r="30" spans="2:8" s="51" customFormat="1" x14ac:dyDescent="0.25">
      <c r="B30" s="63"/>
      <c r="C30" s="60" t="s">
        <v>10</v>
      </c>
      <c r="D30" s="71">
        <v>1</v>
      </c>
      <c r="E30" s="72">
        <v>0.8</v>
      </c>
      <c r="F30" s="70">
        <f>E30*1000</f>
        <v>800</v>
      </c>
      <c r="G30" s="70">
        <f t="shared" ref="G30:G33" si="14">D30*F30</f>
        <v>800</v>
      </c>
      <c r="H30" s="70">
        <f t="shared" ref="H30:H33" si="15">G30*12</f>
        <v>9600</v>
      </c>
    </row>
    <row r="31" spans="2:8" s="51" customFormat="1" x14ac:dyDescent="0.25">
      <c r="B31" s="63"/>
      <c r="C31" s="60" t="s">
        <v>3</v>
      </c>
      <c r="D31" s="71">
        <v>3</v>
      </c>
      <c r="E31" s="72">
        <v>0.7</v>
      </c>
      <c r="F31" s="70">
        <f t="shared" ref="F31:F33" si="16">E31*1000</f>
        <v>700</v>
      </c>
      <c r="G31" s="70">
        <f t="shared" si="14"/>
        <v>2100</v>
      </c>
      <c r="H31" s="70">
        <f t="shared" si="15"/>
        <v>25200</v>
      </c>
    </row>
    <row r="32" spans="2:8" s="51" customFormat="1" x14ac:dyDescent="0.25">
      <c r="B32" s="63"/>
      <c r="C32" s="60" t="s">
        <v>4</v>
      </c>
      <c r="D32" s="71">
        <v>10</v>
      </c>
      <c r="E32" s="72">
        <v>0.6</v>
      </c>
      <c r="F32" s="70">
        <f t="shared" si="16"/>
        <v>600</v>
      </c>
      <c r="G32" s="70">
        <f t="shared" si="14"/>
        <v>6000</v>
      </c>
      <c r="H32" s="70">
        <f t="shared" si="15"/>
        <v>72000</v>
      </c>
    </row>
    <row r="33" spans="2:8" s="51" customFormat="1" x14ac:dyDescent="0.25">
      <c r="B33" s="63"/>
      <c r="C33" s="60" t="s">
        <v>5</v>
      </c>
      <c r="D33" s="71">
        <v>5</v>
      </c>
      <c r="E33" s="72">
        <v>0.5</v>
      </c>
      <c r="F33" s="70">
        <f t="shared" si="16"/>
        <v>500</v>
      </c>
      <c r="G33" s="70">
        <f t="shared" si="14"/>
        <v>2500</v>
      </c>
      <c r="H33" s="70">
        <f t="shared" si="15"/>
        <v>30000</v>
      </c>
    </row>
    <row r="34" spans="2:8" ht="21" customHeight="1" x14ac:dyDescent="0.25">
      <c r="B34" s="64"/>
      <c r="C34" s="59" t="s">
        <v>9</v>
      </c>
      <c r="D34" s="55">
        <f>D4+D9+D14++D19+D24+D29</f>
        <v>168</v>
      </c>
      <c r="E34" s="55"/>
      <c r="F34" s="68"/>
      <c r="G34" s="68">
        <f>G4+G9+G14++G19+G24+G29</f>
        <v>103550</v>
      </c>
      <c r="H34" s="68">
        <f>H4+H9+H14++H19+H24+H29</f>
        <v>1242600</v>
      </c>
    </row>
  </sheetData>
  <autoFilter ref="B3:H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460"/>
  <sheetViews>
    <sheetView tabSelected="1" view="pageBreakPreview" zoomScale="90" zoomScaleNormal="100" zoomScaleSheetLayoutView="90" workbookViewId="0">
      <pane ySplit="4" topLeftCell="A5" activePane="bottomLeft" state="frozen"/>
      <selection pane="bottomLeft" activeCell="F6" sqref="F6"/>
    </sheetView>
  </sheetViews>
  <sheetFormatPr defaultColWidth="52.140625" defaultRowHeight="15" x14ac:dyDescent="0.25"/>
  <cols>
    <col min="1" max="1" width="4" style="10" customWidth="1"/>
    <col min="2" max="2" width="6.5703125" style="88" customWidth="1"/>
    <col min="3" max="3" width="42" style="11" customWidth="1"/>
    <col min="4" max="4" width="14.28515625" style="18" customWidth="1"/>
    <col min="5" max="5" width="21.42578125" style="18" customWidth="1"/>
    <col min="6" max="6" width="21.4257812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 x14ac:dyDescent="0.25">
      <c r="B1" s="86"/>
      <c r="C1" s="6"/>
      <c r="D1" s="7"/>
      <c r="E1" s="7"/>
      <c r="F1" s="15"/>
      <c r="H1" s="19" t="s">
        <v>157</v>
      </c>
    </row>
    <row r="2" spans="2:8" s="9" customFormat="1" ht="52.5" customHeight="1" x14ac:dyDescent="0.25">
      <c r="B2" s="114" t="s">
        <v>192</v>
      </c>
      <c r="C2" s="114"/>
      <c r="D2" s="114"/>
      <c r="E2" s="114"/>
      <c r="F2" s="114"/>
      <c r="G2" s="114"/>
      <c r="H2" s="114"/>
    </row>
    <row r="3" spans="2:8" s="2" customFormat="1" ht="75" x14ac:dyDescent="0.25">
      <c r="B3" s="85"/>
      <c r="C3" s="35" t="s">
        <v>163</v>
      </c>
      <c r="D3" s="38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 s="16" customFormat="1" ht="39.75" customHeight="1" x14ac:dyDescent="0.25">
      <c r="B4" s="84" t="s">
        <v>172</v>
      </c>
      <c r="C4" s="79" t="s">
        <v>70</v>
      </c>
      <c r="D4" s="55">
        <f>SUM(D5:D14)</f>
        <v>42</v>
      </c>
      <c r="E4" s="55"/>
      <c r="F4" s="67"/>
      <c r="G4" s="67">
        <f>SUM(G5:G14)</f>
        <v>30700</v>
      </c>
      <c r="H4" s="67">
        <f>SUM(H5:H14)</f>
        <v>368400</v>
      </c>
    </row>
    <row r="5" spans="2:8" s="9" customFormat="1" x14ac:dyDescent="0.25">
      <c r="B5" s="41"/>
      <c r="C5" s="80" t="s">
        <v>71</v>
      </c>
      <c r="D5" s="71">
        <v>1</v>
      </c>
      <c r="E5" s="72">
        <v>1.8</v>
      </c>
      <c r="F5" s="70">
        <f>E5*1000</f>
        <v>1800</v>
      </c>
      <c r="G5" s="70">
        <f t="shared" ref="G5:G14" si="0">F5*D5</f>
        <v>1800</v>
      </c>
      <c r="H5" s="70">
        <f>G5*12</f>
        <v>21600</v>
      </c>
    </row>
    <row r="6" spans="2:8" s="9" customFormat="1" x14ac:dyDescent="0.25">
      <c r="B6" s="41"/>
      <c r="C6" s="81" t="s">
        <v>2</v>
      </c>
      <c r="D6" s="71">
        <v>2</v>
      </c>
      <c r="E6" s="72">
        <v>1.3</v>
      </c>
      <c r="F6" s="70">
        <f t="shared" ref="F6:F14" si="1">E6*1000</f>
        <v>1300</v>
      </c>
      <c r="G6" s="70">
        <f t="shared" si="0"/>
        <v>2600</v>
      </c>
      <c r="H6" s="70">
        <f t="shared" ref="H6:H14" si="2">G6*12</f>
        <v>31200</v>
      </c>
    </row>
    <row r="7" spans="2:8" s="9" customFormat="1" x14ac:dyDescent="0.25">
      <c r="B7" s="41"/>
      <c r="C7" s="80" t="s">
        <v>72</v>
      </c>
      <c r="D7" s="71">
        <v>1</v>
      </c>
      <c r="E7" s="72">
        <v>0.7</v>
      </c>
      <c r="F7" s="70">
        <f t="shared" si="1"/>
        <v>700</v>
      </c>
      <c r="G7" s="70">
        <f t="shared" si="0"/>
        <v>700</v>
      </c>
      <c r="H7" s="70">
        <f t="shared" si="2"/>
        <v>8400</v>
      </c>
    </row>
    <row r="8" spans="2:8" s="9" customFormat="1" x14ac:dyDescent="0.25">
      <c r="B8" s="41"/>
      <c r="C8" s="81" t="s">
        <v>10</v>
      </c>
      <c r="D8" s="71">
        <v>1</v>
      </c>
      <c r="E8" s="72">
        <v>0.8</v>
      </c>
      <c r="F8" s="70">
        <f t="shared" si="1"/>
        <v>800</v>
      </c>
      <c r="G8" s="70">
        <f t="shared" si="0"/>
        <v>800</v>
      </c>
      <c r="H8" s="70">
        <f t="shared" si="2"/>
        <v>9600</v>
      </c>
    </row>
    <row r="9" spans="2:8" s="9" customFormat="1" x14ac:dyDescent="0.25">
      <c r="B9" s="41"/>
      <c r="C9" s="80" t="s">
        <v>73</v>
      </c>
      <c r="D9" s="71">
        <v>7</v>
      </c>
      <c r="E9" s="72">
        <v>1</v>
      </c>
      <c r="F9" s="70">
        <f t="shared" si="1"/>
        <v>1000</v>
      </c>
      <c r="G9" s="70">
        <f t="shared" si="0"/>
        <v>7000</v>
      </c>
      <c r="H9" s="70">
        <f t="shared" si="2"/>
        <v>84000</v>
      </c>
    </row>
    <row r="10" spans="2:8" s="9" customFormat="1" x14ac:dyDescent="0.25">
      <c r="B10" s="41"/>
      <c r="C10" s="80" t="s">
        <v>74</v>
      </c>
      <c r="D10" s="71">
        <v>1</v>
      </c>
      <c r="E10" s="72">
        <v>0.8</v>
      </c>
      <c r="F10" s="70">
        <f t="shared" si="1"/>
        <v>800</v>
      </c>
      <c r="G10" s="70">
        <f t="shared" si="0"/>
        <v>800</v>
      </c>
      <c r="H10" s="70">
        <f t="shared" si="2"/>
        <v>9600</v>
      </c>
    </row>
    <row r="11" spans="2:8" s="9" customFormat="1" x14ac:dyDescent="0.25">
      <c r="B11" s="41"/>
      <c r="C11" s="80" t="s">
        <v>11</v>
      </c>
      <c r="D11" s="71">
        <v>1</v>
      </c>
      <c r="E11" s="72">
        <v>0.9</v>
      </c>
      <c r="F11" s="70">
        <f t="shared" si="1"/>
        <v>900</v>
      </c>
      <c r="G11" s="70">
        <f t="shared" si="0"/>
        <v>900</v>
      </c>
      <c r="H11" s="70">
        <f t="shared" si="2"/>
        <v>10800</v>
      </c>
    </row>
    <row r="12" spans="2:8" s="9" customFormat="1" x14ac:dyDescent="0.25">
      <c r="B12" s="41"/>
      <c r="C12" s="81" t="s">
        <v>3</v>
      </c>
      <c r="D12" s="71">
        <v>6</v>
      </c>
      <c r="E12" s="72">
        <v>0.7</v>
      </c>
      <c r="F12" s="70">
        <f t="shared" si="1"/>
        <v>700</v>
      </c>
      <c r="G12" s="70">
        <f t="shared" si="0"/>
        <v>4200</v>
      </c>
      <c r="H12" s="70">
        <f t="shared" si="2"/>
        <v>50400</v>
      </c>
    </row>
    <row r="13" spans="2:8" s="9" customFormat="1" x14ac:dyDescent="0.25">
      <c r="B13" s="41"/>
      <c r="C13" s="81" t="s">
        <v>7</v>
      </c>
      <c r="D13" s="71">
        <v>9</v>
      </c>
      <c r="E13" s="72">
        <v>0.6</v>
      </c>
      <c r="F13" s="70">
        <f t="shared" si="1"/>
        <v>600</v>
      </c>
      <c r="G13" s="70">
        <f t="shared" si="0"/>
        <v>5400</v>
      </c>
      <c r="H13" s="70">
        <f t="shared" si="2"/>
        <v>64800</v>
      </c>
    </row>
    <row r="14" spans="2:8" s="9" customFormat="1" x14ac:dyDescent="0.25">
      <c r="B14" s="41"/>
      <c r="C14" s="81" t="s">
        <v>8</v>
      </c>
      <c r="D14" s="71">
        <v>13</v>
      </c>
      <c r="E14" s="72">
        <v>0.5</v>
      </c>
      <c r="F14" s="70">
        <f t="shared" si="1"/>
        <v>500</v>
      </c>
      <c r="G14" s="70">
        <f t="shared" si="0"/>
        <v>6500</v>
      </c>
      <c r="H14" s="70">
        <f t="shared" si="2"/>
        <v>78000</v>
      </c>
    </row>
    <row r="15" spans="2:8" ht="30" x14ac:dyDescent="0.25">
      <c r="B15" s="42">
        <v>1</v>
      </c>
      <c r="C15" s="82" t="s">
        <v>75</v>
      </c>
      <c r="D15" s="74">
        <f>SUM(D16:D20)</f>
        <v>8</v>
      </c>
      <c r="E15" s="74"/>
      <c r="F15" s="75"/>
      <c r="G15" s="75">
        <f>SUM(G16:G20)</f>
        <v>4900</v>
      </c>
      <c r="H15" s="75">
        <f>SUM(H16:H20)</f>
        <v>58800</v>
      </c>
    </row>
    <row r="16" spans="2:8" s="9" customFormat="1" x14ac:dyDescent="0.25">
      <c r="B16" s="41"/>
      <c r="C16" s="81" t="s">
        <v>76</v>
      </c>
      <c r="D16" s="71">
        <v>1</v>
      </c>
      <c r="E16" s="72">
        <v>1</v>
      </c>
      <c r="F16" s="70">
        <f>E16*1000</f>
        <v>1000</v>
      </c>
      <c r="G16" s="70">
        <f t="shared" ref="G16:G20" si="3">D16*F16</f>
        <v>1000</v>
      </c>
      <c r="H16" s="70">
        <f t="shared" ref="H16:H20" si="4">G16*12</f>
        <v>12000</v>
      </c>
    </row>
    <row r="17" spans="2:8" s="9" customFormat="1" x14ac:dyDescent="0.25">
      <c r="B17" s="41"/>
      <c r="C17" s="81" t="s">
        <v>3</v>
      </c>
      <c r="D17" s="71">
        <v>1</v>
      </c>
      <c r="E17" s="72">
        <v>0.65</v>
      </c>
      <c r="F17" s="70">
        <f t="shared" ref="F17:F20" si="5">E17*1000</f>
        <v>650</v>
      </c>
      <c r="G17" s="70">
        <f t="shared" si="3"/>
        <v>650</v>
      </c>
      <c r="H17" s="70">
        <f t="shared" si="4"/>
        <v>7800</v>
      </c>
    </row>
    <row r="18" spans="2:8" s="9" customFormat="1" x14ac:dyDescent="0.25">
      <c r="B18" s="41"/>
      <c r="C18" s="81" t="s">
        <v>77</v>
      </c>
      <c r="D18" s="71">
        <v>3</v>
      </c>
      <c r="E18" s="72">
        <v>0.55000000000000004</v>
      </c>
      <c r="F18" s="70">
        <f t="shared" si="5"/>
        <v>550</v>
      </c>
      <c r="G18" s="70">
        <f t="shared" si="3"/>
        <v>1650</v>
      </c>
      <c r="H18" s="70">
        <f t="shared" si="4"/>
        <v>19800</v>
      </c>
    </row>
    <row r="19" spans="2:8" s="9" customFormat="1" x14ac:dyDescent="0.25">
      <c r="B19" s="41"/>
      <c r="C19" s="81" t="s">
        <v>8</v>
      </c>
      <c r="D19" s="71">
        <v>2</v>
      </c>
      <c r="E19" s="72">
        <v>0.45</v>
      </c>
      <c r="F19" s="70">
        <f t="shared" si="5"/>
        <v>450</v>
      </c>
      <c r="G19" s="70">
        <f t="shared" si="3"/>
        <v>900</v>
      </c>
      <c r="H19" s="70">
        <f t="shared" si="4"/>
        <v>10800</v>
      </c>
    </row>
    <row r="20" spans="2:8" s="9" customFormat="1" x14ac:dyDescent="0.25">
      <c r="B20" s="41"/>
      <c r="C20" s="81" t="s">
        <v>6</v>
      </c>
      <c r="D20" s="71">
        <v>1</v>
      </c>
      <c r="E20" s="72">
        <v>0.7</v>
      </c>
      <c r="F20" s="70">
        <f t="shared" si="5"/>
        <v>700</v>
      </c>
      <c r="G20" s="70">
        <f t="shared" si="3"/>
        <v>700</v>
      </c>
      <c r="H20" s="70">
        <f t="shared" si="4"/>
        <v>8400</v>
      </c>
    </row>
    <row r="21" spans="2:8" ht="30" x14ac:dyDescent="0.25">
      <c r="B21" s="42">
        <v>2</v>
      </c>
      <c r="C21" s="82" t="s">
        <v>78</v>
      </c>
      <c r="D21" s="74">
        <f>SUM(D22:D26)</f>
        <v>13</v>
      </c>
      <c r="E21" s="74"/>
      <c r="F21" s="75"/>
      <c r="G21" s="75">
        <f>SUM(G22:G26)</f>
        <v>7550</v>
      </c>
      <c r="H21" s="75">
        <f>SUM(H22:H26)</f>
        <v>90600</v>
      </c>
    </row>
    <row r="22" spans="2:8" s="9" customFormat="1" x14ac:dyDescent="0.25">
      <c r="B22" s="41"/>
      <c r="C22" s="81" t="s">
        <v>76</v>
      </c>
      <c r="D22" s="71">
        <v>1</v>
      </c>
      <c r="E22" s="72">
        <v>1</v>
      </c>
      <c r="F22" s="70">
        <f>E22*1000</f>
        <v>1000</v>
      </c>
      <c r="G22" s="70">
        <f t="shared" ref="G22:G26" si="6">D22*F22</f>
        <v>1000</v>
      </c>
      <c r="H22" s="70">
        <f t="shared" ref="H22:H26" si="7">G22*12</f>
        <v>12000</v>
      </c>
    </row>
    <row r="23" spans="2:8" s="9" customFormat="1" x14ac:dyDescent="0.25">
      <c r="B23" s="41"/>
      <c r="C23" s="81" t="s">
        <v>3</v>
      </c>
      <c r="D23" s="71">
        <v>2</v>
      </c>
      <c r="E23" s="72">
        <v>0.65</v>
      </c>
      <c r="F23" s="70">
        <f t="shared" ref="F23:F26" si="8">E23*1000</f>
        <v>650</v>
      </c>
      <c r="G23" s="70">
        <f t="shared" si="6"/>
        <v>1300</v>
      </c>
      <c r="H23" s="70">
        <f t="shared" si="7"/>
        <v>15600</v>
      </c>
    </row>
    <row r="24" spans="2:8" s="9" customFormat="1" x14ac:dyDescent="0.25">
      <c r="B24" s="41"/>
      <c r="C24" s="81" t="s">
        <v>4</v>
      </c>
      <c r="D24" s="71">
        <v>5</v>
      </c>
      <c r="E24" s="72">
        <v>0.55000000000000004</v>
      </c>
      <c r="F24" s="70">
        <f t="shared" si="8"/>
        <v>550</v>
      </c>
      <c r="G24" s="70">
        <f t="shared" si="6"/>
        <v>2750</v>
      </c>
      <c r="H24" s="70">
        <f t="shared" si="7"/>
        <v>33000</v>
      </c>
    </row>
    <row r="25" spans="2:8" s="9" customFormat="1" x14ac:dyDescent="0.25">
      <c r="B25" s="41"/>
      <c r="C25" s="81" t="s">
        <v>8</v>
      </c>
      <c r="D25" s="71">
        <v>4</v>
      </c>
      <c r="E25" s="72">
        <v>0.45</v>
      </c>
      <c r="F25" s="70">
        <f t="shared" si="8"/>
        <v>450</v>
      </c>
      <c r="G25" s="70">
        <f t="shared" si="6"/>
        <v>1800</v>
      </c>
      <c r="H25" s="70">
        <f t="shared" si="7"/>
        <v>21600</v>
      </c>
    </row>
    <row r="26" spans="2:8" s="9" customFormat="1" x14ac:dyDescent="0.25">
      <c r="B26" s="41"/>
      <c r="C26" s="81" t="s">
        <v>6</v>
      </c>
      <c r="D26" s="71">
        <v>1</v>
      </c>
      <c r="E26" s="72">
        <v>0.7</v>
      </c>
      <c r="F26" s="70">
        <f t="shared" si="8"/>
        <v>700</v>
      </c>
      <c r="G26" s="70">
        <f t="shared" si="6"/>
        <v>700</v>
      </c>
      <c r="H26" s="70">
        <f t="shared" si="7"/>
        <v>8400</v>
      </c>
    </row>
    <row r="27" spans="2:8" ht="30" x14ac:dyDescent="0.25">
      <c r="B27" s="42">
        <v>3</v>
      </c>
      <c r="C27" s="82" t="s">
        <v>79</v>
      </c>
      <c r="D27" s="74">
        <f>SUM(D28:D32)</f>
        <v>9</v>
      </c>
      <c r="E27" s="74"/>
      <c r="F27" s="75"/>
      <c r="G27" s="75">
        <f>SUM(G28:G32)</f>
        <v>5550</v>
      </c>
      <c r="H27" s="75">
        <f>SUM(H28:H32)</f>
        <v>66600</v>
      </c>
    </row>
    <row r="28" spans="2:8" s="9" customFormat="1" x14ac:dyDescent="0.25">
      <c r="B28" s="41"/>
      <c r="C28" s="81" t="s">
        <v>76</v>
      </c>
      <c r="D28" s="71">
        <v>1</v>
      </c>
      <c r="E28" s="72">
        <v>1</v>
      </c>
      <c r="F28" s="70">
        <f>E28*1000</f>
        <v>1000</v>
      </c>
      <c r="G28" s="70">
        <f t="shared" ref="G28:G32" si="9">D28*F28</f>
        <v>1000</v>
      </c>
      <c r="H28" s="70">
        <f t="shared" ref="H28:H32" si="10">G28*12</f>
        <v>12000</v>
      </c>
    </row>
    <row r="29" spans="2:8" s="9" customFormat="1" x14ac:dyDescent="0.25">
      <c r="B29" s="41"/>
      <c r="C29" s="81" t="s">
        <v>3</v>
      </c>
      <c r="D29" s="71">
        <v>2</v>
      </c>
      <c r="E29" s="72">
        <v>0.65</v>
      </c>
      <c r="F29" s="70">
        <f t="shared" ref="F29:F32" si="11">E29*1000</f>
        <v>650</v>
      </c>
      <c r="G29" s="70">
        <f t="shared" si="9"/>
        <v>1300</v>
      </c>
      <c r="H29" s="70">
        <f t="shared" si="10"/>
        <v>15600</v>
      </c>
    </row>
    <row r="30" spans="2:8" s="9" customFormat="1" x14ac:dyDescent="0.25">
      <c r="B30" s="41"/>
      <c r="C30" s="81" t="s">
        <v>4</v>
      </c>
      <c r="D30" s="71">
        <v>3</v>
      </c>
      <c r="E30" s="72">
        <v>0.55000000000000004</v>
      </c>
      <c r="F30" s="70">
        <f t="shared" si="11"/>
        <v>550</v>
      </c>
      <c r="G30" s="70">
        <f t="shared" si="9"/>
        <v>1650</v>
      </c>
      <c r="H30" s="70">
        <f t="shared" si="10"/>
        <v>19800</v>
      </c>
    </row>
    <row r="31" spans="2:8" s="9" customFormat="1" x14ac:dyDescent="0.25">
      <c r="B31" s="41"/>
      <c r="C31" s="81" t="s">
        <v>8</v>
      </c>
      <c r="D31" s="71">
        <v>2</v>
      </c>
      <c r="E31" s="72">
        <v>0.45</v>
      </c>
      <c r="F31" s="70">
        <f t="shared" si="11"/>
        <v>450</v>
      </c>
      <c r="G31" s="70">
        <f t="shared" si="9"/>
        <v>900</v>
      </c>
      <c r="H31" s="70">
        <f t="shared" si="10"/>
        <v>10800</v>
      </c>
    </row>
    <row r="32" spans="2:8" s="9" customFormat="1" x14ac:dyDescent="0.25">
      <c r="B32" s="41"/>
      <c r="C32" s="81" t="s">
        <v>6</v>
      </c>
      <c r="D32" s="71">
        <v>1</v>
      </c>
      <c r="E32" s="72">
        <v>0.7</v>
      </c>
      <c r="F32" s="70">
        <f t="shared" si="11"/>
        <v>700</v>
      </c>
      <c r="G32" s="70">
        <f t="shared" si="9"/>
        <v>700</v>
      </c>
      <c r="H32" s="70">
        <f t="shared" si="10"/>
        <v>8400</v>
      </c>
    </row>
    <row r="33" spans="2:8" ht="30" x14ac:dyDescent="0.25">
      <c r="B33" s="42">
        <v>4</v>
      </c>
      <c r="C33" s="82" t="s">
        <v>80</v>
      </c>
      <c r="D33" s="74">
        <f>SUM(D34:D38)</f>
        <v>8</v>
      </c>
      <c r="E33" s="74"/>
      <c r="F33" s="75"/>
      <c r="G33" s="75">
        <f>SUM(G34:G38)</f>
        <v>4900</v>
      </c>
      <c r="H33" s="75">
        <f>SUM(H34:H38)</f>
        <v>58800</v>
      </c>
    </row>
    <row r="34" spans="2:8" s="9" customFormat="1" x14ac:dyDescent="0.25">
      <c r="B34" s="41"/>
      <c r="C34" s="81" t="s">
        <v>76</v>
      </c>
      <c r="D34" s="71">
        <v>1</v>
      </c>
      <c r="E34" s="72">
        <v>1</v>
      </c>
      <c r="F34" s="70">
        <f>E34*1000</f>
        <v>1000</v>
      </c>
      <c r="G34" s="70">
        <f t="shared" ref="G34:G38" si="12">D34*F34</f>
        <v>1000</v>
      </c>
      <c r="H34" s="70">
        <f t="shared" ref="H34:H38" si="13">G34*12</f>
        <v>12000</v>
      </c>
    </row>
    <row r="35" spans="2:8" s="9" customFormat="1" x14ac:dyDescent="0.25">
      <c r="B35" s="41"/>
      <c r="C35" s="81" t="s">
        <v>3</v>
      </c>
      <c r="D35" s="71">
        <v>1</v>
      </c>
      <c r="E35" s="72">
        <v>0.65</v>
      </c>
      <c r="F35" s="70">
        <f t="shared" ref="F35:F38" si="14">E35*1000</f>
        <v>650</v>
      </c>
      <c r="G35" s="70">
        <f t="shared" si="12"/>
        <v>650</v>
      </c>
      <c r="H35" s="70">
        <f t="shared" si="13"/>
        <v>7800</v>
      </c>
    </row>
    <row r="36" spans="2:8" s="9" customFormat="1" x14ac:dyDescent="0.25">
      <c r="B36" s="41"/>
      <c r="C36" s="81" t="s">
        <v>4</v>
      </c>
      <c r="D36" s="71">
        <v>3</v>
      </c>
      <c r="E36" s="72">
        <v>0.55000000000000004</v>
      </c>
      <c r="F36" s="70">
        <f t="shared" si="14"/>
        <v>550</v>
      </c>
      <c r="G36" s="70">
        <f t="shared" si="12"/>
        <v>1650</v>
      </c>
      <c r="H36" s="70">
        <f t="shared" si="13"/>
        <v>19800</v>
      </c>
    </row>
    <row r="37" spans="2:8" s="9" customFormat="1" x14ac:dyDescent="0.25">
      <c r="B37" s="41"/>
      <c r="C37" s="81" t="s">
        <v>8</v>
      </c>
      <c r="D37" s="71">
        <v>2</v>
      </c>
      <c r="E37" s="72">
        <v>0.45</v>
      </c>
      <c r="F37" s="70">
        <f t="shared" si="14"/>
        <v>450</v>
      </c>
      <c r="G37" s="70">
        <f t="shared" si="12"/>
        <v>900</v>
      </c>
      <c r="H37" s="70">
        <f t="shared" si="13"/>
        <v>10800</v>
      </c>
    </row>
    <row r="38" spans="2:8" s="9" customFormat="1" x14ac:dyDescent="0.25">
      <c r="B38" s="41"/>
      <c r="C38" s="81" t="s">
        <v>6</v>
      </c>
      <c r="D38" s="71">
        <v>1</v>
      </c>
      <c r="E38" s="72">
        <v>0.7</v>
      </c>
      <c r="F38" s="70">
        <f t="shared" si="14"/>
        <v>700</v>
      </c>
      <c r="G38" s="70">
        <f t="shared" si="12"/>
        <v>700</v>
      </c>
      <c r="H38" s="70">
        <f t="shared" si="13"/>
        <v>8400</v>
      </c>
    </row>
    <row r="39" spans="2:8" ht="30" x14ac:dyDescent="0.25">
      <c r="B39" s="42">
        <v>5</v>
      </c>
      <c r="C39" s="82" t="s">
        <v>81</v>
      </c>
      <c r="D39" s="74">
        <f>SUM(D40:D44)</f>
        <v>9</v>
      </c>
      <c r="E39" s="74"/>
      <c r="F39" s="75"/>
      <c r="G39" s="75">
        <f>SUM(G40:G44)</f>
        <v>5550</v>
      </c>
      <c r="H39" s="75">
        <f>SUM(H40:H44)</f>
        <v>66600</v>
      </c>
    </row>
    <row r="40" spans="2:8" s="9" customFormat="1" x14ac:dyDescent="0.25">
      <c r="B40" s="41"/>
      <c r="C40" s="81" t="s">
        <v>76</v>
      </c>
      <c r="D40" s="71">
        <v>1</v>
      </c>
      <c r="E40" s="72">
        <v>1</v>
      </c>
      <c r="F40" s="70">
        <f>E40*1000</f>
        <v>1000</v>
      </c>
      <c r="G40" s="70">
        <f t="shared" ref="G40:G44" si="15">D40*F40</f>
        <v>1000</v>
      </c>
      <c r="H40" s="70">
        <f t="shared" ref="H40:H44" si="16">G40*12</f>
        <v>12000</v>
      </c>
    </row>
    <row r="41" spans="2:8" s="9" customFormat="1" x14ac:dyDescent="0.25">
      <c r="B41" s="41"/>
      <c r="C41" s="81" t="s">
        <v>3</v>
      </c>
      <c r="D41" s="71">
        <v>2</v>
      </c>
      <c r="E41" s="72">
        <v>0.65</v>
      </c>
      <c r="F41" s="70">
        <f t="shared" ref="F41:F44" si="17">E41*1000</f>
        <v>650</v>
      </c>
      <c r="G41" s="70">
        <f t="shared" si="15"/>
        <v>1300</v>
      </c>
      <c r="H41" s="70">
        <f t="shared" si="16"/>
        <v>15600</v>
      </c>
    </row>
    <row r="42" spans="2:8" s="9" customFormat="1" x14ac:dyDescent="0.25">
      <c r="B42" s="41"/>
      <c r="C42" s="81" t="s">
        <v>4</v>
      </c>
      <c r="D42" s="71">
        <v>3</v>
      </c>
      <c r="E42" s="72">
        <v>0.55000000000000004</v>
      </c>
      <c r="F42" s="70">
        <f t="shared" si="17"/>
        <v>550</v>
      </c>
      <c r="G42" s="70">
        <f t="shared" si="15"/>
        <v>1650</v>
      </c>
      <c r="H42" s="70">
        <f t="shared" si="16"/>
        <v>19800</v>
      </c>
    </row>
    <row r="43" spans="2:8" s="9" customFormat="1" x14ac:dyDescent="0.25">
      <c r="B43" s="41"/>
      <c r="C43" s="81" t="s">
        <v>8</v>
      </c>
      <c r="D43" s="71">
        <v>2</v>
      </c>
      <c r="E43" s="72">
        <v>0.45</v>
      </c>
      <c r="F43" s="70">
        <f t="shared" si="17"/>
        <v>450</v>
      </c>
      <c r="G43" s="70">
        <f t="shared" si="15"/>
        <v>900</v>
      </c>
      <c r="H43" s="70">
        <f t="shared" si="16"/>
        <v>10800</v>
      </c>
    </row>
    <row r="44" spans="2:8" s="9" customFormat="1" x14ac:dyDescent="0.25">
      <c r="B44" s="41"/>
      <c r="C44" s="81" t="s">
        <v>6</v>
      </c>
      <c r="D44" s="71">
        <v>1</v>
      </c>
      <c r="E44" s="72">
        <v>0.7</v>
      </c>
      <c r="F44" s="70">
        <f t="shared" si="17"/>
        <v>700</v>
      </c>
      <c r="G44" s="70">
        <f t="shared" si="15"/>
        <v>700</v>
      </c>
      <c r="H44" s="70">
        <f t="shared" si="16"/>
        <v>8400</v>
      </c>
    </row>
    <row r="45" spans="2:8" ht="30" x14ac:dyDescent="0.25">
      <c r="B45" s="42">
        <v>6</v>
      </c>
      <c r="C45" s="82" t="s">
        <v>82</v>
      </c>
      <c r="D45" s="74">
        <f>SUM(D46:D50)</f>
        <v>10</v>
      </c>
      <c r="E45" s="74"/>
      <c r="F45" s="75"/>
      <c r="G45" s="75">
        <f>SUM(G46:G50)</f>
        <v>5900</v>
      </c>
      <c r="H45" s="75">
        <f>SUM(H46:H50)</f>
        <v>70800</v>
      </c>
    </row>
    <row r="46" spans="2:8" s="9" customFormat="1" x14ac:dyDescent="0.25">
      <c r="B46" s="41"/>
      <c r="C46" s="81" t="s">
        <v>76</v>
      </c>
      <c r="D46" s="71">
        <v>1</v>
      </c>
      <c r="E46" s="72">
        <v>1</v>
      </c>
      <c r="F46" s="70">
        <f>E46*1000</f>
        <v>1000</v>
      </c>
      <c r="G46" s="70">
        <f t="shared" ref="G46:G50" si="18">D46*F46</f>
        <v>1000</v>
      </c>
      <c r="H46" s="70">
        <f t="shared" ref="H46:H50" si="19">G46*12</f>
        <v>12000</v>
      </c>
    </row>
    <row r="47" spans="2:8" s="9" customFormat="1" x14ac:dyDescent="0.25">
      <c r="B47" s="41"/>
      <c r="C47" s="81" t="s">
        <v>3</v>
      </c>
      <c r="D47" s="71">
        <v>1</v>
      </c>
      <c r="E47" s="72">
        <v>0.65</v>
      </c>
      <c r="F47" s="70">
        <f t="shared" ref="F47:F50" si="20">E47*1000</f>
        <v>650</v>
      </c>
      <c r="G47" s="70">
        <f t="shared" si="18"/>
        <v>650</v>
      </c>
      <c r="H47" s="70">
        <f t="shared" si="19"/>
        <v>7800</v>
      </c>
    </row>
    <row r="48" spans="2:8" s="9" customFormat="1" x14ac:dyDescent="0.25">
      <c r="B48" s="41"/>
      <c r="C48" s="81" t="s">
        <v>4</v>
      </c>
      <c r="D48" s="71">
        <v>4</v>
      </c>
      <c r="E48" s="72">
        <v>0.55000000000000004</v>
      </c>
      <c r="F48" s="70">
        <f t="shared" si="20"/>
        <v>550</v>
      </c>
      <c r="G48" s="70">
        <f t="shared" si="18"/>
        <v>2200</v>
      </c>
      <c r="H48" s="70">
        <f t="shared" si="19"/>
        <v>26400</v>
      </c>
    </row>
    <row r="49" spans="2:8" s="9" customFormat="1" x14ac:dyDescent="0.25">
      <c r="B49" s="41"/>
      <c r="C49" s="81" t="s">
        <v>8</v>
      </c>
      <c r="D49" s="71">
        <v>3</v>
      </c>
      <c r="E49" s="72">
        <v>0.45</v>
      </c>
      <c r="F49" s="70">
        <f t="shared" si="20"/>
        <v>450</v>
      </c>
      <c r="G49" s="70">
        <f t="shared" si="18"/>
        <v>1350</v>
      </c>
      <c r="H49" s="70">
        <f t="shared" si="19"/>
        <v>16200</v>
      </c>
    </row>
    <row r="50" spans="2:8" s="9" customFormat="1" x14ac:dyDescent="0.25">
      <c r="B50" s="41"/>
      <c r="C50" s="81" t="s">
        <v>6</v>
      </c>
      <c r="D50" s="71">
        <v>1</v>
      </c>
      <c r="E50" s="72">
        <v>0.7</v>
      </c>
      <c r="F50" s="70">
        <f t="shared" si="20"/>
        <v>700</v>
      </c>
      <c r="G50" s="70">
        <f t="shared" si="18"/>
        <v>700</v>
      </c>
      <c r="H50" s="70">
        <f t="shared" si="19"/>
        <v>8400</v>
      </c>
    </row>
    <row r="51" spans="2:8" ht="30" x14ac:dyDescent="0.25">
      <c r="B51" s="42">
        <v>7</v>
      </c>
      <c r="C51" s="82" t="s">
        <v>83</v>
      </c>
      <c r="D51" s="74">
        <f>SUM(D52:D56)</f>
        <v>11</v>
      </c>
      <c r="E51" s="74"/>
      <c r="F51" s="75"/>
      <c r="G51" s="75">
        <f>SUM(G52:G56)</f>
        <v>6550</v>
      </c>
      <c r="H51" s="75">
        <f>SUM(H52:H56)</f>
        <v>78600</v>
      </c>
    </row>
    <row r="52" spans="2:8" s="9" customFormat="1" x14ac:dyDescent="0.25">
      <c r="B52" s="41"/>
      <c r="C52" s="81" t="s">
        <v>76</v>
      </c>
      <c r="D52" s="71">
        <v>1</v>
      </c>
      <c r="E52" s="72">
        <v>1</v>
      </c>
      <c r="F52" s="70">
        <f>E52*1000</f>
        <v>1000</v>
      </c>
      <c r="G52" s="70">
        <f t="shared" ref="G52:G56" si="21">D52*F52</f>
        <v>1000</v>
      </c>
      <c r="H52" s="70">
        <f t="shared" ref="H52:H56" si="22">G52*12</f>
        <v>12000</v>
      </c>
    </row>
    <row r="53" spans="2:8" s="9" customFormat="1" x14ac:dyDescent="0.25">
      <c r="B53" s="41"/>
      <c r="C53" s="81" t="s">
        <v>3</v>
      </c>
      <c r="D53" s="71">
        <v>2</v>
      </c>
      <c r="E53" s="72">
        <v>0.65</v>
      </c>
      <c r="F53" s="70">
        <f t="shared" ref="F53:F56" si="23">E53*1000</f>
        <v>650</v>
      </c>
      <c r="G53" s="70">
        <f t="shared" si="21"/>
        <v>1300</v>
      </c>
      <c r="H53" s="70">
        <f t="shared" si="22"/>
        <v>15600</v>
      </c>
    </row>
    <row r="54" spans="2:8" s="9" customFormat="1" x14ac:dyDescent="0.25">
      <c r="B54" s="41"/>
      <c r="C54" s="81" t="s">
        <v>4</v>
      </c>
      <c r="D54" s="71">
        <v>4</v>
      </c>
      <c r="E54" s="72">
        <v>0.55000000000000004</v>
      </c>
      <c r="F54" s="70">
        <f t="shared" si="23"/>
        <v>550</v>
      </c>
      <c r="G54" s="70">
        <f t="shared" si="21"/>
        <v>2200</v>
      </c>
      <c r="H54" s="70">
        <f t="shared" si="22"/>
        <v>26400</v>
      </c>
    </row>
    <row r="55" spans="2:8" s="9" customFormat="1" x14ac:dyDescent="0.25">
      <c r="B55" s="41"/>
      <c r="C55" s="81" t="s">
        <v>8</v>
      </c>
      <c r="D55" s="71">
        <v>3</v>
      </c>
      <c r="E55" s="72">
        <v>0.45</v>
      </c>
      <c r="F55" s="70">
        <f t="shared" si="23"/>
        <v>450</v>
      </c>
      <c r="G55" s="70">
        <f t="shared" si="21"/>
        <v>1350</v>
      </c>
      <c r="H55" s="70">
        <f t="shared" si="22"/>
        <v>16200</v>
      </c>
    </row>
    <row r="56" spans="2:8" s="9" customFormat="1" x14ac:dyDescent="0.25">
      <c r="B56" s="41"/>
      <c r="C56" s="81" t="s">
        <v>6</v>
      </c>
      <c r="D56" s="71">
        <v>1</v>
      </c>
      <c r="E56" s="72">
        <v>0.7</v>
      </c>
      <c r="F56" s="70">
        <f t="shared" si="23"/>
        <v>700</v>
      </c>
      <c r="G56" s="70">
        <f t="shared" si="21"/>
        <v>700</v>
      </c>
      <c r="H56" s="70">
        <f t="shared" si="22"/>
        <v>8400</v>
      </c>
    </row>
    <row r="57" spans="2:8" x14ac:dyDescent="0.25">
      <c r="B57" s="42">
        <v>8</v>
      </c>
      <c r="C57" s="82" t="s">
        <v>84</v>
      </c>
      <c r="D57" s="74">
        <f>SUM(D58:D62)</f>
        <v>8</v>
      </c>
      <c r="E57" s="74"/>
      <c r="F57" s="75"/>
      <c r="G57" s="75">
        <f>SUM(G58:G62)</f>
        <v>4800</v>
      </c>
      <c r="H57" s="75">
        <f>SUM(H58:H62)</f>
        <v>57600</v>
      </c>
    </row>
    <row r="58" spans="2:8" s="9" customFormat="1" x14ac:dyDescent="0.25">
      <c r="B58" s="41"/>
      <c r="C58" s="81" t="s">
        <v>76</v>
      </c>
      <c r="D58" s="71">
        <v>1</v>
      </c>
      <c r="E58" s="72">
        <v>1</v>
      </c>
      <c r="F58" s="70">
        <f>E58*1000</f>
        <v>1000</v>
      </c>
      <c r="G58" s="70">
        <f t="shared" ref="G58:G62" si="24">D58*F58</f>
        <v>1000</v>
      </c>
      <c r="H58" s="70">
        <f t="shared" ref="H58:H62" si="25">G58*12</f>
        <v>12000</v>
      </c>
    </row>
    <row r="59" spans="2:8" s="9" customFormat="1" x14ac:dyDescent="0.25">
      <c r="B59" s="41"/>
      <c r="C59" s="81" t="s">
        <v>3</v>
      </c>
      <c r="D59" s="71">
        <v>1</v>
      </c>
      <c r="E59" s="72">
        <v>0.65</v>
      </c>
      <c r="F59" s="70">
        <f t="shared" ref="F59:F62" si="26">E59*1000</f>
        <v>650</v>
      </c>
      <c r="G59" s="70">
        <f t="shared" si="24"/>
        <v>650</v>
      </c>
      <c r="H59" s="70">
        <f t="shared" si="25"/>
        <v>7800</v>
      </c>
    </row>
    <row r="60" spans="2:8" s="9" customFormat="1" x14ac:dyDescent="0.25">
      <c r="B60" s="41"/>
      <c r="C60" s="81" t="s">
        <v>4</v>
      </c>
      <c r="D60" s="71">
        <v>2</v>
      </c>
      <c r="E60" s="72">
        <v>0.55000000000000004</v>
      </c>
      <c r="F60" s="70">
        <f t="shared" si="26"/>
        <v>550</v>
      </c>
      <c r="G60" s="70">
        <f t="shared" si="24"/>
        <v>1100</v>
      </c>
      <c r="H60" s="70">
        <f t="shared" si="25"/>
        <v>13200</v>
      </c>
    </row>
    <row r="61" spans="2:8" s="9" customFormat="1" x14ac:dyDescent="0.25">
      <c r="B61" s="41"/>
      <c r="C61" s="81" t="s">
        <v>8</v>
      </c>
      <c r="D61" s="71">
        <v>3</v>
      </c>
      <c r="E61" s="72">
        <v>0.45</v>
      </c>
      <c r="F61" s="70">
        <f t="shared" si="26"/>
        <v>450</v>
      </c>
      <c r="G61" s="70">
        <f t="shared" si="24"/>
        <v>1350</v>
      </c>
      <c r="H61" s="70">
        <f t="shared" si="25"/>
        <v>16200</v>
      </c>
    </row>
    <row r="62" spans="2:8" s="9" customFormat="1" x14ac:dyDescent="0.25">
      <c r="B62" s="41"/>
      <c r="C62" s="81" t="s">
        <v>6</v>
      </c>
      <c r="D62" s="71">
        <v>1</v>
      </c>
      <c r="E62" s="72">
        <v>0.7</v>
      </c>
      <c r="F62" s="70">
        <f t="shared" si="26"/>
        <v>700</v>
      </c>
      <c r="G62" s="70">
        <f t="shared" si="24"/>
        <v>700</v>
      </c>
      <c r="H62" s="70">
        <f t="shared" si="25"/>
        <v>8400</v>
      </c>
    </row>
    <row r="63" spans="2:8" x14ac:dyDescent="0.25">
      <c r="B63" s="42">
        <v>9</v>
      </c>
      <c r="C63" s="82" t="s">
        <v>85</v>
      </c>
      <c r="D63" s="74">
        <f>SUM(D64:D68)</f>
        <v>8</v>
      </c>
      <c r="E63" s="74"/>
      <c r="F63" s="75"/>
      <c r="G63" s="75">
        <f>SUM(G64:G68)</f>
        <v>4800</v>
      </c>
      <c r="H63" s="75">
        <f>SUM(H64:H68)</f>
        <v>57600</v>
      </c>
    </row>
    <row r="64" spans="2:8" s="9" customFormat="1" x14ac:dyDescent="0.25">
      <c r="B64" s="41"/>
      <c r="C64" s="81" t="s">
        <v>76</v>
      </c>
      <c r="D64" s="71">
        <v>1</v>
      </c>
      <c r="E64" s="72">
        <v>1</v>
      </c>
      <c r="F64" s="70">
        <f>E64*1000</f>
        <v>1000</v>
      </c>
      <c r="G64" s="70">
        <f t="shared" ref="G64:G68" si="27">D64*F64</f>
        <v>1000</v>
      </c>
      <c r="H64" s="70">
        <f t="shared" ref="H64:H68" si="28">G64*12</f>
        <v>12000</v>
      </c>
    </row>
    <row r="65" spans="2:8" s="9" customFormat="1" x14ac:dyDescent="0.25">
      <c r="B65" s="41"/>
      <c r="C65" s="81" t="s">
        <v>3</v>
      </c>
      <c r="D65" s="71">
        <v>1</v>
      </c>
      <c r="E65" s="72">
        <v>0.65</v>
      </c>
      <c r="F65" s="70">
        <f t="shared" ref="F65:F68" si="29">E65*1000</f>
        <v>650</v>
      </c>
      <c r="G65" s="70">
        <f t="shared" si="27"/>
        <v>650</v>
      </c>
      <c r="H65" s="70">
        <f t="shared" si="28"/>
        <v>7800</v>
      </c>
    </row>
    <row r="66" spans="2:8" s="9" customFormat="1" x14ac:dyDescent="0.25">
      <c r="B66" s="41"/>
      <c r="C66" s="81" t="s">
        <v>4</v>
      </c>
      <c r="D66" s="71">
        <v>2</v>
      </c>
      <c r="E66" s="72">
        <v>0.55000000000000004</v>
      </c>
      <c r="F66" s="70">
        <f t="shared" si="29"/>
        <v>550</v>
      </c>
      <c r="G66" s="70">
        <f t="shared" si="27"/>
        <v>1100</v>
      </c>
      <c r="H66" s="70">
        <f t="shared" si="28"/>
        <v>13200</v>
      </c>
    </row>
    <row r="67" spans="2:8" s="9" customFormat="1" x14ac:dyDescent="0.25">
      <c r="B67" s="41"/>
      <c r="C67" s="81" t="s">
        <v>8</v>
      </c>
      <c r="D67" s="71">
        <v>3</v>
      </c>
      <c r="E67" s="72">
        <v>0.45</v>
      </c>
      <c r="F67" s="70">
        <f t="shared" si="29"/>
        <v>450</v>
      </c>
      <c r="G67" s="70">
        <f t="shared" si="27"/>
        <v>1350</v>
      </c>
      <c r="H67" s="70">
        <f t="shared" si="28"/>
        <v>16200</v>
      </c>
    </row>
    <row r="68" spans="2:8" s="9" customFormat="1" x14ac:dyDescent="0.25">
      <c r="B68" s="41"/>
      <c r="C68" s="81" t="s">
        <v>6</v>
      </c>
      <c r="D68" s="71">
        <v>1</v>
      </c>
      <c r="E68" s="72">
        <v>0.7</v>
      </c>
      <c r="F68" s="70">
        <f t="shared" si="29"/>
        <v>700</v>
      </c>
      <c r="G68" s="70">
        <f t="shared" si="27"/>
        <v>700</v>
      </c>
      <c r="H68" s="70">
        <f t="shared" si="28"/>
        <v>8400</v>
      </c>
    </row>
    <row r="69" spans="2:8" x14ac:dyDescent="0.25">
      <c r="B69" s="42">
        <v>10</v>
      </c>
      <c r="C69" s="82" t="s">
        <v>86</v>
      </c>
      <c r="D69" s="74">
        <f>SUM(D70:D74)</f>
        <v>10</v>
      </c>
      <c r="E69" s="74"/>
      <c r="F69" s="75"/>
      <c r="G69" s="75">
        <f>SUM(G70:G74)</f>
        <v>6000</v>
      </c>
      <c r="H69" s="75">
        <f>SUM(H70:H74)</f>
        <v>72000</v>
      </c>
    </row>
    <row r="70" spans="2:8" s="9" customFormat="1" x14ac:dyDescent="0.25">
      <c r="B70" s="41"/>
      <c r="C70" s="81" t="s">
        <v>76</v>
      </c>
      <c r="D70" s="71">
        <v>1</v>
      </c>
      <c r="E70" s="72">
        <v>1</v>
      </c>
      <c r="F70" s="70">
        <f>E70*1000</f>
        <v>1000</v>
      </c>
      <c r="G70" s="70">
        <f t="shared" ref="G70:G74" si="30">D70*F70</f>
        <v>1000</v>
      </c>
      <c r="H70" s="70">
        <f t="shared" ref="H70:H74" si="31">G70*12</f>
        <v>12000</v>
      </c>
    </row>
    <row r="71" spans="2:8" s="9" customFormat="1" x14ac:dyDescent="0.25">
      <c r="B71" s="41"/>
      <c r="C71" s="81" t="s">
        <v>3</v>
      </c>
      <c r="D71" s="71">
        <v>2</v>
      </c>
      <c r="E71" s="72">
        <v>0.65</v>
      </c>
      <c r="F71" s="70">
        <f t="shared" ref="F71:F74" si="32">E71*1000</f>
        <v>650</v>
      </c>
      <c r="G71" s="70">
        <f t="shared" si="30"/>
        <v>1300</v>
      </c>
      <c r="H71" s="70">
        <f t="shared" si="31"/>
        <v>15600</v>
      </c>
    </row>
    <row r="72" spans="2:8" s="9" customFormat="1" x14ac:dyDescent="0.25">
      <c r="B72" s="41"/>
      <c r="C72" s="81" t="s">
        <v>4</v>
      </c>
      <c r="D72" s="71">
        <v>3</v>
      </c>
      <c r="E72" s="72">
        <v>0.55000000000000004</v>
      </c>
      <c r="F72" s="70">
        <f t="shared" si="32"/>
        <v>550</v>
      </c>
      <c r="G72" s="70">
        <f t="shared" si="30"/>
        <v>1650</v>
      </c>
      <c r="H72" s="70">
        <f t="shared" si="31"/>
        <v>19800</v>
      </c>
    </row>
    <row r="73" spans="2:8" s="9" customFormat="1" x14ac:dyDescent="0.25">
      <c r="B73" s="41"/>
      <c r="C73" s="81" t="s">
        <v>8</v>
      </c>
      <c r="D73" s="71">
        <v>3</v>
      </c>
      <c r="E73" s="72">
        <v>0.45</v>
      </c>
      <c r="F73" s="70">
        <f t="shared" si="32"/>
        <v>450</v>
      </c>
      <c r="G73" s="70">
        <f t="shared" si="30"/>
        <v>1350</v>
      </c>
      <c r="H73" s="70">
        <f t="shared" si="31"/>
        <v>16200</v>
      </c>
    </row>
    <row r="74" spans="2:8" s="9" customFormat="1" x14ac:dyDescent="0.25">
      <c r="B74" s="41"/>
      <c r="C74" s="81" t="s">
        <v>6</v>
      </c>
      <c r="D74" s="71">
        <v>1</v>
      </c>
      <c r="E74" s="72">
        <v>0.7</v>
      </c>
      <c r="F74" s="70">
        <f t="shared" si="32"/>
        <v>700</v>
      </c>
      <c r="G74" s="70">
        <f t="shared" si="30"/>
        <v>700</v>
      </c>
      <c r="H74" s="70">
        <f t="shared" si="31"/>
        <v>8400</v>
      </c>
    </row>
    <row r="75" spans="2:8" ht="30" x14ac:dyDescent="0.25">
      <c r="B75" s="42">
        <v>11</v>
      </c>
      <c r="C75" s="82" t="s">
        <v>87</v>
      </c>
      <c r="D75" s="74">
        <f>SUM(D76:D80)</f>
        <v>12</v>
      </c>
      <c r="E75" s="74"/>
      <c r="F75" s="75"/>
      <c r="G75" s="75">
        <f>SUM(G76:G80)</f>
        <v>7000</v>
      </c>
      <c r="H75" s="75">
        <f>SUM(H76:H80)</f>
        <v>84000</v>
      </c>
    </row>
    <row r="76" spans="2:8" s="9" customFormat="1" x14ac:dyDescent="0.25">
      <c r="B76" s="41"/>
      <c r="C76" s="81" t="s">
        <v>76</v>
      </c>
      <c r="D76" s="71">
        <v>1</v>
      </c>
      <c r="E76" s="72">
        <v>1</v>
      </c>
      <c r="F76" s="70">
        <f>E76*1000</f>
        <v>1000</v>
      </c>
      <c r="G76" s="70">
        <f t="shared" ref="G76:G80" si="33">D76*F76</f>
        <v>1000</v>
      </c>
      <c r="H76" s="70">
        <f t="shared" ref="H76:H80" si="34">G76*12</f>
        <v>12000</v>
      </c>
    </row>
    <row r="77" spans="2:8" s="9" customFormat="1" x14ac:dyDescent="0.25">
      <c r="B77" s="41"/>
      <c r="C77" s="81" t="s">
        <v>3</v>
      </c>
      <c r="D77" s="71">
        <v>2</v>
      </c>
      <c r="E77" s="72">
        <v>0.65</v>
      </c>
      <c r="F77" s="70">
        <f t="shared" ref="F77:F80" si="35">E77*1000</f>
        <v>650</v>
      </c>
      <c r="G77" s="70">
        <f t="shared" si="33"/>
        <v>1300</v>
      </c>
      <c r="H77" s="70">
        <f t="shared" si="34"/>
        <v>15600</v>
      </c>
    </row>
    <row r="78" spans="2:8" s="9" customFormat="1" x14ac:dyDescent="0.25">
      <c r="B78" s="41"/>
      <c r="C78" s="81" t="s">
        <v>4</v>
      </c>
      <c r="D78" s="71">
        <v>4</v>
      </c>
      <c r="E78" s="72">
        <v>0.55000000000000004</v>
      </c>
      <c r="F78" s="70">
        <f t="shared" si="35"/>
        <v>550</v>
      </c>
      <c r="G78" s="70">
        <f t="shared" si="33"/>
        <v>2200</v>
      </c>
      <c r="H78" s="70">
        <f t="shared" si="34"/>
        <v>26400</v>
      </c>
    </row>
    <row r="79" spans="2:8" s="9" customFormat="1" x14ac:dyDescent="0.25">
      <c r="B79" s="41"/>
      <c r="C79" s="81" t="s">
        <v>8</v>
      </c>
      <c r="D79" s="71">
        <v>4</v>
      </c>
      <c r="E79" s="72">
        <v>0.45</v>
      </c>
      <c r="F79" s="70">
        <f t="shared" si="35"/>
        <v>450</v>
      </c>
      <c r="G79" s="70">
        <f t="shared" si="33"/>
        <v>1800</v>
      </c>
      <c r="H79" s="70">
        <f t="shared" si="34"/>
        <v>21600</v>
      </c>
    </row>
    <row r="80" spans="2:8" s="9" customFormat="1" x14ac:dyDescent="0.25">
      <c r="B80" s="41"/>
      <c r="C80" s="81" t="s">
        <v>6</v>
      </c>
      <c r="D80" s="71">
        <v>1</v>
      </c>
      <c r="E80" s="72">
        <v>0.7</v>
      </c>
      <c r="F80" s="70">
        <f t="shared" si="35"/>
        <v>700</v>
      </c>
      <c r="G80" s="70">
        <f t="shared" si="33"/>
        <v>700</v>
      </c>
      <c r="H80" s="70">
        <f t="shared" si="34"/>
        <v>8400</v>
      </c>
    </row>
    <row r="81" spans="2:8" ht="54.75" customHeight="1" x14ac:dyDescent="0.25">
      <c r="B81" s="55" t="s">
        <v>173</v>
      </c>
      <c r="C81" s="79" t="s">
        <v>88</v>
      </c>
      <c r="D81" s="55">
        <f>SUM(D82:D91)</f>
        <v>17</v>
      </c>
      <c r="E81" s="55"/>
      <c r="F81" s="67"/>
      <c r="G81" s="67">
        <f>SUM(G82:G91)</f>
        <v>13500</v>
      </c>
      <c r="H81" s="67">
        <f>SUM(H82:H91)</f>
        <v>162000</v>
      </c>
    </row>
    <row r="82" spans="2:8" s="9" customFormat="1" x14ac:dyDescent="0.25">
      <c r="B82" s="41"/>
      <c r="C82" s="81" t="s">
        <v>71</v>
      </c>
      <c r="D82" s="71">
        <v>1</v>
      </c>
      <c r="E82" s="72">
        <v>1.8</v>
      </c>
      <c r="F82" s="70">
        <f>E82*1000</f>
        <v>1800</v>
      </c>
      <c r="G82" s="70">
        <f t="shared" ref="G82:G91" si="36">D82*F82</f>
        <v>1800</v>
      </c>
      <c r="H82" s="70">
        <f t="shared" ref="H82:H91" si="37">G82*12</f>
        <v>21600</v>
      </c>
    </row>
    <row r="83" spans="2:8" s="9" customFormat="1" x14ac:dyDescent="0.25">
      <c r="B83" s="41"/>
      <c r="C83" s="81" t="s">
        <v>2</v>
      </c>
      <c r="D83" s="71">
        <v>1</v>
      </c>
      <c r="E83" s="72">
        <v>1.3</v>
      </c>
      <c r="F83" s="70">
        <f t="shared" ref="F83:F91" si="38">E83*1000</f>
        <v>1300</v>
      </c>
      <c r="G83" s="70">
        <f t="shared" si="36"/>
        <v>1300</v>
      </c>
      <c r="H83" s="70">
        <f t="shared" si="37"/>
        <v>15600</v>
      </c>
    </row>
    <row r="84" spans="2:8" s="9" customFormat="1" x14ac:dyDescent="0.25">
      <c r="B84" s="41"/>
      <c r="C84" s="80" t="s">
        <v>72</v>
      </c>
      <c r="D84" s="71">
        <v>1</v>
      </c>
      <c r="E84" s="72">
        <v>0.7</v>
      </c>
      <c r="F84" s="70">
        <f t="shared" si="38"/>
        <v>700</v>
      </c>
      <c r="G84" s="70">
        <f t="shared" si="36"/>
        <v>700</v>
      </c>
      <c r="H84" s="70">
        <f t="shared" si="37"/>
        <v>8400</v>
      </c>
    </row>
    <row r="85" spans="2:8" s="9" customFormat="1" x14ac:dyDescent="0.25">
      <c r="B85" s="41"/>
      <c r="C85" s="81" t="s">
        <v>10</v>
      </c>
      <c r="D85" s="71">
        <v>1</v>
      </c>
      <c r="E85" s="72">
        <v>0.8</v>
      </c>
      <c r="F85" s="70">
        <f t="shared" si="38"/>
        <v>800</v>
      </c>
      <c r="G85" s="70">
        <f t="shared" si="36"/>
        <v>800</v>
      </c>
      <c r="H85" s="70">
        <f t="shared" si="37"/>
        <v>9600</v>
      </c>
    </row>
    <row r="86" spans="2:8" s="9" customFormat="1" x14ac:dyDescent="0.25">
      <c r="B86" s="41"/>
      <c r="C86" s="80" t="s">
        <v>73</v>
      </c>
      <c r="D86" s="71">
        <v>2</v>
      </c>
      <c r="E86" s="72">
        <v>1</v>
      </c>
      <c r="F86" s="70">
        <f t="shared" si="38"/>
        <v>1000</v>
      </c>
      <c r="G86" s="70">
        <f t="shared" si="36"/>
        <v>2000</v>
      </c>
      <c r="H86" s="70">
        <f t="shared" si="37"/>
        <v>24000</v>
      </c>
    </row>
    <row r="87" spans="2:8" s="9" customFormat="1" x14ac:dyDescent="0.25">
      <c r="B87" s="41"/>
      <c r="C87" s="80" t="s">
        <v>89</v>
      </c>
      <c r="D87" s="71">
        <v>1</v>
      </c>
      <c r="E87" s="72">
        <v>0.8</v>
      </c>
      <c r="F87" s="70">
        <f t="shared" si="38"/>
        <v>800</v>
      </c>
      <c r="G87" s="70">
        <f t="shared" si="36"/>
        <v>800</v>
      </c>
      <c r="H87" s="70">
        <f t="shared" si="37"/>
        <v>9600</v>
      </c>
    </row>
    <row r="88" spans="2:8" s="9" customFormat="1" x14ac:dyDescent="0.25">
      <c r="B88" s="41"/>
      <c r="C88" s="80" t="s">
        <v>90</v>
      </c>
      <c r="D88" s="71">
        <v>1</v>
      </c>
      <c r="E88" s="72">
        <v>0.9</v>
      </c>
      <c r="F88" s="70">
        <f t="shared" si="38"/>
        <v>900</v>
      </c>
      <c r="G88" s="70">
        <f t="shared" si="36"/>
        <v>900</v>
      </c>
      <c r="H88" s="70">
        <f t="shared" si="37"/>
        <v>10800</v>
      </c>
    </row>
    <row r="89" spans="2:8" s="9" customFormat="1" x14ac:dyDescent="0.25">
      <c r="B89" s="41"/>
      <c r="C89" s="81" t="s">
        <v>3</v>
      </c>
      <c r="D89" s="71">
        <v>2</v>
      </c>
      <c r="E89" s="72">
        <v>0.7</v>
      </c>
      <c r="F89" s="70">
        <f t="shared" si="38"/>
        <v>700</v>
      </c>
      <c r="G89" s="70">
        <f t="shared" si="36"/>
        <v>1400</v>
      </c>
      <c r="H89" s="70">
        <f t="shared" si="37"/>
        <v>16800</v>
      </c>
    </row>
    <row r="90" spans="2:8" s="9" customFormat="1" x14ac:dyDescent="0.25">
      <c r="B90" s="41"/>
      <c r="C90" s="81" t="s">
        <v>77</v>
      </c>
      <c r="D90" s="71">
        <v>3</v>
      </c>
      <c r="E90" s="72">
        <v>0.6</v>
      </c>
      <c r="F90" s="70">
        <f t="shared" si="38"/>
        <v>600</v>
      </c>
      <c r="G90" s="70">
        <f t="shared" si="36"/>
        <v>1800</v>
      </c>
      <c r="H90" s="70">
        <f t="shared" si="37"/>
        <v>21600</v>
      </c>
    </row>
    <row r="91" spans="2:8" s="9" customFormat="1" x14ac:dyDescent="0.25">
      <c r="B91" s="41"/>
      <c r="C91" s="81" t="s">
        <v>8</v>
      </c>
      <c r="D91" s="71">
        <v>4</v>
      </c>
      <c r="E91" s="72">
        <v>0.5</v>
      </c>
      <c r="F91" s="70">
        <f t="shared" si="38"/>
        <v>500</v>
      </c>
      <c r="G91" s="70">
        <f t="shared" si="36"/>
        <v>2000</v>
      </c>
      <c r="H91" s="70">
        <f t="shared" si="37"/>
        <v>24000</v>
      </c>
    </row>
    <row r="92" spans="2:8" x14ac:dyDescent="0.25">
      <c r="B92" s="42">
        <v>1</v>
      </c>
      <c r="C92" s="82" t="s">
        <v>91</v>
      </c>
      <c r="D92" s="74">
        <f>SUM(D93:D97)</f>
        <v>6</v>
      </c>
      <c r="E92" s="74"/>
      <c r="F92" s="75"/>
      <c r="G92" s="75">
        <f>SUM(G93:G97)</f>
        <v>3800</v>
      </c>
      <c r="H92" s="75">
        <f>SUM(H93:H97)</f>
        <v>45600</v>
      </c>
    </row>
    <row r="93" spans="2:8" s="9" customFormat="1" x14ac:dyDescent="0.25">
      <c r="B93" s="41"/>
      <c r="C93" s="81" t="s">
        <v>76</v>
      </c>
      <c r="D93" s="71">
        <v>1</v>
      </c>
      <c r="E93" s="72">
        <v>1</v>
      </c>
      <c r="F93" s="70">
        <f>E93*1000</f>
        <v>1000</v>
      </c>
      <c r="G93" s="70">
        <f t="shared" ref="G93:G97" si="39">D93*F93</f>
        <v>1000</v>
      </c>
      <c r="H93" s="70">
        <f t="shared" ref="H93:H97" si="40">G93*12</f>
        <v>12000</v>
      </c>
    </row>
    <row r="94" spans="2:8" s="9" customFormat="1" x14ac:dyDescent="0.25">
      <c r="B94" s="41"/>
      <c r="C94" s="81" t="s">
        <v>3</v>
      </c>
      <c r="D94" s="71">
        <v>1</v>
      </c>
      <c r="E94" s="72">
        <v>0.65</v>
      </c>
      <c r="F94" s="70">
        <f t="shared" ref="F94:F97" si="41">E94*1000</f>
        <v>650</v>
      </c>
      <c r="G94" s="70">
        <f t="shared" si="39"/>
        <v>650</v>
      </c>
      <c r="H94" s="70">
        <f t="shared" si="40"/>
        <v>7800</v>
      </c>
    </row>
    <row r="95" spans="2:8" s="9" customFormat="1" x14ac:dyDescent="0.25">
      <c r="B95" s="41"/>
      <c r="C95" s="81" t="s">
        <v>4</v>
      </c>
      <c r="D95" s="71">
        <v>1</v>
      </c>
      <c r="E95" s="72">
        <v>0.55000000000000004</v>
      </c>
      <c r="F95" s="70">
        <f t="shared" si="41"/>
        <v>550</v>
      </c>
      <c r="G95" s="70">
        <f t="shared" si="39"/>
        <v>550</v>
      </c>
      <c r="H95" s="70">
        <f t="shared" si="40"/>
        <v>6600</v>
      </c>
    </row>
    <row r="96" spans="2:8" s="9" customFormat="1" x14ac:dyDescent="0.25">
      <c r="B96" s="41"/>
      <c r="C96" s="81" t="s">
        <v>8</v>
      </c>
      <c r="D96" s="71">
        <v>2</v>
      </c>
      <c r="E96" s="72">
        <v>0.45</v>
      </c>
      <c r="F96" s="70">
        <f t="shared" si="41"/>
        <v>450</v>
      </c>
      <c r="G96" s="70">
        <f t="shared" si="39"/>
        <v>900</v>
      </c>
      <c r="H96" s="70">
        <f t="shared" si="40"/>
        <v>10800</v>
      </c>
    </row>
    <row r="97" spans="2:8" s="9" customFormat="1" x14ac:dyDescent="0.25">
      <c r="B97" s="41"/>
      <c r="C97" s="81" t="s">
        <v>6</v>
      </c>
      <c r="D97" s="71">
        <v>1</v>
      </c>
      <c r="E97" s="72">
        <v>0.7</v>
      </c>
      <c r="F97" s="70">
        <f t="shared" si="41"/>
        <v>700</v>
      </c>
      <c r="G97" s="70">
        <f t="shared" si="39"/>
        <v>700</v>
      </c>
      <c r="H97" s="70">
        <f t="shared" si="40"/>
        <v>8400</v>
      </c>
    </row>
    <row r="98" spans="2:8" x14ac:dyDescent="0.25">
      <c r="B98" s="42">
        <v>2</v>
      </c>
      <c r="C98" s="82" t="s">
        <v>92</v>
      </c>
      <c r="D98" s="74">
        <f>SUM(D99:D103)</f>
        <v>5</v>
      </c>
      <c r="E98" s="74"/>
      <c r="F98" s="75"/>
      <c r="G98" s="75">
        <f>SUM(G99:G103)</f>
        <v>3350</v>
      </c>
      <c r="H98" s="75">
        <f>SUM(H99:H103)</f>
        <v>40200</v>
      </c>
    </row>
    <row r="99" spans="2:8" s="9" customFormat="1" x14ac:dyDescent="0.25">
      <c r="B99" s="41"/>
      <c r="C99" s="81" t="s">
        <v>76</v>
      </c>
      <c r="D99" s="71">
        <v>1</v>
      </c>
      <c r="E99" s="72">
        <v>1</v>
      </c>
      <c r="F99" s="70">
        <f>E99*1000</f>
        <v>1000</v>
      </c>
      <c r="G99" s="70">
        <f t="shared" ref="G99:G103" si="42">D99*F99</f>
        <v>1000</v>
      </c>
      <c r="H99" s="70">
        <f t="shared" ref="H99:H103" si="43">G99*12</f>
        <v>12000</v>
      </c>
    </row>
    <row r="100" spans="2:8" s="9" customFormat="1" x14ac:dyDescent="0.25">
      <c r="B100" s="41"/>
      <c r="C100" s="81" t="s">
        <v>3</v>
      </c>
      <c r="D100" s="71">
        <v>1</v>
      </c>
      <c r="E100" s="72">
        <v>0.65</v>
      </c>
      <c r="F100" s="70">
        <f t="shared" ref="F100:F103" si="44">E100*1000</f>
        <v>650</v>
      </c>
      <c r="G100" s="70">
        <f t="shared" si="42"/>
        <v>650</v>
      </c>
      <c r="H100" s="70">
        <f t="shared" si="43"/>
        <v>7800</v>
      </c>
    </row>
    <row r="101" spans="2:8" s="9" customFormat="1" x14ac:dyDescent="0.25">
      <c r="B101" s="41"/>
      <c r="C101" s="81" t="s">
        <v>77</v>
      </c>
      <c r="D101" s="71">
        <v>1</v>
      </c>
      <c r="E101" s="72">
        <v>0.55000000000000004</v>
      </c>
      <c r="F101" s="70">
        <f t="shared" si="44"/>
        <v>550</v>
      </c>
      <c r="G101" s="70">
        <f t="shared" si="42"/>
        <v>550</v>
      </c>
      <c r="H101" s="70">
        <f t="shared" si="43"/>
        <v>6600</v>
      </c>
    </row>
    <row r="102" spans="2:8" s="9" customFormat="1" x14ac:dyDescent="0.25">
      <c r="B102" s="41"/>
      <c r="C102" s="81" t="s">
        <v>8</v>
      </c>
      <c r="D102" s="71">
        <v>1</v>
      </c>
      <c r="E102" s="72">
        <v>0.45</v>
      </c>
      <c r="F102" s="70">
        <f t="shared" si="44"/>
        <v>450</v>
      </c>
      <c r="G102" s="70">
        <f t="shared" si="42"/>
        <v>450</v>
      </c>
      <c r="H102" s="70">
        <f t="shared" si="43"/>
        <v>5400</v>
      </c>
    </row>
    <row r="103" spans="2:8" s="9" customFormat="1" x14ac:dyDescent="0.25">
      <c r="B103" s="41"/>
      <c r="C103" s="81" t="s">
        <v>6</v>
      </c>
      <c r="D103" s="71">
        <v>1</v>
      </c>
      <c r="E103" s="72">
        <v>0.7</v>
      </c>
      <c r="F103" s="70">
        <f t="shared" si="44"/>
        <v>700</v>
      </c>
      <c r="G103" s="70">
        <f t="shared" si="42"/>
        <v>700</v>
      </c>
      <c r="H103" s="70">
        <f t="shared" si="43"/>
        <v>8400</v>
      </c>
    </row>
    <row r="104" spans="2:8" ht="30" x14ac:dyDescent="0.25">
      <c r="B104" s="42">
        <v>3</v>
      </c>
      <c r="C104" s="82" t="s">
        <v>93</v>
      </c>
      <c r="D104" s="74">
        <f>SUM(D105:D109)</f>
        <v>6</v>
      </c>
      <c r="E104" s="74"/>
      <c r="F104" s="75"/>
      <c r="G104" s="75">
        <f>SUM(G105:G109)</f>
        <v>3900</v>
      </c>
      <c r="H104" s="75">
        <f>SUM(H105:H109)</f>
        <v>46800</v>
      </c>
    </row>
    <row r="105" spans="2:8" s="9" customFormat="1" x14ac:dyDescent="0.25">
      <c r="B105" s="41"/>
      <c r="C105" s="81" t="s">
        <v>76</v>
      </c>
      <c r="D105" s="71">
        <v>1</v>
      </c>
      <c r="E105" s="72">
        <v>1</v>
      </c>
      <c r="F105" s="70">
        <f>E105*1000</f>
        <v>1000</v>
      </c>
      <c r="G105" s="70">
        <f t="shared" ref="G105:G109" si="45">D105*F105</f>
        <v>1000</v>
      </c>
      <c r="H105" s="70">
        <f t="shared" ref="H105:H109" si="46">G105*12</f>
        <v>12000</v>
      </c>
    </row>
    <row r="106" spans="2:8" s="9" customFormat="1" x14ac:dyDescent="0.25">
      <c r="B106" s="41"/>
      <c r="C106" s="81" t="s">
        <v>3</v>
      </c>
      <c r="D106" s="71">
        <v>1</v>
      </c>
      <c r="E106" s="72">
        <v>0.65</v>
      </c>
      <c r="F106" s="70">
        <f t="shared" ref="F106:F109" si="47">E106*1000</f>
        <v>650</v>
      </c>
      <c r="G106" s="70">
        <f t="shared" si="45"/>
        <v>650</v>
      </c>
      <c r="H106" s="70">
        <f t="shared" si="46"/>
        <v>7800</v>
      </c>
    </row>
    <row r="107" spans="2:8" s="9" customFormat="1" x14ac:dyDescent="0.25">
      <c r="B107" s="41"/>
      <c r="C107" s="81" t="s">
        <v>4</v>
      </c>
      <c r="D107" s="71">
        <v>2</v>
      </c>
      <c r="E107" s="72">
        <v>0.55000000000000004</v>
      </c>
      <c r="F107" s="70">
        <f t="shared" si="47"/>
        <v>550</v>
      </c>
      <c r="G107" s="70">
        <f t="shared" si="45"/>
        <v>1100</v>
      </c>
      <c r="H107" s="70">
        <f t="shared" si="46"/>
        <v>13200</v>
      </c>
    </row>
    <row r="108" spans="2:8" s="9" customFormat="1" x14ac:dyDescent="0.25">
      <c r="B108" s="41"/>
      <c r="C108" s="81" t="s">
        <v>8</v>
      </c>
      <c r="D108" s="71">
        <v>1</v>
      </c>
      <c r="E108" s="72">
        <v>0.45</v>
      </c>
      <c r="F108" s="70">
        <f t="shared" si="47"/>
        <v>450</v>
      </c>
      <c r="G108" s="70">
        <f t="shared" si="45"/>
        <v>450</v>
      </c>
      <c r="H108" s="70">
        <f t="shared" si="46"/>
        <v>5400</v>
      </c>
    </row>
    <row r="109" spans="2:8" s="9" customFormat="1" x14ac:dyDescent="0.25">
      <c r="B109" s="41"/>
      <c r="C109" s="81" t="s">
        <v>6</v>
      </c>
      <c r="D109" s="71">
        <v>1</v>
      </c>
      <c r="E109" s="72">
        <v>0.7</v>
      </c>
      <c r="F109" s="70">
        <f t="shared" si="47"/>
        <v>700</v>
      </c>
      <c r="G109" s="70">
        <f t="shared" si="45"/>
        <v>700</v>
      </c>
      <c r="H109" s="70">
        <f t="shared" si="46"/>
        <v>8400</v>
      </c>
    </row>
    <row r="110" spans="2:8" ht="32.25" customHeight="1" x14ac:dyDescent="0.25">
      <c r="B110" s="55" t="s">
        <v>174</v>
      </c>
      <c r="C110" s="79" t="s">
        <v>94</v>
      </c>
      <c r="D110" s="55">
        <f>SUM(D111:D120)</f>
        <v>25</v>
      </c>
      <c r="E110" s="55"/>
      <c r="F110" s="67"/>
      <c r="G110" s="68">
        <f>SUM(G111:G120)</f>
        <v>18200</v>
      </c>
      <c r="H110" s="68">
        <f>SUM(H111:H120)</f>
        <v>218400</v>
      </c>
    </row>
    <row r="111" spans="2:8" s="9" customFormat="1" x14ac:dyDescent="0.25">
      <c r="B111" s="41"/>
      <c r="C111" s="81" t="s">
        <v>71</v>
      </c>
      <c r="D111" s="71">
        <v>1</v>
      </c>
      <c r="E111" s="72">
        <v>1.8</v>
      </c>
      <c r="F111" s="70">
        <f>E111*1000</f>
        <v>1800</v>
      </c>
      <c r="G111" s="70">
        <f t="shared" ref="G111:G120" si="48">D111*F111</f>
        <v>1800</v>
      </c>
      <c r="H111" s="70">
        <f t="shared" ref="H111:H120" si="49">G111*12</f>
        <v>21600</v>
      </c>
    </row>
    <row r="112" spans="2:8" s="9" customFormat="1" x14ac:dyDescent="0.25">
      <c r="B112" s="41"/>
      <c r="C112" s="81" t="s">
        <v>2</v>
      </c>
      <c r="D112" s="71">
        <v>1</v>
      </c>
      <c r="E112" s="72">
        <v>1.3</v>
      </c>
      <c r="F112" s="70">
        <f t="shared" ref="F112:F120" si="50">E112*1000</f>
        <v>1300</v>
      </c>
      <c r="G112" s="70">
        <f t="shared" si="48"/>
        <v>1300</v>
      </c>
      <c r="H112" s="70">
        <f t="shared" si="49"/>
        <v>15600</v>
      </c>
    </row>
    <row r="113" spans="2:8" s="9" customFormat="1" x14ac:dyDescent="0.25">
      <c r="B113" s="41"/>
      <c r="C113" s="80" t="s">
        <v>72</v>
      </c>
      <c r="D113" s="71">
        <v>1</v>
      </c>
      <c r="E113" s="72">
        <v>0.7</v>
      </c>
      <c r="F113" s="70">
        <f t="shared" si="50"/>
        <v>700</v>
      </c>
      <c r="G113" s="70">
        <f t="shared" si="48"/>
        <v>700</v>
      </c>
      <c r="H113" s="70">
        <f t="shared" si="49"/>
        <v>8400</v>
      </c>
    </row>
    <row r="114" spans="2:8" s="9" customFormat="1" x14ac:dyDescent="0.25">
      <c r="B114" s="41"/>
      <c r="C114" s="81" t="s">
        <v>10</v>
      </c>
      <c r="D114" s="71">
        <v>1</v>
      </c>
      <c r="E114" s="72">
        <v>0.8</v>
      </c>
      <c r="F114" s="70">
        <f t="shared" si="50"/>
        <v>800</v>
      </c>
      <c r="G114" s="70">
        <f t="shared" si="48"/>
        <v>800</v>
      </c>
      <c r="H114" s="70">
        <f t="shared" si="49"/>
        <v>9600</v>
      </c>
    </row>
    <row r="115" spans="2:8" s="9" customFormat="1" x14ac:dyDescent="0.25">
      <c r="B115" s="41"/>
      <c r="C115" s="80" t="s">
        <v>73</v>
      </c>
      <c r="D115" s="71">
        <v>3</v>
      </c>
      <c r="E115" s="72">
        <v>1</v>
      </c>
      <c r="F115" s="70">
        <f t="shared" si="50"/>
        <v>1000</v>
      </c>
      <c r="G115" s="70">
        <f t="shared" si="48"/>
        <v>3000</v>
      </c>
      <c r="H115" s="70">
        <f t="shared" si="49"/>
        <v>36000</v>
      </c>
    </row>
    <row r="116" spans="2:8" s="9" customFormat="1" x14ac:dyDescent="0.25">
      <c r="B116" s="41"/>
      <c r="C116" s="80" t="s">
        <v>89</v>
      </c>
      <c r="D116" s="71">
        <v>1</v>
      </c>
      <c r="E116" s="72">
        <v>0.8</v>
      </c>
      <c r="F116" s="70">
        <f t="shared" si="50"/>
        <v>800</v>
      </c>
      <c r="G116" s="70">
        <f t="shared" si="48"/>
        <v>800</v>
      </c>
      <c r="H116" s="70">
        <f t="shared" si="49"/>
        <v>9600</v>
      </c>
    </row>
    <row r="117" spans="2:8" s="9" customFormat="1" x14ac:dyDescent="0.25">
      <c r="B117" s="41"/>
      <c r="C117" s="80" t="s">
        <v>90</v>
      </c>
      <c r="D117" s="71">
        <v>1</v>
      </c>
      <c r="E117" s="72">
        <v>0.9</v>
      </c>
      <c r="F117" s="70">
        <f t="shared" si="50"/>
        <v>900</v>
      </c>
      <c r="G117" s="70">
        <f t="shared" si="48"/>
        <v>900</v>
      </c>
      <c r="H117" s="70">
        <f t="shared" si="49"/>
        <v>10800</v>
      </c>
    </row>
    <row r="118" spans="2:8" s="9" customFormat="1" x14ac:dyDescent="0.25">
      <c r="B118" s="41"/>
      <c r="C118" s="81" t="s">
        <v>3</v>
      </c>
      <c r="D118" s="71">
        <v>2</v>
      </c>
      <c r="E118" s="72">
        <v>0.7</v>
      </c>
      <c r="F118" s="70">
        <f t="shared" si="50"/>
        <v>700</v>
      </c>
      <c r="G118" s="70">
        <f t="shared" si="48"/>
        <v>1400</v>
      </c>
      <c r="H118" s="70">
        <f t="shared" si="49"/>
        <v>16800</v>
      </c>
    </row>
    <row r="119" spans="2:8" s="9" customFormat="1" x14ac:dyDescent="0.25">
      <c r="B119" s="41"/>
      <c r="C119" s="81" t="s">
        <v>77</v>
      </c>
      <c r="D119" s="71">
        <v>5</v>
      </c>
      <c r="E119" s="72">
        <v>0.6</v>
      </c>
      <c r="F119" s="70">
        <f t="shared" si="50"/>
        <v>600</v>
      </c>
      <c r="G119" s="70">
        <f t="shared" si="48"/>
        <v>3000</v>
      </c>
      <c r="H119" s="70">
        <f t="shared" si="49"/>
        <v>36000</v>
      </c>
    </row>
    <row r="120" spans="2:8" s="9" customFormat="1" x14ac:dyDescent="0.25">
      <c r="B120" s="41"/>
      <c r="C120" s="81" t="s">
        <v>8</v>
      </c>
      <c r="D120" s="71">
        <v>9</v>
      </c>
      <c r="E120" s="72">
        <v>0.5</v>
      </c>
      <c r="F120" s="70">
        <f t="shared" si="50"/>
        <v>500</v>
      </c>
      <c r="G120" s="70">
        <f t="shared" si="48"/>
        <v>4500</v>
      </c>
      <c r="H120" s="70">
        <f t="shared" si="49"/>
        <v>54000</v>
      </c>
    </row>
    <row r="121" spans="2:8" ht="30" x14ac:dyDescent="0.25">
      <c r="B121" s="42">
        <v>1</v>
      </c>
      <c r="C121" s="82" t="s">
        <v>95</v>
      </c>
      <c r="D121" s="74">
        <f>SUM(D122:D126)</f>
        <v>10</v>
      </c>
      <c r="E121" s="74"/>
      <c r="F121" s="75"/>
      <c r="G121" s="75">
        <f>SUM(G122:G126)</f>
        <v>6000</v>
      </c>
      <c r="H121" s="75">
        <f>SUM(H122:H126)</f>
        <v>72000</v>
      </c>
    </row>
    <row r="122" spans="2:8" s="9" customFormat="1" x14ac:dyDescent="0.25">
      <c r="B122" s="41"/>
      <c r="C122" s="81" t="s">
        <v>76</v>
      </c>
      <c r="D122" s="71">
        <v>1</v>
      </c>
      <c r="E122" s="72">
        <v>1</v>
      </c>
      <c r="F122" s="70">
        <f>E122*1000</f>
        <v>1000</v>
      </c>
      <c r="G122" s="70">
        <f t="shared" ref="G122:G126" si="51">D122*F122</f>
        <v>1000</v>
      </c>
      <c r="H122" s="70">
        <f t="shared" ref="H122:H126" si="52">G122*12</f>
        <v>12000</v>
      </c>
    </row>
    <row r="123" spans="2:8" s="9" customFormat="1" x14ac:dyDescent="0.25">
      <c r="B123" s="41"/>
      <c r="C123" s="81" t="s">
        <v>3</v>
      </c>
      <c r="D123" s="71">
        <v>2</v>
      </c>
      <c r="E123" s="72">
        <v>0.65</v>
      </c>
      <c r="F123" s="70">
        <f t="shared" ref="F123:F126" si="53">E123*1000</f>
        <v>650</v>
      </c>
      <c r="G123" s="70">
        <f t="shared" si="51"/>
        <v>1300</v>
      </c>
      <c r="H123" s="70">
        <f t="shared" si="52"/>
        <v>15600</v>
      </c>
    </row>
    <row r="124" spans="2:8" s="9" customFormat="1" x14ac:dyDescent="0.25">
      <c r="B124" s="41"/>
      <c r="C124" s="81" t="s">
        <v>4</v>
      </c>
      <c r="D124" s="71">
        <v>3</v>
      </c>
      <c r="E124" s="72">
        <v>0.55000000000000004</v>
      </c>
      <c r="F124" s="70">
        <f t="shared" si="53"/>
        <v>550</v>
      </c>
      <c r="G124" s="70">
        <f t="shared" si="51"/>
        <v>1650</v>
      </c>
      <c r="H124" s="70">
        <f t="shared" si="52"/>
        <v>19800</v>
      </c>
    </row>
    <row r="125" spans="2:8" s="9" customFormat="1" x14ac:dyDescent="0.25">
      <c r="B125" s="41"/>
      <c r="C125" s="81" t="s">
        <v>8</v>
      </c>
      <c r="D125" s="71">
        <v>3</v>
      </c>
      <c r="E125" s="72">
        <v>0.45</v>
      </c>
      <c r="F125" s="70">
        <f t="shared" si="53"/>
        <v>450</v>
      </c>
      <c r="G125" s="70">
        <f t="shared" si="51"/>
        <v>1350</v>
      </c>
      <c r="H125" s="70">
        <f t="shared" si="52"/>
        <v>16200</v>
      </c>
    </row>
    <row r="126" spans="2:8" s="9" customFormat="1" x14ac:dyDescent="0.25">
      <c r="B126" s="41"/>
      <c r="C126" s="81" t="s">
        <v>6</v>
      </c>
      <c r="D126" s="71">
        <v>1</v>
      </c>
      <c r="E126" s="72">
        <v>0.7</v>
      </c>
      <c r="F126" s="70">
        <f t="shared" si="53"/>
        <v>700</v>
      </c>
      <c r="G126" s="70">
        <f t="shared" si="51"/>
        <v>700</v>
      </c>
      <c r="H126" s="70">
        <f t="shared" si="52"/>
        <v>8400</v>
      </c>
    </row>
    <row r="127" spans="2:8" ht="30" x14ac:dyDescent="0.25">
      <c r="B127" s="42">
        <v>2</v>
      </c>
      <c r="C127" s="82" t="s">
        <v>96</v>
      </c>
      <c r="D127" s="74">
        <f>SUM(D128:D132)</f>
        <v>8</v>
      </c>
      <c r="E127" s="74"/>
      <c r="F127" s="75"/>
      <c r="G127" s="75">
        <f>SUM(G128:G132)</f>
        <v>4900</v>
      </c>
      <c r="H127" s="75">
        <f>SUM(H128:H132)</f>
        <v>58800</v>
      </c>
    </row>
    <row r="128" spans="2:8" s="9" customFormat="1" x14ac:dyDescent="0.25">
      <c r="B128" s="41"/>
      <c r="C128" s="81" t="s">
        <v>76</v>
      </c>
      <c r="D128" s="71">
        <v>1</v>
      </c>
      <c r="E128" s="72">
        <v>1</v>
      </c>
      <c r="F128" s="70">
        <f>E128*1000</f>
        <v>1000</v>
      </c>
      <c r="G128" s="70">
        <f t="shared" ref="G128:G132" si="54">D128*F128</f>
        <v>1000</v>
      </c>
      <c r="H128" s="70">
        <f t="shared" ref="H128:H132" si="55">G128*12</f>
        <v>12000</v>
      </c>
    </row>
    <row r="129" spans="2:8" s="9" customFormat="1" x14ac:dyDescent="0.25">
      <c r="B129" s="41"/>
      <c r="C129" s="81" t="s">
        <v>3</v>
      </c>
      <c r="D129" s="71">
        <v>1</v>
      </c>
      <c r="E129" s="72">
        <v>0.65</v>
      </c>
      <c r="F129" s="70">
        <f t="shared" ref="F129:F132" si="56">E129*1000</f>
        <v>650</v>
      </c>
      <c r="G129" s="70">
        <f t="shared" si="54"/>
        <v>650</v>
      </c>
      <c r="H129" s="70">
        <f t="shared" si="55"/>
        <v>7800</v>
      </c>
    </row>
    <row r="130" spans="2:8" s="9" customFormat="1" x14ac:dyDescent="0.25">
      <c r="B130" s="41"/>
      <c r="C130" s="81" t="s">
        <v>4</v>
      </c>
      <c r="D130" s="71">
        <v>3</v>
      </c>
      <c r="E130" s="72">
        <v>0.55000000000000004</v>
      </c>
      <c r="F130" s="70">
        <f t="shared" si="56"/>
        <v>550</v>
      </c>
      <c r="G130" s="70">
        <f t="shared" si="54"/>
        <v>1650</v>
      </c>
      <c r="H130" s="70">
        <f t="shared" si="55"/>
        <v>19800</v>
      </c>
    </row>
    <row r="131" spans="2:8" s="9" customFormat="1" x14ac:dyDescent="0.25">
      <c r="B131" s="41"/>
      <c r="C131" s="81" t="s">
        <v>8</v>
      </c>
      <c r="D131" s="71">
        <v>2</v>
      </c>
      <c r="E131" s="72">
        <v>0.45</v>
      </c>
      <c r="F131" s="70">
        <f t="shared" si="56"/>
        <v>450</v>
      </c>
      <c r="G131" s="70">
        <f t="shared" si="54"/>
        <v>900</v>
      </c>
      <c r="H131" s="70">
        <f t="shared" si="55"/>
        <v>10800</v>
      </c>
    </row>
    <row r="132" spans="2:8" s="9" customFormat="1" x14ac:dyDescent="0.25">
      <c r="B132" s="41"/>
      <c r="C132" s="81" t="s">
        <v>6</v>
      </c>
      <c r="D132" s="71">
        <v>1</v>
      </c>
      <c r="E132" s="72">
        <v>0.7</v>
      </c>
      <c r="F132" s="70">
        <f t="shared" si="56"/>
        <v>700</v>
      </c>
      <c r="G132" s="70">
        <f t="shared" si="54"/>
        <v>700</v>
      </c>
      <c r="H132" s="70">
        <f t="shared" si="55"/>
        <v>8400</v>
      </c>
    </row>
    <row r="133" spans="2:8" s="17" customFormat="1" ht="52.5" customHeight="1" x14ac:dyDescent="0.25">
      <c r="B133" s="87" t="s">
        <v>175</v>
      </c>
      <c r="C133" s="83" t="s">
        <v>97</v>
      </c>
      <c r="D133" s="76">
        <f>SUM(D134:D143)</f>
        <v>34</v>
      </c>
      <c r="E133" s="76"/>
      <c r="F133" s="77"/>
      <c r="G133" s="78">
        <f>SUM(G134:G143)</f>
        <v>24900</v>
      </c>
      <c r="H133" s="78">
        <f>SUM(H134:H143)</f>
        <v>298800</v>
      </c>
    </row>
    <row r="134" spans="2:8" s="9" customFormat="1" x14ac:dyDescent="0.25">
      <c r="B134" s="41"/>
      <c r="C134" s="81" t="s">
        <v>71</v>
      </c>
      <c r="D134" s="71">
        <v>1</v>
      </c>
      <c r="E134" s="72">
        <v>1.8</v>
      </c>
      <c r="F134" s="70">
        <f>E134*1000</f>
        <v>1800</v>
      </c>
      <c r="G134" s="70">
        <f t="shared" ref="G134:G143" si="57">D134*F134</f>
        <v>1800</v>
      </c>
      <c r="H134" s="70">
        <f t="shared" ref="H134:H143" si="58">G134*12</f>
        <v>21600</v>
      </c>
    </row>
    <row r="135" spans="2:8" s="9" customFormat="1" x14ac:dyDescent="0.25">
      <c r="B135" s="41"/>
      <c r="C135" s="81" t="s">
        <v>2</v>
      </c>
      <c r="D135" s="71">
        <v>2</v>
      </c>
      <c r="E135" s="72">
        <v>1.3</v>
      </c>
      <c r="F135" s="70">
        <f t="shared" ref="F135:F143" si="59">E135*1000</f>
        <v>1300</v>
      </c>
      <c r="G135" s="70">
        <f t="shared" si="57"/>
        <v>2600</v>
      </c>
      <c r="H135" s="70">
        <f t="shared" si="58"/>
        <v>31200</v>
      </c>
    </row>
    <row r="136" spans="2:8" s="9" customFormat="1" x14ac:dyDescent="0.25">
      <c r="B136" s="41"/>
      <c r="C136" s="80" t="s">
        <v>72</v>
      </c>
      <c r="D136" s="71">
        <v>1</v>
      </c>
      <c r="E136" s="72">
        <v>0.7</v>
      </c>
      <c r="F136" s="70">
        <f t="shared" si="59"/>
        <v>700</v>
      </c>
      <c r="G136" s="70">
        <f t="shared" si="57"/>
        <v>700</v>
      </c>
      <c r="H136" s="70">
        <f t="shared" si="58"/>
        <v>8400</v>
      </c>
    </row>
    <row r="137" spans="2:8" s="9" customFormat="1" x14ac:dyDescent="0.25">
      <c r="B137" s="41"/>
      <c r="C137" s="81" t="s">
        <v>10</v>
      </c>
      <c r="D137" s="71">
        <v>1</v>
      </c>
      <c r="E137" s="72">
        <v>0.8</v>
      </c>
      <c r="F137" s="70">
        <f t="shared" si="59"/>
        <v>800</v>
      </c>
      <c r="G137" s="70">
        <f t="shared" si="57"/>
        <v>800</v>
      </c>
      <c r="H137" s="70">
        <f t="shared" si="58"/>
        <v>9600</v>
      </c>
    </row>
    <row r="138" spans="2:8" s="9" customFormat="1" x14ac:dyDescent="0.25">
      <c r="B138" s="41"/>
      <c r="C138" s="80" t="s">
        <v>73</v>
      </c>
      <c r="D138" s="71">
        <v>4</v>
      </c>
      <c r="E138" s="72">
        <v>1</v>
      </c>
      <c r="F138" s="70">
        <f t="shared" si="59"/>
        <v>1000</v>
      </c>
      <c r="G138" s="70">
        <f t="shared" si="57"/>
        <v>4000</v>
      </c>
      <c r="H138" s="70">
        <f t="shared" si="58"/>
        <v>48000</v>
      </c>
    </row>
    <row r="139" spans="2:8" s="9" customFormat="1" x14ac:dyDescent="0.25">
      <c r="B139" s="41"/>
      <c r="C139" s="80" t="s">
        <v>74</v>
      </c>
      <c r="D139" s="71">
        <v>1</v>
      </c>
      <c r="E139" s="72">
        <v>0.8</v>
      </c>
      <c r="F139" s="70">
        <f t="shared" si="59"/>
        <v>800</v>
      </c>
      <c r="G139" s="70">
        <f t="shared" si="57"/>
        <v>800</v>
      </c>
      <c r="H139" s="70">
        <f t="shared" si="58"/>
        <v>9600</v>
      </c>
    </row>
    <row r="140" spans="2:8" s="9" customFormat="1" x14ac:dyDescent="0.25">
      <c r="B140" s="41"/>
      <c r="C140" s="80" t="s">
        <v>90</v>
      </c>
      <c r="D140" s="71">
        <v>1</v>
      </c>
      <c r="E140" s="72">
        <v>0.9</v>
      </c>
      <c r="F140" s="70">
        <f t="shared" si="59"/>
        <v>900</v>
      </c>
      <c r="G140" s="70">
        <f t="shared" si="57"/>
        <v>900</v>
      </c>
      <c r="H140" s="70">
        <f t="shared" si="58"/>
        <v>10800</v>
      </c>
    </row>
    <row r="141" spans="2:8" s="9" customFormat="1" x14ac:dyDescent="0.25">
      <c r="B141" s="41"/>
      <c r="C141" s="81" t="s">
        <v>3</v>
      </c>
      <c r="D141" s="71">
        <v>6</v>
      </c>
      <c r="E141" s="72">
        <v>0.7</v>
      </c>
      <c r="F141" s="70">
        <f t="shared" si="59"/>
        <v>700</v>
      </c>
      <c r="G141" s="70">
        <f t="shared" si="57"/>
        <v>4200</v>
      </c>
      <c r="H141" s="70">
        <f t="shared" si="58"/>
        <v>50400</v>
      </c>
    </row>
    <row r="142" spans="2:8" s="9" customFormat="1" x14ac:dyDescent="0.25">
      <c r="B142" s="41"/>
      <c r="C142" s="81" t="s">
        <v>77</v>
      </c>
      <c r="D142" s="71">
        <v>6</v>
      </c>
      <c r="E142" s="72">
        <v>0.6</v>
      </c>
      <c r="F142" s="70">
        <f t="shared" si="59"/>
        <v>600</v>
      </c>
      <c r="G142" s="70">
        <f t="shared" si="57"/>
        <v>3600</v>
      </c>
      <c r="H142" s="70">
        <f t="shared" si="58"/>
        <v>43200</v>
      </c>
    </row>
    <row r="143" spans="2:8" s="9" customFormat="1" x14ac:dyDescent="0.25">
      <c r="B143" s="41"/>
      <c r="C143" s="81" t="s">
        <v>8</v>
      </c>
      <c r="D143" s="71">
        <v>11</v>
      </c>
      <c r="E143" s="72">
        <v>0.5</v>
      </c>
      <c r="F143" s="70">
        <f t="shared" si="59"/>
        <v>500</v>
      </c>
      <c r="G143" s="70">
        <f t="shared" si="57"/>
        <v>5500</v>
      </c>
      <c r="H143" s="70">
        <f t="shared" si="58"/>
        <v>66000</v>
      </c>
    </row>
    <row r="144" spans="2:8" x14ac:dyDescent="0.25">
      <c r="B144" s="42">
        <v>1</v>
      </c>
      <c r="C144" s="82" t="s">
        <v>98</v>
      </c>
      <c r="D144" s="74">
        <f>SUM(D145:D149)</f>
        <v>8</v>
      </c>
      <c r="E144" s="74"/>
      <c r="F144" s="75"/>
      <c r="G144" s="75">
        <f>SUM(G145:G149)</f>
        <v>4900</v>
      </c>
      <c r="H144" s="75">
        <f>SUM(H145:H149)</f>
        <v>58800</v>
      </c>
    </row>
    <row r="145" spans="2:8" s="9" customFormat="1" x14ac:dyDescent="0.25">
      <c r="B145" s="41"/>
      <c r="C145" s="81" t="s">
        <v>76</v>
      </c>
      <c r="D145" s="71">
        <v>1</v>
      </c>
      <c r="E145" s="72">
        <v>1</v>
      </c>
      <c r="F145" s="70">
        <f>E145*1000</f>
        <v>1000</v>
      </c>
      <c r="G145" s="70">
        <f t="shared" ref="G145:G149" si="60">D145*F145</f>
        <v>1000</v>
      </c>
      <c r="H145" s="70">
        <f t="shared" ref="H145:H149" si="61">G145*12</f>
        <v>12000</v>
      </c>
    </row>
    <row r="146" spans="2:8" s="9" customFormat="1" x14ac:dyDescent="0.25">
      <c r="B146" s="41"/>
      <c r="C146" s="81" t="s">
        <v>19</v>
      </c>
      <c r="D146" s="71">
        <v>1</v>
      </c>
      <c r="E146" s="72">
        <v>0.65</v>
      </c>
      <c r="F146" s="70">
        <f t="shared" ref="F146:F149" si="62">E146*1000</f>
        <v>650</v>
      </c>
      <c r="G146" s="70">
        <f t="shared" si="60"/>
        <v>650</v>
      </c>
      <c r="H146" s="70">
        <f t="shared" si="61"/>
        <v>7800</v>
      </c>
    </row>
    <row r="147" spans="2:8" s="9" customFormat="1" x14ac:dyDescent="0.25">
      <c r="B147" s="41"/>
      <c r="C147" s="81" t="s">
        <v>4</v>
      </c>
      <c r="D147" s="71">
        <v>3</v>
      </c>
      <c r="E147" s="72">
        <v>0.55000000000000004</v>
      </c>
      <c r="F147" s="70">
        <f t="shared" si="62"/>
        <v>550</v>
      </c>
      <c r="G147" s="70">
        <f t="shared" si="60"/>
        <v>1650</v>
      </c>
      <c r="H147" s="70">
        <f t="shared" si="61"/>
        <v>19800</v>
      </c>
    </row>
    <row r="148" spans="2:8" s="9" customFormat="1" x14ac:dyDescent="0.25">
      <c r="B148" s="41"/>
      <c r="C148" s="81" t="s">
        <v>8</v>
      </c>
      <c r="D148" s="71">
        <v>2</v>
      </c>
      <c r="E148" s="72">
        <v>0.45</v>
      </c>
      <c r="F148" s="70">
        <f t="shared" si="62"/>
        <v>450</v>
      </c>
      <c r="G148" s="70">
        <f t="shared" si="60"/>
        <v>900</v>
      </c>
      <c r="H148" s="70">
        <f t="shared" si="61"/>
        <v>10800</v>
      </c>
    </row>
    <row r="149" spans="2:8" s="9" customFormat="1" x14ac:dyDescent="0.25">
      <c r="B149" s="41"/>
      <c r="C149" s="81" t="s">
        <v>6</v>
      </c>
      <c r="D149" s="71">
        <v>1</v>
      </c>
      <c r="E149" s="72">
        <v>0.7</v>
      </c>
      <c r="F149" s="70">
        <f t="shared" si="62"/>
        <v>700</v>
      </c>
      <c r="G149" s="70">
        <f t="shared" si="60"/>
        <v>700</v>
      </c>
      <c r="H149" s="70">
        <f t="shared" si="61"/>
        <v>8400</v>
      </c>
    </row>
    <row r="150" spans="2:8" ht="30" x14ac:dyDescent="0.25">
      <c r="B150" s="42">
        <v>2</v>
      </c>
      <c r="C150" s="82" t="s">
        <v>99</v>
      </c>
      <c r="D150" s="74">
        <f>SUM(D151:D155)</f>
        <v>7</v>
      </c>
      <c r="E150" s="74"/>
      <c r="F150" s="75"/>
      <c r="G150" s="75">
        <f>SUM(G151:G155)</f>
        <v>4350</v>
      </c>
      <c r="H150" s="75">
        <f>SUM(H151:H155)</f>
        <v>52200</v>
      </c>
    </row>
    <row r="151" spans="2:8" s="9" customFormat="1" x14ac:dyDescent="0.25">
      <c r="B151" s="41"/>
      <c r="C151" s="81" t="s">
        <v>76</v>
      </c>
      <c r="D151" s="71">
        <v>1</v>
      </c>
      <c r="E151" s="72">
        <v>1</v>
      </c>
      <c r="F151" s="70">
        <f>E151*1000</f>
        <v>1000</v>
      </c>
      <c r="G151" s="70">
        <f t="shared" ref="G151:G155" si="63">D151*F151</f>
        <v>1000</v>
      </c>
      <c r="H151" s="70">
        <f t="shared" ref="H151:H155" si="64">G151*12</f>
        <v>12000</v>
      </c>
    </row>
    <row r="152" spans="2:8" s="9" customFormat="1" x14ac:dyDescent="0.25">
      <c r="B152" s="41"/>
      <c r="C152" s="81" t="s">
        <v>3</v>
      </c>
      <c r="D152" s="71">
        <v>1</v>
      </c>
      <c r="E152" s="72">
        <v>0.65</v>
      </c>
      <c r="F152" s="70">
        <f t="shared" ref="F152:F155" si="65">E152*1000</f>
        <v>650</v>
      </c>
      <c r="G152" s="70">
        <f t="shared" si="63"/>
        <v>650</v>
      </c>
      <c r="H152" s="70">
        <f t="shared" si="64"/>
        <v>7800</v>
      </c>
    </row>
    <row r="153" spans="2:8" s="9" customFormat="1" x14ac:dyDescent="0.25">
      <c r="B153" s="41"/>
      <c r="C153" s="81" t="s">
        <v>4</v>
      </c>
      <c r="D153" s="71">
        <v>2</v>
      </c>
      <c r="E153" s="72">
        <v>0.55000000000000004</v>
      </c>
      <c r="F153" s="70">
        <f t="shared" si="65"/>
        <v>550</v>
      </c>
      <c r="G153" s="70">
        <f t="shared" si="63"/>
        <v>1100</v>
      </c>
      <c r="H153" s="70">
        <f t="shared" si="64"/>
        <v>13200</v>
      </c>
    </row>
    <row r="154" spans="2:8" s="9" customFormat="1" x14ac:dyDescent="0.25">
      <c r="B154" s="41"/>
      <c r="C154" s="81" t="s">
        <v>8</v>
      </c>
      <c r="D154" s="71">
        <v>2</v>
      </c>
      <c r="E154" s="72">
        <v>0.45</v>
      </c>
      <c r="F154" s="70">
        <f t="shared" si="65"/>
        <v>450</v>
      </c>
      <c r="G154" s="70">
        <f t="shared" si="63"/>
        <v>900</v>
      </c>
      <c r="H154" s="70">
        <f t="shared" si="64"/>
        <v>10800</v>
      </c>
    </row>
    <row r="155" spans="2:8" s="9" customFormat="1" x14ac:dyDescent="0.25">
      <c r="B155" s="41"/>
      <c r="C155" s="81" t="s">
        <v>6</v>
      </c>
      <c r="D155" s="71">
        <v>1</v>
      </c>
      <c r="E155" s="72">
        <v>0.7</v>
      </c>
      <c r="F155" s="70">
        <f t="shared" si="65"/>
        <v>700</v>
      </c>
      <c r="G155" s="70">
        <f t="shared" si="63"/>
        <v>700</v>
      </c>
      <c r="H155" s="70">
        <f t="shared" si="64"/>
        <v>8400</v>
      </c>
    </row>
    <row r="156" spans="2:8" x14ac:dyDescent="0.25">
      <c r="B156" s="42">
        <v>3</v>
      </c>
      <c r="C156" s="82" t="s">
        <v>100</v>
      </c>
      <c r="D156" s="74">
        <f>SUM(D157:D161)</f>
        <v>11</v>
      </c>
      <c r="E156" s="74"/>
      <c r="F156" s="75"/>
      <c r="G156" s="75">
        <f>SUM(G157:G161)</f>
        <v>6550</v>
      </c>
      <c r="H156" s="75">
        <f>SUM(H157:H161)</f>
        <v>78600</v>
      </c>
    </row>
    <row r="157" spans="2:8" s="9" customFormat="1" x14ac:dyDescent="0.25">
      <c r="B157" s="41"/>
      <c r="C157" s="81" t="s">
        <v>76</v>
      </c>
      <c r="D157" s="71">
        <v>1</v>
      </c>
      <c r="E157" s="72">
        <v>1</v>
      </c>
      <c r="F157" s="70">
        <f>E157*1000</f>
        <v>1000</v>
      </c>
      <c r="G157" s="70">
        <f t="shared" ref="G157:G161" si="66">D157*F157</f>
        <v>1000</v>
      </c>
      <c r="H157" s="70">
        <f t="shared" ref="H157:H161" si="67">G157*12</f>
        <v>12000</v>
      </c>
    </row>
    <row r="158" spans="2:8" s="9" customFormat="1" x14ac:dyDescent="0.25">
      <c r="B158" s="41"/>
      <c r="C158" s="81" t="s">
        <v>3</v>
      </c>
      <c r="D158" s="71">
        <v>2</v>
      </c>
      <c r="E158" s="72">
        <v>0.65</v>
      </c>
      <c r="F158" s="70">
        <f t="shared" ref="F158:F161" si="68">E158*1000</f>
        <v>650</v>
      </c>
      <c r="G158" s="70">
        <f t="shared" si="66"/>
        <v>1300</v>
      </c>
      <c r="H158" s="70">
        <f t="shared" si="67"/>
        <v>15600</v>
      </c>
    </row>
    <row r="159" spans="2:8" s="9" customFormat="1" x14ac:dyDescent="0.25">
      <c r="B159" s="41"/>
      <c r="C159" s="81" t="s">
        <v>4</v>
      </c>
      <c r="D159" s="71">
        <v>4</v>
      </c>
      <c r="E159" s="72">
        <v>0.55000000000000004</v>
      </c>
      <c r="F159" s="70">
        <f t="shared" si="68"/>
        <v>550</v>
      </c>
      <c r="G159" s="70">
        <f t="shared" si="66"/>
        <v>2200</v>
      </c>
      <c r="H159" s="70">
        <f t="shared" si="67"/>
        <v>26400</v>
      </c>
    </row>
    <row r="160" spans="2:8" s="9" customFormat="1" x14ac:dyDescent="0.25">
      <c r="B160" s="41"/>
      <c r="C160" s="81" t="s">
        <v>8</v>
      </c>
      <c r="D160" s="71">
        <v>3</v>
      </c>
      <c r="E160" s="72">
        <v>0.45</v>
      </c>
      <c r="F160" s="70">
        <f t="shared" si="68"/>
        <v>450</v>
      </c>
      <c r="G160" s="70">
        <f t="shared" si="66"/>
        <v>1350</v>
      </c>
      <c r="H160" s="70">
        <f t="shared" si="67"/>
        <v>16200</v>
      </c>
    </row>
    <row r="161" spans="2:8" s="9" customFormat="1" x14ac:dyDescent="0.25">
      <c r="B161" s="41"/>
      <c r="C161" s="81" t="s">
        <v>6</v>
      </c>
      <c r="D161" s="71">
        <v>1</v>
      </c>
      <c r="E161" s="72">
        <v>0.7</v>
      </c>
      <c r="F161" s="70">
        <f t="shared" si="68"/>
        <v>700</v>
      </c>
      <c r="G161" s="70">
        <f t="shared" si="66"/>
        <v>700</v>
      </c>
      <c r="H161" s="70">
        <f t="shared" si="67"/>
        <v>8400</v>
      </c>
    </row>
    <row r="162" spans="2:8" x14ac:dyDescent="0.25">
      <c r="B162" s="42">
        <v>4</v>
      </c>
      <c r="C162" s="82" t="s">
        <v>101</v>
      </c>
      <c r="D162" s="74">
        <f>SUM(D163:D167)</f>
        <v>9</v>
      </c>
      <c r="E162" s="74"/>
      <c r="F162" s="75"/>
      <c r="G162" s="75">
        <f>SUM(G163:G167)</f>
        <v>5350</v>
      </c>
      <c r="H162" s="75">
        <f>SUM(H163:H167)</f>
        <v>64200</v>
      </c>
    </row>
    <row r="163" spans="2:8" s="9" customFormat="1" x14ac:dyDescent="0.25">
      <c r="B163" s="41"/>
      <c r="C163" s="81" t="s">
        <v>76</v>
      </c>
      <c r="D163" s="71">
        <v>1</v>
      </c>
      <c r="E163" s="72">
        <v>1</v>
      </c>
      <c r="F163" s="70">
        <f>E163*1000</f>
        <v>1000</v>
      </c>
      <c r="G163" s="70">
        <f t="shared" ref="G163:G167" si="69">D163*F163</f>
        <v>1000</v>
      </c>
      <c r="H163" s="70">
        <f t="shared" ref="H163:H167" si="70">G163*12</f>
        <v>12000</v>
      </c>
    </row>
    <row r="164" spans="2:8" s="9" customFormat="1" x14ac:dyDescent="0.25">
      <c r="B164" s="41"/>
      <c r="C164" s="81" t="s">
        <v>3</v>
      </c>
      <c r="D164" s="71">
        <v>1</v>
      </c>
      <c r="E164" s="72">
        <v>0.65</v>
      </c>
      <c r="F164" s="70">
        <f t="shared" ref="F164:F167" si="71">E164*1000</f>
        <v>650</v>
      </c>
      <c r="G164" s="70">
        <f t="shared" si="69"/>
        <v>650</v>
      </c>
      <c r="H164" s="70">
        <f t="shared" si="70"/>
        <v>7800</v>
      </c>
    </row>
    <row r="165" spans="2:8" s="9" customFormat="1" x14ac:dyDescent="0.25">
      <c r="B165" s="41"/>
      <c r="C165" s="81" t="s">
        <v>4</v>
      </c>
      <c r="D165" s="71">
        <v>3</v>
      </c>
      <c r="E165" s="72">
        <v>0.55000000000000004</v>
      </c>
      <c r="F165" s="70">
        <f t="shared" si="71"/>
        <v>550</v>
      </c>
      <c r="G165" s="70">
        <f t="shared" si="69"/>
        <v>1650</v>
      </c>
      <c r="H165" s="70">
        <f t="shared" si="70"/>
        <v>19800</v>
      </c>
    </row>
    <row r="166" spans="2:8" s="9" customFormat="1" x14ac:dyDescent="0.25">
      <c r="B166" s="41"/>
      <c r="C166" s="81" t="s">
        <v>8</v>
      </c>
      <c r="D166" s="71">
        <v>3</v>
      </c>
      <c r="E166" s="72">
        <v>0.45</v>
      </c>
      <c r="F166" s="70">
        <f t="shared" si="71"/>
        <v>450</v>
      </c>
      <c r="G166" s="70">
        <f t="shared" si="69"/>
        <v>1350</v>
      </c>
      <c r="H166" s="70">
        <f t="shared" si="70"/>
        <v>16200</v>
      </c>
    </row>
    <row r="167" spans="2:8" s="9" customFormat="1" x14ac:dyDescent="0.25">
      <c r="B167" s="41"/>
      <c r="C167" s="81" t="s">
        <v>6</v>
      </c>
      <c r="D167" s="71">
        <v>1</v>
      </c>
      <c r="E167" s="72">
        <v>0.7</v>
      </c>
      <c r="F167" s="70">
        <f t="shared" si="71"/>
        <v>700</v>
      </c>
      <c r="G167" s="70">
        <f t="shared" si="69"/>
        <v>700</v>
      </c>
      <c r="H167" s="70">
        <f t="shared" si="70"/>
        <v>8400</v>
      </c>
    </row>
    <row r="168" spans="2:8" ht="30" x14ac:dyDescent="0.25">
      <c r="B168" s="42">
        <v>5</v>
      </c>
      <c r="C168" s="82" t="s">
        <v>102</v>
      </c>
      <c r="D168" s="74">
        <f>SUM(D169:D173)</f>
        <v>11</v>
      </c>
      <c r="E168" s="74"/>
      <c r="F168" s="75"/>
      <c r="G168" s="75">
        <f>SUM(G169:G173)</f>
        <v>6550</v>
      </c>
      <c r="H168" s="75">
        <f>SUM(H169:H173)</f>
        <v>78600</v>
      </c>
    </row>
    <row r="169" spans="2:8" s="9" customFormat="1" x14ac:dyDescent="0.25">
      <c r="B169" s="41"/>
      <c r="C169" s="81" t="s">
        <v>76</v>
      </c>
      <c r="D169" s="71">
        <v>1</v>
      </c>
      <c r="E169" s="72">
        <v>1</v>
      </c>
      <c r="F169" s="70">
        <f>E169*1000</f>
        <v>1000</v>
      </c>
      <c r="G169" s="70">
        <f t="shared" ref="G169:G173" si="72">D169*F169</f>
        <v>1000</v>
      </c>
      <c r="H169" s="70">
        <f t="shared" ref="H169:H173" si="73">G169*12</f>
        <v>12000</v>
      </c>
    </row>
    <row r="170" spans="2:8" s="9" customFormat="1" x14ac:dyDescent="0.25">
      <c r="B170" s="41"/>
      <c r="C170" s="81" t="s">
        <v>3</v>
      </c>
      <c r="D170" s="71">
        <v>2</v>
      </c>
      <c r="E170" s="72">
        <v>0.65</v>
      </c>
      <c r="F170" s="70">
        <f t="shared" ref="F170:F173" si="74">E170*1000</f>
        <v>650</v>
      </c>
      <c r="G170" s="70">
        <f t="shared" si="72"/>
        <v>1300</v>
      </c>
      <c r="H170" s="70">
        <f t="shared" si="73"/>
        <v>15600</v>
      </c>
    </row>
    <row r="171" spans="2:8" s="9" customFormat="1" x14ac:dyDescent="0.25">
      <c r="B171" s="41"/>
      <c r="C171" s="81" t="s">
        <v>4</v>
      </c>
      <c r="D171" s="71">
        <v>4</v>
      </c>
      <c r="E171" s="72">
        <v>0.55000000000000004</v>
      </c>
      <c r="F171" s="70">
        <f t="shared" si="74"/>
        <v>550</v>
      </c>
      <c r="G171" s="70">
        <f t="shared" si="72"/>
        <v>2200</v>
      </c>
      <c r="H171" s="70">
        <f t="shared" si="73"/>
        <v>26400</v>
      </c>
    </row>
    <row r="172" spans="2:8" s="9" customFormat="1" x14ac:dyDescent="0.25">
      <c r="B172" s="41"/>
      <c r="C172" s="81" t="s">
        <v>8</v>
      </c>
      <c r="D172" s="71">
        <v>3</v>
      </c>
      <c r="E172" s="72">
        <v>0.45</v>
      </c>
      <c r="F172" s="70">
        <f t="shared" si="74"/>
        <v>450</v>
      </c>
      <c r="G172" s="70">
        <f t="shared" si="72"/>
        <v>1350</v>
      </c>
      <c r="H172" s="70">
        <f t="shared" si="73"/>
        <v>16200</v>
      </c>
    </row>
    <row r="173" spans="2:8" s="9" customFormat="1" x14ac:dyDescent="0.25">
      <c r="B173" s="41"/>
      <c r="C173" s="81" t="s">
        <v>6</v>
      </c>
      <c r="D173" s="71">
        <v>1</v>
      </c>
      <c r="E173" s="72">
        <v>0.7</v>
      </c>
      <c r="F173" s="70">
        <f t="shared" si="74"/>
        <v>700</v>
      </c>
      <c r="G173" s="70">
        <f t="shared" si="72"/>
        <v>700</v>
      </c>
      <c r="H173" s="70">
        <f t="shared" si="73"/>
        <v>8400</v>
      </c>
    </row>
    <row r="174" spans="2:8" ht="30" x14ac:dyDescent="0.25">
      <c r="B174" s="42">
        <v>6</v>
      </c>
      <c r="C174" s="82" t="s">
        <v>103</v>
      </c>
      <c r="D174" s="74">
        <f>SUM(D175:D179)</f>
        <v>7</v>
      </c>
      <c r="E174" s="74"/>
      <c r="F174" s="75"/>
      <c r="G174" s="75">
        <f>SUM(G175:G179)</f>
        <v>4350</v>
      </c>
      <c r="H174" s="75">
        <f>SUM(H175:H179)</f>
        <v>52200</v>
      </c>
    </row>
    <row r="175" spans="2:8" s="9" customFormat="1" x14ac:dyDescent="0.25">
      <c r="B175" s="41"/>
      <c r="C175" s="81" t="s">
        <v>76</v>
      </c>
      <c r="D175" s="71">
        <v>1</v>
      </c>
      <c r="E175" s="72">
        <v>1</v>
      </c>
      <c r="F175" s="70">
        <f>E175*1000</f>
        <v>1000</v>
      </c>
      <c r="G175" s="70">
        <f t="shared" ref="G175:G179" si="75">D175*F175</f>
        <v>1000</v>
      </c>
      <c r="H175" s="70">
        <f t="shared" ref="H175:H179" si="76">G175*12</f>
        <v>12000</v>
      </c>
    </row>
    <row r="176" spans="2:8" s="9" customFormat="1" x14ac:dyDescent="0.25">
      <c r="B176" s="41"/>
      <c r="C176" s="81" t="s">
        <v>3</v>
      </c>
      <c r="D176" s="71">
        <v>1</v>
      </c>
      <c r="E176" s="72">
        <v>0.65</v>
      </c>
      <c r="F176" s="70">
        <f t="shared" ref="F176:F179" si="77">E176*1000</f>
        <v>650</v>
      </c>
      <c r="G176" s="70">
        <f t="shared" si="75"/>
        <v>650</v>
      </c>
      <c r="H176" s="70">
        <f t="shared" si="76"/>
        <v>7800</v>
      </c>
    </row>
    <row r="177" spans="2:8" s="9" customFormat="1" x14ac:dyDescent="0.25">
      <c r="B177" s="41"/>
      <c r="C177" s="81" t="s">
        <v>4</v>
      </c>
      <c r="D177" s="71">
        <v>2</v>
      </c>
      <c r="E177" s="72">
        <v>0.55000000000000004</v>
      </c>
      <c r="F177" s="70">
        <f t="shared" si="77"/>
        <v>550</v>
      </c>
      <c r="G177" s="70">
        <f t="shared" si="75"/>
        <v>1100</v>
      </c>
      <c r="H177" s="70">
        <f t="shared" si="76"/>
        <v>13200</v>
      </c>
    </row>
    <row r="178" spans="2:8" s="9" customFormat="1" x14ac:dyDescent="0.25">
      <c r="B178" s="41"/>
      <c r="C178" s="81" t="s">
        <v>8</v>
      </c>
      <c r="D178" s="71">
        <v>2</v>
      </c>
      <c r="E178" s="72">
        <v>0.45</v>
      </c>
      <c r="F178" s="70">
        <f t="shared" si="77"/>
        <v>450</v>
      </c>
      <c r="G178" s="70">
        <f t="shared" si="75"/>
        <v>900</v>
      </c>
      <c r="H178" s="70">
        <f t="shared" si="76"/>
        <v>10800</v>
      </c>
    </row>
    <row r="179" spans="2:8" s="9" customFormat="1" x14ac:dyDescent="0.25">
      <c r="B179" s="41"/>
      <c r="C179" s="81" t="s">
        <v>6</v>
      </c>
      <c r="D179" s="71">
        <v>1</v>
      </c>
      <c r="E179" s="72">
        <v>0.7</v>
      </c>
      <c r="F179" s="70">
        <f t="shared" si="77"/>
        <v>700</v>
      </c>
      <c r="G179" s="70">
        <f t="shared" si="75"/>
        <v>700</v>
      </c>
      <c r="H179" s="70">
        <f t="shared" si="76"/>
        <v>8400</v>
      </c>
    </row>
    <row r="180" spans="2:8" x14ac:dyDescent="0.25">
      <c r="B180" s="42">
        <v>7</v>
      </c>
      <c r="C180" s="82" t="s">
        <v>104</v>
      </c>
      <c r="D180" s="74">
        <f>SUM(D181:D185)</f>
        <v>5</v>
      </c>
      <c r="E180" s="74"/>
      <c r="F180" s="75"/>
      <c r="G180" s="75">
        <f>SUM(G181:G185)</f>
        <v>3350</v>
      </c>
      <c r="H180" s="75">
        <f>SUM(H181:H185)</f>
        <v>40200</v>
      </c>
    </row>
    <row r="181" spans="2:8" s="9" customFormat="1" x14ac:dyDescent="0.25">
      <c r="B181" s="41"/>
      <c r="C181" s="81" t="s">
        <v>76</v>
      </c>
      <c r="D181" s="71">
        <v>1</v>
      </c>
      <c r="E181" s="72">
        <v>1</v>
      </c>
      <c r="F181" s="70">
        <f>E181*1000</f>
        <v>1000</v>
      </c>
      <c r="G181" s="70">
        <f t="shared" ref="G181:G185" si="78">D181*F181</f>
        <v>1000</v>
      </c>
      <c r="H181" s="70">
        <f t="shared" ref="H181:H185" si="79">G181*12</f>
        <v>12000</v>
      </c>
    </row>
    <row r="182" spans="2:8" s="9" customFormat="1" x14ac:dyDescent="0.25">
      <c r="B182" s="41"/>
      <c r="C182" s="81" t="s">
        <v>3</v>
      </c>
      <c r="D182" s="71">
        <v>1</v>
      </c>
      <c r="E182" s="72">
        <v>0.65</v>
      </c>
      <c r="F182" s="70">
        <f t="shared" ref="F182:F185" si="80">E182*1000</f>
        <v>650</v>
      </c>
      <c r="G182" s="70">
        <f t="shared" si="78"/>
        <v>650</v>
      </c>
      <c r="H182" s="70">
        <f t="shared" si="79"/>
        <v>7800</v>
      </c>
    </row>
    <row r="183" spans="2:8" s="9" customFormat="1" x14ac:dyDescent="0.25">
      <c r="B183" s="41"/>
      <c r="C183" s="81" t="s">
        <v>4</v>
      </c>
      <c r="D183" s="71">
        <v>1</v>
      </c>
      <c r="E183" s="72">
        <v>0.55000000000000004</v>
      </c>
      <c r="F183" s="70">
        <f t="shared" si="80"/>
        <v>550</v>
      </c>
      <c r="G183" s="70">
        <f t="shared" si="78"/>
        <v>550</v>
      </c>
      <c r="H183" s="70">
        <f t="shared" si="79"/>
        <v>6600</v>
      </c>
    </row>
    <row r="184" spans="2:8" s="9" customFormat="1" x14ac:dyDescent="0.25">
      <c r="B184" s="41"/>
      <c r="C184" s="81" t="s">
        <v>8</v>
      </c>
      <c r="D184" s="71">
        <v>1</v>
      </c>
      <c r="E184" s="72">
        <v>0.45</v>
      </c>
      <c r="F184" s="70">
        <f t="shared" si="80"/>
        <v>450</v>
      </c>
      <c r="G184" s="70">
        <f t="shared" si="78"/>
        <v>450</v>
      </c>
      <c r="H184" s="70">
        <f t="shared" si="79"/>
        <v>5400</v>
      </c>
    </row>
    <row r="185" spans="2:8" s="9" customFormat="1" x14ac:dyDescent="0.25">
      <c r="B185" s="41"/>
      <c r="C185" s="81" t="s">
        <v>6</v>
      </c>
      <c r="D185" s="71">
        <v>1</v>
      </c>
      <c r="E185" s="72">
        <v>0.7</v>
      </c>
      <c r="F185" s="70">
        <f t="shared" si="80"/>
        <v>700</v>
      </c>
      <c r="G185" s="70">
        <f t="shared" si="78"/>
        <v>700</v>
      </c>
      <c r="H185" s="70">
        <f t="shared" si="79"/>
        <v>8400</v>
      </c>
    </row>
    <row r="186" spans="2:8" x14ac:dyDescent="0.25">
      <c r="B186" s="42">
        <v>8</v>
      </c>
      <c r="C186" s="82" t="s">
        <v>105</v>
      </c>
      <c r="D186" s="74">
        <f>SUM(D187:D191)</f>
        <v>9</v>
      </c>
      <c r="E186" s="74"/>
      <c r="F186" s="75"/>
      <c r="G186" s="75">
        <f>SUM(G187:G191)</f>
        <v>5350</v>
      </c>
      <c r="H186" s="75">
        <f>SUM(H187:H191)</f>
        <v>64200</v>
      </c>
    </row>
    <row r="187" spans="2:8" s="9" customFormat="1" x14ac:dyDescent="0.25">
      <c r="B187" s="41"/>
      <c r="C187" s="81" t="s">
        <v>106</v>
      </c>
      <c r="D187" s="71">
        <v>1</v>
      </c>
      <c r="E187" s="72">
        <v>1</v>
      </c>
      <c r="F187" s="70">
        <f>E187*1000</f>
        <v>1000</v>
      </c>
      <c r="G187" s="70">
        <f t="shared" ref="G187:G191" si="81">D187*F187</f>
        <v>1000</v>
      </c>
      <c r="H187" s="70">
        <f t="shared" ref="H187:H191" si="82">G187*12</f>
        <v>12000</v>
      </c>
    </row>
    <row r="188" spans="2:8" s="9" customFormat="1" x14ac:dyDescent="0.25">
      <c r="B188" s="41"/>
      <c r="C188" s="81" t="s">
        <v>3</v>
      </c>
      <c r="D188" s="71">
        <v>1</v>
      </c>
      <c r="E188" s="72">
        <v>0.65</v>
      </c>
      <c r="F188" s="70">
        <f>E188*1000</f>
        <v>650</v>
      </c>
      <c r="G188" s="70">
        <f t="shared" si="81"/>
        <v>650</v>
      </c>
      <c r="H188" s="70">
        <f t="shared" si="82"/>
        <v>7800</v>
      </c>
    </row>
    <row r="189" spans="2:8" s="9" customFormat="1" x14ac:dyDescent="0.25">
      <c r="B189" s="41"/>
      <c r="C189" s="81" t="s">
        <v>4</v>
      </c>
      <c r="D189" s="71">
        <v>3</v>
      </c>
      <c r="E189" s="72">
        <v>0.55000000000000004</v>
      </c>
      <c r="F189" s="70">
        <f t="shared" ref="F189:F191" si="83">E189*1000</f>
        <v>550</v>
      </c>
      <c r="G189" s="70">
        <f t="shared" si="81"/>
        <v>1650</v>
      </c>
      <c r="H189" s="70">
        <f t="shared" si="82"/>
        <v>19800</v>
      </c>
    </row>
    <row r="190" spans="2:8" s="9" customFormat="1" x14ac:dyDescent="0.25">
      <c r="B190" s="41"/>
      <c r="C190" s="81" t="s">
        <v>8</v>
      </c>
      <c r="D190" s="71">
        <v>3</v>
      </c>
      <c r="E190" s="72">
        <v>0.45</v>
      </c>
      <c r="F190" s="70">
        <f t="shared" si="83"/>
        <v>450</v>
      </c>
      <c r="G190" s="70">
        <f t="shared" si="81"/>
        <v>1350</v>
      </c>
      <c r="H190" s="70">
        <f t="shared" si="82"/>
        <v>16200</v>
      </c>
    </row>
    <row r="191" spans="2:8" s="9" customFormat="1" x14ac:dyDescent="0.25">
      <c r="B191" s="41"/>
      <c r="C191" s="81" t="s">
        <v>6</v>
      </c>
      <c r="D191" s="71">
        <v>1</v>
      </c>
      <c r="E191" s="72">
        <v>0.7</v>
      </c>
      <c r="F191" s="70">
        <f t="shared" si="83"/>
        <v>700</v>
      </c>
      <c r="G191" s="70">
        <f t="shared" si="81"/>
        <v>700</v>
      </c>
      <c r="H191" s="70">
        <f t="shared" si="82"/>
        <v>8400</v>
      </c>
    </row>
    <row r="192" spans="2:8" ht="36" customHeight="1" x14ac:dyDescent="0.25">
      <c r="B192" s="55" t="s">
        <v>176</v>
      </c>
      <c r="C192" s="79" t="s">
        <v>107</v>
      </c>
      <c r="D192" s="55">
        <f>SUM(D193:D202)</f>
        <v>29</v>
      </c>
      <c r="E192" s="55"/>
      <c r="F192" s="67"/>
      <c r="G192" s="67">
        <f>SUM(G193:G202)</f>
        <v>22600</v>
      </c>
      <c r="H192" s="67">
        <f>SUM(H193:H202)</f>
        <v>271200</v>
      </c>
    </row>
    <row r="193" spans="2:8" s="9" customFormat="1" x14ac:dyDescent="0.25">
      <c r="B193" s="41"/>
      <c r="C193" s="81" t="s">
        <v>71</v>
      </c>
      <c r="D193" s="71">
        <v>1</v>
      </c>
      <c r="E193" s="72">
        <v>1.8</v>
      </c>
      <c r="F193" s="70">
        <f>E193*1000</f>
        <v>1800</v>
      </c>
      <c r="G193" s="70">
        <f t="shared" ref="G193:G202" si="84">D193*F193</f>
        <v>1800</v>
      </c>
      <c r="H193" s="70">
        <f t="shared" ref="H193:H202" si="85">G193*12</f>
        <v>21600</v>
      </c>
    </row>
    <row r="194" spans="2:8" s="9" customFormat="1" x14ac:dyDescent="0.25">
      <c r="B194" s="41"/>
      <c r="C194" s="81" t="s">
        <v>2</v>
      </c>
      <c r="D194" s="71">
        <v>2</v>
      </c>
      <c r="E194" s="72">
        <v>1.3</v>
      </c>
      <c r="F194" s="70">
        <f t="shared" ref="F194:F202" si="86">E194*1000</f>
        <v>1300</v>
      </c>
      <c r="G194" s="70">
        <f t="shared" si="84"/>
        <v>2600</v>
      </c>
      <c r="H194" s="70">
        <f t="shared" si="85"/>
        <v>31200</v>
      </c>
    </row>
    <row r="195" spans="2:8" s="9" customFormat="1" x14ac:dyDescent="0.25">
      <c r="B195" s="41"/>
      <c r="C195" s="80" t="s">
        <v>72</v>
      </c>
      <c r="D195" s="71">
        <v>1</v>
      </c>
      <c r="E195" s="72">
        <v>0.7</v>
      </c>
      <c r="F195" s="70">
        <f t="shared" si="86"/>
        <v>700</v>
      </c>
      <c r="G195" s="70">
        <f t="shared" si="84"/>
        <v>700</v>
      </c>
      <c r="H195" s="70">
        <f t="shared" si="85"/>
        <v>8400</v>
      </c>
    </row>
    <row r="196" spans="2:8" s="9" customFormat="1" x14ac:dyDescent="0.25">
      <c r="B196" s="41"/>
      <c r="C196" s="81" t="s">
        <v>10</v>
      </c>
      <c r="D196" s="71">
        <v>1</v>
      </c>
      <c r="E196" s="72">
        <v>0.8</v>
      </c>
      <c r="F196" s="70">
        <f t="shared" si="86"/>
        <v>800</v>
      </c>
      <c r="G196" s="70">
        <f t="shared" si="84"/>
        <v>800</v>
      </c>
      <c r="H196" s="70">
        <f t="shared" si="85"/>
        <v>9600</v>
      </c>
    </row>
    <row r="197" spans="2:8" s="9" customFormat="1" x14ac:dyDescent="0.25">
      <c r="B197" s="41"/>
      <c r="C197" s="80" t="s">
        <v>73</v>
      </c>
      <c r="D197" s="71">
        <v>6</v>
      </c>
      <c r="E197" s="72">
        <v>1</v>
      </c>
      <c r="F197" s="70">
        <f t="shared" si="86"/>
        <v>1000</v>
      </c>
      <c r="G197" s="70">
        <f t="shared" si="84"/>
        <v>6000</v>
      </c>
      <c r="H197" s="70">
        <f t="shared" si="85"/>
        <v>72000</v>
      </c>
    </row>
    <row r="198" spans="2:8" s="9" customFormat="1" x14ac:dyDescent="0.25">
      <c r="B198" s="41"/>
      <c r="C198" s="80" t="s">
        <v>89</v>
      </c>
      <c r="D198" s="71">
        <v>1</v>
      </c>
      <c r="E198" s="72">
        <v>0.8</v>
      </c>
      <c r="F198" s="70">
        <f t="shared" si="86"/>
        <v>800</v>
      </c>
      <c r="G198" s="70">
        <f t="shared" si="84"/>
        <v>800</v>
      </c>
      <c r="H198" s="70">
        <f t="shared" si="85"/>
        <v>9600</v>
      </c>
    </row>
    <row r="199" spans="2:8" s="9" customFormat="1" x14ac:dyDescent="0.25">
      <c r="B199" s="41"/>
      <c r="C199" s="80" t="s">
        <v>90</v>
      </c>
      <c r="D199" s="71">
        <v>1</v>
      </c>
      <c r="E199" s="72">
        <v>0.9</v>
      </c>
      <c r="F199" s="70">
        <f t="shared" si="86"/>
        <v>900</v>
      </c>
      <c r="G199" s="70">
        <f t="shared" si="84"/>
        <v>900</v>
      </c>
      <c r="H199" s="70">
        <f t="shared" si="85"/>
        <v>10800</v>
      </c>
    </row>
    <row r="200" spans="2:8" s="9" customFormat="1" x14ac:dyDescent="0.25">
      <c r="B200" s="41"/>
      <c r="C200" s="81" t="s">
        <v>3</v>
      </c>
      <c r="D200" s="71">
        <v>3</v>
      </c>
      <c r="E200" s="72">
        <v>0.7</v>
      </c>
      <c r="F200" s="70">
        <f t="shared" si="86"/>
        <v>700</v>
      </c>
      <c r="G200" s="70">
        <f t="shared" si="84"/>
        <v>2100</v>
      </c>
      <c r="H200" s="70">
        <f t="shared" si="85"/>
        <v>25200</v>
      </c>
    </row>
    <row r="201" spans="2:8" s="9" customFormat="1" x14ac:dyDescent="0.25">
      <c r="B201" s="41"/>
      <c r="C201" s="81" t="s">
        <v>77</v>
      </c>
      <c r="D201" s="71">
        <v>4</v>
      </c>
      <c r="E201" s="72">
        <v>0.6</v>
      </c>
      <c r="F201" s="70">
        <f t="shared" si="86"/>
        <v>600</v>
      </c>
      <c r="G201" s="70">
        <f t="shared" si="84"/>
        <v>2400</v>
      </c>
      <c r="H201" s="70">
        <f t="shared" si="85"/>
        <v>28800</v>
      </c>
    </row>
    <row r="202" spans="2:8" s="9" customFormat="1" x14ac:dyDescent="0.25">
      <c r="B202" s="41"/>
      <c r="C202" s="81" t="s">
        <v>8</v>
      </c>
      <c r="D202" s="71">
        <v>9</v>
      </c>
      <c r="E202" s="72">
        <v>0.5</v>
      </c>
      <c r="F202" s="70">
        <f t="shared" si="86"/>
        <v>500</v>
      </c>
      <c r="G202" s="70">
        <f t="shared" si="84"/>
        <v>4500</v>
      </c>
      <c r="H202" s="70">
        <f t="shared" si="85"/>
        <v>54000</v>
      </c>
    </row>
    <row r="203" spans="2:8" x14ac:dyDescent="0.25">
      <c r="B203" s="42">
        <v>1</v>
      </c>
      <c r="C203" s="82" t="s">
        <v>108</v>
      </c>
      <c r="D203" s="74">
        <f>SUM(D204:D208)</f>
        <v>9</v>
      </c>
      <c r="E203" s="74"/>
      <c r="F203" s="75"/>
      <c r="G203" s="75">
        <f>SUM(G204:G208)</f>
        <v>5450</v>
      </c>
      <c r="H203" s="75">
        <f>SUM(H204:H208)</f>
        <v>65400</v>
      </c>
    </row>
    <row r="204" spans="2:8" s="9" customFormat="1" x14ac:dyDescent="0.25">
      <c r="B204" s="41"/>
      <c r="C204" s="81" t="s">
        <v>76</v>
      </c>
      <c r="D204" s="71">
        <v>1</v>
      </c>
      <c r="E204" s="72">
        <v>1</v>
      </c>
      <c r="F204" s="70">
        <f>E204*1000</f>
        <v>1000</v>
      </c>
      <c r="G204" s="70">
        <f t="shared" ref="G204:G208" si="87">D204*F204</f>
        <v>1000</v>
      </c>
      <c r="H204" s="70">
        <f t="shared" ref="H204:H208" si="88">G204*12</f>
        <v>12000</v>
      </c>
    </row>
    <row r="205" spans="2:8" s="9" customFormat="1" x14ac:dyDescent="0.25">
      <c r="B205" s="41"/>
      <c r="C205" s="81" t="s">
        <v>3</v>
      </c>
      <c r="D205" s="71">
        <v>1</v>
      </c>
      <c r="E205" s="72">
        <v>0.65</v>
      </c>
      <c r="F205" s="70">
        <f t="shared" ref="F205:F208" si="89">E205*1000</f>
        <v>650</v>
      </c>
      <c r="G205" s="70">
        <f t="shared" si="87"/>
        <v>650</v>
      </c>
      <c r="H205" s="70">
        <f t="shared" si="88"/>
        <v>7800</v>
      </c>
    </row>
    <row r="206" spans="2:8" s="9" customFormat="1" x14ac:dyDescent="0.25">
      <c r="B206" s="41"/>
      <c r="C206" s="81" t="s">
        <v>4</v>
      </c>
      <c r="D206" s="71">
        <v>4</v>
      </c>
      <c r="E206" s="72">
        <v>0.55000000000000004</v>
      </c>
      <c r="F206" s="70">
        <f t="shared" si="89"/>
        <v>550</v>
      </c>
      <c r="G206" s="70">
        <f t="shared" si="87"/>
        <v>2200</v>
      </c>
      <c r="H206" s="70">
        <f t="shared" si="88"/>
        <v>26400</v>
      </c>
    </row>
    <row r="207" spans="2:8" s="9" customFormat="1" x14ac:dyDescent="0.25">
      <c r="B207" s="41"/>
      <c r="C207" s="81" t="s">
        <v>8</v>
      </c>
      <c r="D207" s="71">
        <v>2</v>
      </c>
      <c r="E207" s="72">
        <v>0.45</v>
      </c>
      <c r="F207" s="70">
        <f t="shared" si="89"/>
        <v>450</v>
      </c>
      <c r="G207" s="70">
        <f t="shared" si="87"/>
        <v>900</v>
      </c>
      <c r="H207" s="70">
        <f t="shared" si="88"/>
        <v>10800</v>
      </c>
    </row>
    <row r="208" spans="2:8" s="9" customFormat="1" x14ac:dyDescent="0.25">
      <c r="B208" s="41"/>
      <c r="C208" s="81" t="s">
        <v>6</v>
      </c>
      <c r="D208" s="71">
        <v>1</v>
      </c>
      <c r="E208" s="72">
        <v>0.7</v>
      </c>
      <c r="F208" s="70">
        <f t="shared" si="89"/>
        <v>700</v>
      </c>
      <c r="G208" s="70">
        <f t="shared" si="87"/>
        <v>700</v>
      </c>
      <c r="H208" s="70">
        <f t="shared" si="88"/>
        <v>8400</v>
      </c>
    </row>
    <row r="209" spans="2:8" x14ac:dyDescent="0.25">
      <c r="B209" s="42">
        <v>2</v>
      </c>
      <c r="C209" s="82" t="s">
        <v>109</v>
      </c>
      <c r="D209" s="74">
        <f>SUM(D210:D214)</f>
        <v>7</v>
      </c>
      <c r="E209" s="74"/>
      <c r="F209" s="75"/>
      <c r="G209" s="75">
        <f>SUM(G210:G214)</f>
        <v>4450</v>
      </c>
      <c r="H209" s="75">
        <f>SUM(H210:H214)</f>
        <v>53400</v>
      </c>
    </row>
    <row r="210" spans="2:8" s="9" customFormat="1" x14ac:dyDescent="0.25">
      <c r="B210" s="41"/>
      <c r="C210" s="81" t="s">
        <v>76</v>
      </c>
      <c r="D210" s="71">
        <v>1</v>
      </c>
      <c r="E210" s="72">
        <v>1</v>
      </c>
      <c r="F210" s="70">
        <f>E210*1000</f>
        <v>1000</v>
      </c>
      <c r="G210" s="70">
        <f t="shared" ref="G210:G214" si="90">D210*F210</f>
        <v>1000</v>
      </c>
      <c r="H210" s="70">
        <f t="shared" ref="H210:H214" si="91">G210*12</f>
        <v>12000</v>
      </c>
    </row>
    <row r="211" spans="2:8" s="9" customFormat="1" x14ac:dyDescent="0.25">
      <c r="B211" s="41"/>
      <c r="C211" s="81" t="s">
        <v>3</v>
      </c>
      <c r="D211" s="71">
        <v>1</v>
      </c>
      <c r="E211" s="72">
        <v>0.65</v>
      </c>
      <c r="F211" s="70">
        <f t="shared" ref="F211:F214" si="92">E211*1000</f>
        <v>650</v>
      </c>
      <c r="G211" s="70">
        <f t="shared" si="90"/>
        <v>650</v>
      </c>
      <c r="H211" s="70">
        <f t="shared" si="91"/>
        <v>7800</v>
      </c>
    </row>
    <row r="212" spans="2:8" s="9" customFormat="1" x14ac:dyDescent="0.25">
      <c r="B212" s="41"/>
      <c r="C212" s="81" t="s">
        <v>4</v>
      </c>
      <c r="D212" s="71">
        <v>3</v>
      </c>
      <c r="E212" s="72">
        <v>0.55000000000000004</v>
      </c>
      <c r="F212" s="70">
        <f t="shared" si="92"/>
        <v>550</v>
      </c>
      <c r="G212" s="70">
        <f t="shared" si="90"/>
        <v>1650</v>
      </c>
      <c r="H212" s="70">
        <f t="shared" si="91"/>
        <v>19800</v>
      </c>
    </row>
    <row r="213" spans="2:8" s="9" customFormat="1" x14ac:dyDescent="0.25">
      <c r="B213" s="41"/>
      <c r="C213" s="81" t="s">
        <v>8</v>
      </c>
      <c r="D213" s="71">
        <v>1</v>
      </c>
      <c r="E213" s="72">
        <v>0.45</v>
      </c>
      <c r="F213" s="70">
        <f t="shared" si="92"/>
        <v>450</v>
      </c>
      <c r="G213" s="70">
        <f t="shared" si="90"/>
        <v>450</v>
      </c>
      <c r="H213" s="70">
        <f t="shared" si="91"/>
        <v>5400</v>
      </c>
    </row>
    <row r="214" spans="2:8" s="9" customFormat="1" x14ac:dyDescent="0.25">
      <c r="B214" s="41"/>
      <c r="C214" s="81" t="s">
        <v>6</v>
      </c>
      <c r="D214" s="71">
        <v>1</v>
      </c>
      <c r="E214" s="72">
        <v>0.7</v>
      </c>
      <c r="F214" s="70">
        <f t="shared" si="92"/>
        <v>700</v>
      </c>
      <c r="G214" s="70">
        <f t="shared" si="90"/>
        <v>700</v>
      </c>
      <c r="H214" s="70">
        <f t="shared" si="91"/>
        <v>8400</v>
      </c>
    </row>
    <row r="215" spans="2:8" ht="30" x14ac:dyDescent="0.25">
      <c r="B215" s="42">
        <v>3</v>
      </c>
      <c r="C215" s="82" t="s">
        <v>110</v>
      </c>
      <c r="D215" s="74">
        <f>SUM(D216:D220)</f>
        <v>9</v>
      </c>
      <c r="E215" s="74"/>
      <c r="F215" s="75"/>
      <c r="G215" s="75">
        <f>SUM(G216:G220)</f>
        <v>5350</v>
      </c>
      <c r="H215" s="75">
        <f>SUM(H216:H220)</f>
        <v>64200</v>
      </c>
    </row>
    <row r="216" spans="2:8" s="9" customFormat="1" x14ac:dyDescent="0.25">
      <c r="B216" s="41"/>
      <c r="C216" s="81" t="s">
        <v>76</v>
      </c>
      <c r="D216" s="71">
        <v>1</v>
      </c>
      <c r="E216" s="72">
        <v>1</v>
      </c>
      <c r="F216" s="70">
        <f>E216*1000</f>
        <v>1000</v>
      </c>
      <c r="G216" s="70">
        <f t="shared" ref="G216:G220" si="93">D216*F216</f>
        <v>1000</v>
      </c>
      <c r="H216" s="70">
        <f t="shared" ref="H216:H220" si="94">G216*12</f>
        <v>12000</v>
      </c>
    </row>
    <row r="217" spans="2:8" s="9" customFormat="1" x14ac:dyDescent="0.25">
      <c r="B217" s="41"/>
      <c r="C217" s="81" t="s">
        <v>3</v>
      </c>
      <c r="D217" s="71">
        <v>1</v>
      </c>
      <c r="E217" s="72">
        <v>0.65</v>
      </c>
      <c r="F217" s="70">
        <f t="shared" ref="F217:F220" si="95">E217*1000</f>
        <v>650</v>
      </c>
      <c r="G217" s="70">
        <f t="shared" si="93"/>
        <v>650</v>
      </c>
      <c r="H217" s="70">
        <f t="shared" si="94"/>
        <v>7800</v>
      </c>
    </row>
    <row r="218" spans="2:8" s="9" customFormat="1" x14ac:dyDescent="0.25">
      <c r="B218" s="41"/>
      <c r="C218" s="81" t="s">
        <v>4</v>
      </c>
      <c r="D218" s="71">
        <v>3</v>
      </c>
      <c r="E218" s="72">
        <v>0.55000000000000004</v>
      </c>
      <c r="F218" s="70">
        <f t="shared" si="95"/>
        <v>550</v>
      </c>
      <c r="G218" s="70">
        <f t="shared" si="93"/>
        <v>1650</v>
      </c>
      <c r="H218" s="70">
        <f t="shared" si="94"/>
        <v>19800</v>
      </c>
    </row>
    <row r="219" spans="2:8" s="9" customFormat="1" x14ac:dyDescent="0.25">
      <c r="B219" s="41"/>
      <c r="C219" s="81" t="s">
        <v>8</v>
      </c>
      <c r="D219" s="71">
        <v>3</v>
      </c>
      <c r="E219" s="72">
        <v>0.45</v>
      </c>
      <c r="F219" s="70">
        <f t="shared" si="95"/>
        <v>450</v>
      </c>
      <c r="G219" s="70">
        <f t="shared" si="93"/>
        <v>1350</v>
      </c>
      <c r="H219" s="70">
        <f t="shared" si="94"/>
        <v>16200</v>
      </c>
    </row>
    <row r="220" spans="2:8" s="9" customFormat="1" x14ac:dyDescent="0.25">
      <c r="B220" s="41"/>
      <c r="C220" s="81" t="s">
        <v>6</v>
      </c>
      <c r="D220" s="71">
        <v>1</v>
      </c>
      <c r="E220" s="72">
        <v>0.7</v>
      </c>
      <c r="F220" s="70">
        <f t="shared" si="95"/>
        <v>700</v>
      </c>
      <c r="G220" s="70">
        <f t="shared" si="93"/>
        <v>700</v>
      </c>
      <c r="H220" s="70">
        <f t="shared" si="94"/>
        <v>8400</v>
      </c>
    </row>
    <row r="221" spans="2:8" x14ac:dyDescent="0.25">
      <c r="B221" s="42">
        <v>4</v>
      </c>
      <c r="C221" s="82" t="s">
        <v>111</v>
      </c>
      <c r="D221" s="74">
        <f>SUM(D222:D226)</f>
        <v>10</v>
      </c>
      <c r="E221" s="74"/>
      <c r="F221" s="75"/>
      <c r="G221" s="75">
        <f>SUM(G222:G226)</f>
        <v>6100</v>
      </c>
      <c r="H221" s="75">
        <f>SUM(H222:H226)</f>
        <v>73200</v>
      </c>
    </row>
    <row r="222" spans="2:8" s="9" customFormat="1" x14ac:dyDescent="0.25">
      <c r="B222" s="41"/>
      <c r="C222" s="81" t="s">
        <v>76</v>
      </c>
      <c r="D222" s="71">
        <v>1</v>
      </c>
      <c r="E222" s="72">
        <v>1</v>
      </c>
      <c r="F222" s="70">
        <f>E222*1000</f>
        <v>1000</v>
      </c>
      <c r="G222" s="70">
        <f t="shared" ref="G222:G226" si="96">D222*F222</f>
        <v>1000</v>
      </c>
      <c r="H222" s="70">
        <f t="shared" ref="H222:H226" si="97">G222*12</f>
        <v>12000</v>
      </c>
    </row>
    <row r="223" spans="2:8" s="9" customFormat="1" x14ac:dyDescent="0.25">
      <c r="B223" s="41"/>
      <c r="C223" s="81" t="s">
        <v>3</v>
      </c>
      <c r="D223" s="71">
        <v>2</v>
      </c>
      <c r="E223" s="72">
        <v>0.65</v>
      </c>
      <c r="F223" s="70">
        <f t="shared" ref="F223:F226" si="98">E223*1000</f>
        <v>650</v>
      </c>
      <c r="G223" s="70">
        <f t="shared" si="96"/>
        <v>1300</v>
      </c>
      <c r="H223" s="70">
        <f t="shared" si="97"/>
        <v>15600</v>
      </c>
    </row>
    <row r="224" spans="2:8" s="9" customFormat="1" x14ac:dyDescent="0.25">
      <c r="B224" s="41"/>
      <c r="C224" s="81" t="s">
        <v>4</v>
      </c>
      <c r="D224" s="71">
        <v>4</v>
      </c>
      <c r="E224" s="72">
        <v>0.55000000000000004</v>
      </c>
      <c r="F224" s="70">
        <f t="shared" si="98"/>
        <v>550</v>
      </c>
      <c r="G224" s="70">
        <f t="shared" si="96"/>
        <v>2200</v>
      </c>
      <c r="H224" s="70">
        <f t="shared" si="97"/>
        <v>26400</v>
      </c>
    </row>
    <row r="225" spans="2:8" s="9" customFormat="1" x14ac:dyDescent="0.25">
      <c r="B225" s="41"/>
      <c r="C225" s="81" t="s">
        <v>8</v>
      </c>
      <c r="D225" s="71">
        <v>2</v>
      </c>
      <c r="E225" s="72">
        <v>0.45</v>
      </c>
      <c r="F225" s="70">
        <f t="shared" si="98"/>
        <v>450</v>
      </c>
      <c r="G225" s="70">
        <f t="shared" si="96"/>
        <v>900</v>
      </c>
      <c r="H225" s="70">
        <f t="shared" si="97"/>
        <v>10800</v>
      </c>
    </row>
    <row r="226" spans="2:8" s="9" customFormat="1" x14ac:dyDescent="0.25">
      <c r="B226" s="41"/>
      <c r="C226" s="81" t="s">
        <v>6</v>
      </c>
      <c r="D226" s="71">
        <v>1</v>
      </c>
      <c r="E226" s="72">
        <v>0.7</v>
      </c>
      <c r="F226" s="70">
        <f t="shared" si="98"/>
        <v>700</v>
      </c>
      <c r="G226" s="70">
        <f t="shared" si="96"/>
        <v>700</v>
      </c>
      <c r="H226" s="70">
        <f t="shared" si="97"/>
        <v>8400</v>
      </c>
    </row>
    <row r="227" spans="2:8" ht="30" x14ac:dyDescent="0.25">
      <c r="B227" s="42">
        <v>5</v>
      </c>
      <c r="C227" s="82" t="s">
        <v>112</v>
      </c>
      <c r="D227" s="74">
        <f>SUM(D228:D232)</f>
        <v>7</v>
      </c>
      <c r="E227" s="74"/>
      <c r="F227" s="75"/>
      <c r="G227" s="75">
        <f>SUM(G228:G232)</f>
        <v>4350</v>
      </c>
      <c r="H227" s="75">
        <f>SUM(H228:H232)</f>
        <v>52200</v>
      </c>
    </row>
    <row r="228" spans="2:8" s="9" customFormat="1" x14ac:dyDescent="0.25">
      <c r="B228" s="41"/>
      <c r="C228" s="81" t="s">
        <v>76</v>
      </c>
      <c r="D228" s="71">
        <v>1</v>
      </c>
      <c r="E228" s="72">
        <v>1</v>
      </c>
      <c r="F228" s="70">
        <f>E228*1000</f>
        <v>1000</v>
      </c>
      <c r="G228" s="70">
        <f t="shared" ref="G228:G232" si="99">D228*F228</f>
        <v>1000</v>
      </c>
      <c r="H228" s="70">
        <f t="shared" ref="H228:H232" si="100">G228*12</f>
        <v>12000</v>
      </c>
    </row>
    <row r="229" spans="2:8" s="9" customFormat="1" x14ac:dyDescent="0.25">
      <c r="B229" s="41"/>
      <c r="C229" s="81" t="s">
        <v>3</v>
      </c>
      <c r="D229" s="71">
        <v>1</v>
      </c>
      <c r="E229" s="72">
        <v>0.65</v>
      </c>
      <c r="F229" s="70">
        <f t="shared" ref="F229:F232" si="101">E229*1000</f>
        <v>650</v>
      </c>
      <c r="G229" s="70">
        <f t="shared" si="99"/>
        <v>650</v>
      </c>
      <c r="H229" s="70">
        <f t="shared" si="100"/>
        <v>7800</v>
      </c>
    </row>
    <row r="230" spans="2:8" s="9" customFormat="1" x14ac:dyDescent="0.25">
      <c r="B230" s="41"/>
      <c r="C230" s="81" t="s">
        <v>77</v>
      </c>
      <c r="D230" s="71">
        <v>2</v>
      </c>
      <c r="E230" s="72">
        <v>0.55000000000000004</v>
      </c>
      <c r="F230" s="70">
        <f t="shared" si="101"/>
        <v>550</v>
      </c>
      <c r="G230" s="70">
        <f t="shared" si="99"/>
        <v>1100</v>
      </c>
      <c r="H230" s="70">
        <f t="shared" si="100"/>
        <v>13200</v>
      </c>
    </row>
    <row r="231" spans="2:8" s="9" customFormat="1" x14ac:dyDescent="0.25">
      <c r="B231" s="41"/>
      <c r="C231" s="81" t="s">
        <v>8</v>
      </c>
      <c r="D231" s="71">
        <v>2</v>
      </c>
      <c r="E231" s="72">
        <v>0.45</v>
      </c>
      <c r="F231" s="70">
        <f t="shared" si="101"/>
        <v>450</v>
      </c>
      <c r="G231" s="70">
        <f t="shared" si="99"/>
        <v>900</v>
      </c>
      <c r="H231" s="70">
        <f t="shared" si="100"/>
        <v>10800</v>
      </c>
    </row>
    <row r="232" spans="2:8" s="9" customFormat="1" x14ac:dyDescent="0.25">
      <c r="B232" s="41"/>
      <c r="C232" s="81" t="s">
        <v>6</v>
      </c>
      <c r="D232" s="71">
        <v>1</v>
      </c>
      <c r="E232" s="72">
        <v>0.7</v>
      </c>
      <c r="F232" s="70">
        <f t="shared" si="101"/>
        <v>700</v>
      </c>
      <c r="G232" s="70">
        <f t="shared" si="99"/>
        <v>700</v>
      </c>
      <c r="H232" s="70">
        <f t="shared" si="100"/>
        <v>8400</v>
      </c>
    </row>
    <row r="233" spans="2:8" ht="30" x14ac:dyDescent="0.25">
      <c r="B233" s="42">
        <v>6</v>
      </c>
      <c r="C233" s="82" t="s">
        <v>113</v>
      </c>
      <c r="D233" s="74">
        <f>SUM(D234:D238)</f>
        <v>8</v>
      </c>
      <c r="E233" s="74"/>
      <c r="F233" s="75"/>
      <c r="G233" s="75">
        <f>SUM(G234:G238)</f>
        <v>5100</v>
      </c>
      <c r="H233" s="75">
        <f>SUM(H234:H238)</f>
        <v>61200</v>
      </c>
    </row>
    <row r="234" spans="2:8" s="9" customFormat="1" x14ac:dyDescent="0.25">
      <c r="B234" s="41"/>
      <c r="C234" s="81" t="s">
        <v>76</v>
      </c>
      <c r="D234" s="71">
        <v>1</v>
      </c>
      <c r="E234" s="72">
        <v>1</v>
      </c>
      <c r="F234" s="70">
        <f>E234*1000</f>
        <v>1000</v>
      </c>
      <c r="G234" s="70">
        <f t="shared" ref="G234:G238" si="102">D234*F234</f>
        <v>1000</v>
      </c>
      <c r="H234" s="70">
        <f t="shared" ref="H234:H238" si="103">G234*12</f>
        <v>12000</v>
      </c>
    </row>
    <row r="235" spans="2:8" s="9" customFormat="1" x14ac:dyDescent="0.25">
      <c r="B235" s="41"/>
      <c r="C235" s="81" t="s">
        <v>3</v>
      </c>
      <c r="D235" s="71">
        <v>2</v>
      </c>
      <c r="E235" s="72">
        <v>0.65</v>
      </c>
      <c r="F235" s="70">
        <f t="shared" ref="F235:F238" si="104">E235*1000</f>
        <v>650</v>
      </c>
      <c r="G235" s="70">
        <f t="shared" si="102"/>
        <v>1300</v>
      </c>
      <c r="H235" s="70">
        <f t="shared" si="103"/>
        <v>15600</v>
      </c>
    </row>
    <row r="236" spans="2:8" s="9" customFormat="1" x14ac:dyDescent="0.25">
      <c r="B236" s="41"/>
      <c r="C236" s="81" t="s">
        <v>77</v>
      </c>
      <c r="D236" s="71">
        <v>3</v>
      </c>
      <c r="E236" s="72">
        <v>0.55000000000000004</v>
      </c>
      <c r="F236" s="70">
        <f t="shared" si="104"/>
        <v>550</v>
      </c>
      <c r="G236" s="70">
        <f t="shared" si="102"/>
        <v>1650</v>
      </c>
      <c r="H236" s="70">
        <f t="shared" si="103"/>
        <v>19800</v>
      </c>
    </row>
    <row r="237" spans="2:8" s="9" customFormat="1" x14ac:dyDescent="0.25">
      <c r="B237" s="41"/>
      <c r="C237" s="81" t="s">
        <v>8</v>
      </c>
      <c r="D237" s="71">
        <v>1</v>
      </c>
      <c r="E237" s="72">
        <v>0.45</v>
      </c>
      <c r="F237" s="70">
        <f t="shared" si="104"/>
        <v>450</v>
      </c>
      <c r="G237" s="70">
        <f t="shared" si="102"/>
        <v>450</v>
      </c>
      <c r="H237" s="70">
        <f t="shared" si="103"/>
        <v>5400</v>
      </c>
    </row>
    <row r="238" spans="2:8" s="9" customFormat="1" x14ac:dyDescent="0.25">
      <c r="B238" s="41"/>
      <c r="C238" s="81" t="s">
        <v>6</v>
      </c>
      <c r="D238" s="71">
        <v>1</v>
      </c>
      <c r="E238" s="72">
        <v>0.7</v>
      </c>
      <c r="F238" s="70">
        <f t="shared" si="104"/>
        <v>700</v>
      </c>
      <c r="G238" s="70">
        <f t="shared" si="102"/>
        <v>700</v>
      </c>
      <c r="H238" s="70">
        <f t="shared" si="103"/>
        <v>8400</v>
      </c>
    </row>
    <row r="239" spans="2:8" ht="30" x14ac:dyDescent="0.25">
      <c r="B239" s="42">
        <v>7</v>
      </c>
      <c r="C239" s="82" t="s">
        <v>114</v>
      </c>
      <c r="D239" s="74">
        <f>SUM(D240:D244)</f>
        <v>11</v>
      </c>
      <c r="E239" s="74"/>
      <c r="F239" s="75"/>
      <c r="G239" s="75">
        <f>SUM(G240:G244)</f>
        <v>6650</v>
      </c>
      <c r="H239" s="75">
        <f>SUM(H240:H244)</f>
        <v>79800</v>
      </c>
    </row>
    <row r="240" spans="2:8" s="9" customFormat="1" x14ac:dyDescent="0.25">
      <c r="B240" s="41"/>
      <c r="C240" s="81" t="s">
        <v>76</v>
      </c>
      <c r="D240" s="71">
        <v>1</v>
      </c>
      <c r="E240" s="72">
        <v>1</v>
      </c>
      <c r="F240" s="70">
        <f>E240*1000</f>
        <v>1000</v>
      </c>
      <c r="G240" s="70">
        <f t="shared" ref="G240:G244" si="105">D240*F240</f>
        <v>1000</v>
      </c>
      <c r="H240" s="70">
        <f t="shared" ref="H240:H244" si="106">G240*12</f>
        <v>12000</v>
      </c>
    </row>
    <row r="241" spans="2:8" s="9" customFormat="1" x14ac:dyDescent="0.25">
      <c r="B241" s="41"/>
      <c r="C241" s="81" t="s">
        <v>19</v>
      </c>
      <c r="D241" s="71">
        <v>2</v>
      </c>
      <c r="E241" s="72">
        <v>0.65</v>
      </c>
      <c r="F241" s="70">
        <f t="shared" ref="F241:F244" si="107">E241*1000</f>
        <v>650</v>
      </c>
      <c r="G241" s="70">
        <f t="shared" si="105"/>
        <v>1300</v>
      </c>
      <c r="H241" s="70">
        <f t="shared" si="106"/>
        <v>15600</v>
      </c>
    </row>
    <row r="242" spans="2:8" s="9" customFormat="1" x14ac:dyDescent="0.25">
      <c r="B242" s="41"/>
      <c r="C242" s="81" t="s">
        <v>77</v>
      </c>
      <c r="D242" s="71">
        <v>5</v>
      </c>
      <c r="E242" s="72">
        <v>0.55000000000000004</v>
      </c>
      <c r="F242" s="70">
        <f t="shared" si="107"/>
        <v>550</v>
      </c>
      <c r="G242" s="70">
        <f t="shared" si="105"/>
        <v>2750</v>
      </c>
      <c r="H242" s="70">
        <f t="shared" si="106"/>
        <v>33000</v>
      </c>
    </row>
    <row r="243" spans="2:8" s="9" customFormat="1" x14ac:dyDescent="0.25">
      <c r="B243" s="41"/>
      <c r="C243" s="81" t="s">
        <v>8</v>
      </c>
      <c r="D243" s="71">
        <v>2</v>
      </c>
      <c r="E243" s="72">
        <v>0.45</v>
      </c>
      <c r="F243" s="70">
        <f t="shared" si="107"/>
        <v>450</v>
      </c>
      <c r="G243" s="70">
        <f t="shared" si="105"/>
        <v>900</v>
      </c>
      <c r="H243" s="70">
        <f t="shared" si="106"/>
        <v>10800</v>
      </c>
    </row>
    <row r="244" spans="2:8" s="9" customFormat="1" x14ac:dyDescent="0.25">
      <c r="B244" s="41"/>
      <c r="C244" s="81" t="s">
        <v>6</v>
      </c>
      <c r="D244" s="71">
        <v>1</v>
      </c>
      <c r="E244" s="72">
        <v>0.7</v>
      </c>
      <c r="F244" s="70">
        <f t="shared" si="107"/>
        <v>700</v>
      </c>
      <c r="G244" s="70">
        <f t="shared" si="105"/>
        <v>700</v>
      </c>
      <c r="H244" s="70">
        <f t="shared" si="106"/>
        <v>8400</v>
      </c>
    </row>
    <row r="245" spans="2:8" ht="25.5" customHeight="1" x14ac:dyDescent="0.25">
      <c r="B245" s="55" t="s">
        <v>177</v>
      </c>
      <c r="C245" s="79" t="s">
        <v>115</v>
      </c>
      <c r="D245" s="55">
        <f>SUM(D246:D255)</f>
        <v>24</v>
      </c>
      <c r="E245" s="55"/>
      <c r="F245" s="67"/>
      <c r="G245" s="67">
        <f>SUM(G246:G255)</f>
        <v>18400</v>
      </c>
      <c r="H245" s="67">
        <f>SUM(H246:H255)</f>
        <v>220800</v>
      </c>
    </row>
    <row r="246" spans="2:8" s="9" customFormat="1" x14ac:dyDescent="0.25">
      <c r="B246" s="41"/>
      <c r="C246" s="81" t="s">
        <v>71</v>
      </c>
      <c r="D246" s="71">
        <v>1</v>
      </c>
      <c r="E246" s="72">
        <v>1.8</v>
      </c>
      <c r="F246" s="70">
        <f>E246*1000</f>
        <v>1800</v>
      </c>
      <c r="G246" s="70">
        <f t="shared" ref="G246:G255" si="108">D246*F246</f>
        <v>1800</v>
      </c>
      <c r="H246" s="70">
        <f t="shared" ref="H246:H255" si="109">G246*12</f>
        <v>21600</v>
      </c>
    </row>
    <row r="247" spans="2:8" s="9" customFormat="1" x14ac:dyDescent="0.25">
      <c r="B247" s="41"/>
      <c r="C247" s="81" t="s">
        <v>2</v>
      </c>
      <c r="D247" s="71">
        <v>1</v>
      </c>
      <c r="E247" s="72">
        <v>1.3</v>
      </c>
      <c r="F247" s="70">
        <f t="shared" ref="F247:F255" si="110">E247*1000</f>
        <v>1300</v>
      </c>
      <c r="G247" s="70">
        <f t="shared" si="108"/>
        <v>1300</v>
      </c>
      <c r="H247" s="70">
        <f t="shared" si="109"/>
        <v>15600</v>
      </c>
    </row>
    <row r="248" spans="2:8" s="9" customFormat="1" x14ac:dyDescent="0.25">
      <c r="B248" s="41"/>
      <c r="C248" s="80" t="s">
        <v>72</v>
      </c>
      <c r="D248" s="71">
        <v>1</v>
      </c>
      <c r="E248" s="72">
        <v>0.7</v>
      </c>
      <c r="F248" s="70">
        <f t="shared" si="110"/>
        <v>700</v>
      </c>
      <c r="G248" s="70">
        <f t="shared" si="108"/>
        <v>700</v>
      </c>
      <c r="H248" s="70">
        <f t="shared" si="109"/>
        <v>8400</v>
      </c>
    </row>
    <row r="249" spans="2:8" s="9" customFormat="1" x14ac:dyDescent="0.25">
      <c r="B249" s="41"/>
      <c r="C249" s="81" t="s">
        <v>10</v>
      </c>
      <c r="D249" s="71">
        <v>1</v>
      </c>
      <c r="E249" s="72">
        <v>0.8</v>
      </c>
      <c r="F249" s="70">
        <f t="shared" si="110"/>
        <v>800</v>
      </c>
      <c r="G249" s="70">
        <f t="shared" si="108"/>
        <v>800</v>
      </c>
      <c r="H249" s="70">
        <f t="shared" si="109"/>
        <v>9600</v>
      </c>
    </row>
    <row r="250" spans="2:8" s="9" customFormat="1" x14ac:dyDescent="0.25">
      <c r="B250" s="41"/>
      <c r="C250" s="80" t="s">
        <v>73</v>
      </c>
      <c r="D250" s="71">
        <v>4</v>
      </c>
      <c r="E250" s="72">
        <v>1</v>
      </c>
      <c r="F250" s="70">
        <f t="shared" si="110"/>
        <v>1000</v>
      </c>
      <c r="G250" s="70">
        <f t="shared" si="108"/>
        <v>4000</v>
      </c>
      <c r="H250" s="70">
        <f t="shared" si="109"/>
        <v>48000</v>
      </c>
    </row>
    <row r="251" spans="2:8" s="9" customFormat="1" x14ac:dyDescent="0.25">
      <c r="B251" s="41"/>
      <c r="C251" s="80" t="s">
        <v>74</v>
      </c>
      <c r="D251" s="71">
        <v>1</v>
      </c>
      <c r="E251" s="72">
        <v>0.8</v>
      </c>
      <c r="F251" s="70">
        <f t="shared" si="110"/>
        <v>800</v>
      </c>
      <c r="G251" s="70">
        <f t="shared" si="108"/>
        <v>800</v>
      </c>
      <c r="H251" s="70">
        <f t="shared" si="109"/>
        <v>9600</v>
      </c>
    </row>
    <row r="252" spans="2:8" s="9" customFormat="1" x14ac:dyDescent="0.25">
      <c r="B252" s="41"/>
      <c r="C252" s="80" t="s">
        <v>90</v>
      </c>
      <c r="D252" s="71">
        <v>1</v>
      </c>
      <c r="E252" s="72">
        <v>0.9</v>
      </c>
      <c r="F252" s="70">
        <f t="shared" si="110"/>
        <v>900</v>
      </c>
      <c r="G252" s="70">
        <f t="shared" si="108"/>
        <v>900</v>
      </c>
      <c r="H252" s="70">
        <f t="shared" si="109"/>
        <v>10800</v>
      </c>
    </row>
    <row r="253" spans="2:8" s="9" customFormat="1" x14ac:dyDescent="0.25">
      <c r="B253" s="41"/>
      <c r="C253" s="81" t="s">
        <v>3</v>
      </c>
      <c r="D253" s="71">
        <v>3</v>
      </c>
      <c r="E253" s="72">
        <v>0.7</v>
      </c>
      <c r="F253" s="70">
        <f t="shared" si="110"/>
        <v>700</v>
      </c>
      <c r="G253" s="70">
        <f t="shared" si="108"/>
        <v>2100</v>
      </c>
      <c r="H253" s="70">
        <f t="shared" si="109"/>
        <v>25200</v>
      </c>
    </row>
    <row r="254" spans="2:8" s="9" customFormat="1" x14ac:dyDescent="0.25">
      <c r="B254" s="41"/>
      <c r="C254" s="81" t="s">
        <v>77</v>
      </c>
      <c r="D254" s="71">
        <v>5</v>
      </c>
      <c r="E254" s="72">
        <v>0.6</v>
      </c>
      <c r="F254" s="70">
        <f t="shared" si="110"/>
        <v>600</v>
      </c>
      <c r="G254" s="70">
        <f t="shared" si="108"/>
        <v>3000</v>
      </c>
      <c r="H254" s="70">
        <f t="shared" si="109"/>
        <v>36000</v>
      </c>
    </row>
    <row r="255" spans="2:8" s="9" customFormat="1" x14ac:dyDescent="0.25">
      <c r="B255" s="41"/>
      <c r="C255" s="81" t="s">
        <v>8</v>
      </c>
      <c r="D255" s="71">
        <v>6</v>
      </c>
      <c r="E255" s="72">
        <v>0.5</v>
      </c>
      <c r="F255" s="70">
        <f t="shared" si="110"/>
        <v>500</v>
      </c>
      <c r="G255" s="70">
        <f t="shared" si="108"/>
        <v>3000</v>
      </c>
      <c r="H255" s="70">
        <f t="shared" si="109"/>
        <v>36000</v>
      </c>
    </row>
    <row r="256" spans="2:8" ht="30" x14ac:dyDescent="0.25">
      <c r="B256" s="42">
        <v>1</v>
      </c>
      <c r="C256" s="82" t="s">
        <v>116</v>
      </c>
      <c r="D256" s="74">
        <f>SUM(D257:D261)</f>
        <v>10</v>
      </c>
      <c r="E256" s="74"/>
      <c r="F256" s="75"/>
      <c r="G256" s="75">
        <f>SUM(G257:G261)</f>
        <v>6000</v>
      </c>
      <c r="H256" s="75">
        <f>SUM(H257:H261)</f>
        <v>72000</v>
      </c>
    </row>
    <row r="257" spans="2:8" s="9" customFormat="1" x14ac:dyDescent="0.25">
      <c r="B257" s="41"/>
      <c r="C257" s="81" t="s">
        <v>76</v>
      </c>
      <c r="D257" s="71">
        <v>1</v>
      </c>
      <c r="E257" s="72">
        <v>1</v>
      </c>
      <c r="F257" s="70">
        <f>E257*1000</f>
        <v>1000</v>
      </c>
      <c r="G257" s="70">
        <f t="shared" ref="G257:G261" si="111">D257*F257</f>
        <v>1000</v>
      </c>
      <c r="H257" s="70">
        <f t="shared" ref="H257:H261" si="112">G257*12</f>
        <v>12000</v>
      </c>
    </row>
    <row r="258" spans="2:8" s="9" customFormat="1" x14ac:dyDescent="0.25">
      <c r="B258" s="41"/>
      <c r="C258" s="81" t="s">
        <v>3</v>
      </c>
      <c r="D258" s="71">
        <v>1</v>
      </c>
      <c r="E258" s="72">
        <v>0.65</v>
      </c>
      <c r="F258" s="70">
        <f t="shared" ref="F258:F261" si="113">E258*1000</f>
        <v>650</v>
      </c>
      <c r="G258" s="70">
        <f t="shared" si="111"/>
        <v>650</v>
      </c>
      <c r="H258" s="70">
        <f t="shared" si="112"/>
        <v>7800</v>
      </c>
    </row>
    <row r="259" spans="2:8" s="9" customFormat="1" x14ac:dyDescent="0.25">
      <c r="B259" s="41"/>
      <c r="C259" s="81" t="s">
        <v>4</v>
      </c>
      <c r="D259" s="71">
        <v>5</v>
      </c>
      <c r="E259" s="72">
        <v>0.55000000000000004</v>
      </c>
      <c r="F259" s="70">
        <f t="shared" si="113"/>
        <v>550</v>
      </c>
      <c r="G259" s="70">
        <f t="shared" si="111"/>
        <v>2750</v>
      </c>
      <c r="H259" s="70">
        <f t="shared" si="112"/>
        <v>33000</v>
      </c>
    </row>
    <row r="260" spans="2:8" s="9" customFormat="1" x14ac:dyDescent="0.25">
      <c r="B260" s="41"/>
      <c r="C260" s="81" t="s">
        <v>8</v>
      </c>
      <c r="D260" s="71">
        <v>2</v>
      </c>
      <c r="E260" s="72">
        <v>0.45</v>
      </c>
      <c r="F260" s="70">
        <f t="shared" si="113"/>
        <v>450</v>
      </c>
      <c r="G260" s="70">
        <f t="shared" si="111"/>
        <v>900</v>
      </c>
      <c r="H260" s="70">
        <f t="shared" si="112"/>
        <v>10800</v>
      </c>
    </row>
    <row r="261" spans="2:8" s="9" customFormat="1" x14ac:dyDescent="0.25">
      <c r="B261" s="41"/>
      <c r="C261" s="81" t="s">
        <v>6</v>
      </c>
      <c r="D261" s="71">
        <v>1</v>
      </c>
      <c r="E261" s="72">
        <v>0.7</v>
      </c>
      <c r="F261" s="70">
        <f t="shared" si="113"/>
        <v>700</v>
      </c>
      <c r="G261" s="70">
        <f t="shared" si="111"/>
        <v>700</v>
      </c>
      <c r="H261" s="70">
        <f t="shared" si="112"/>
        <v>8400</v>
      </c>
    </row>
    <row r="262" spans="2:8" x14ac:dyDescent="0.25">
      <c r="B262" s="42">
        <v>2</v>
      </c>
      <c r="C262" s="82" t="s">
        <v>117</v>
      </c>
      <c r="D262" s="74">
        <f>SUM(D263:D267)</f>
        <v>7</v>
      </c>
      <c r="E262" s="74"/>
      <c r="F262" s="75"/>
      <c r="G262" s="75">
        <f>SUM(G263:G267)</f>
        <v>4350</v>
      </c>
      <c r="H262" s="75">
        <f>SUM(H263:H267)</f>
        <v>52200</v>
      </c>
    </row>
    <row r="263" spans="2:8" s="9" customFormat="1" x14ac:dyDescent="0.25">
      <c r="B263" s="41"/>
      <c r="C263" s="81" t="s">
        <v>76</v>
      </c>
      <c r="D263" s="71">
        <v>1</v>
      </c>
      <c r="E263" s="72">
        <v>1</v>
      </c>
      <c r="F263" s="70">
        <f>E263*1000</f>
        <v>1000</v>
      </c>
      <c r="G263" s="70">
        <f t="shared" ref="G263:G267" si="114">D263*F263</f>
        <v>1000</v>
      </c>
      <c r="H263" s="70">
        <f t="shared" ref="H263:H267" si="115">G263*12</f>
        <v>12000</v>
      </c>
    </row>
    <row r="264" spans="2:8" s="9" customFormat="1" x14ac:dyDescent="0.25">
      <c r="B264" s="41"/>
      <c r="C264" s="81" t="s">
        <v>3</v>
      </c>
      <c r="D264" s="71">
        <v>1</v>
      </c>
      <c r="E264" s="72">
        <v>0.65</v>
      </c>
      <c r="F264" s="70">
        <f t="shared" ref="F264:F267" si="116">E264*1000</f>
        <v>650</v>
      </c>
      <c r="G264" s="70">
        <f t="shared" si="114"/>
        <v>650</v>
      </c>
      <c r="H264" s="70">
        <f t="shared" si="115"/>
        <v>7800</v>
      </c>
    </row>
    <row r="265" spans="2:8" s="9" customFormat="1" x14ac:dyDescent="0.25">
      <c r="B265" s="41"/>
      <c r="C265" s="81" t="s">
        <v>4</v>
      </c>
      <c r="D265" s="71">
        <v>2</v>
      </c>
      <c r="E265" s="72">
        <v>0.55000000000000004</v>
      </c>
      <c r="F265" s="70">
        <f t="shared" si="116"/>
        <v>550</v>
      </c>
      <c r="G265" s="70">
        <f t="shared" si="114"/>
        <v>1100</v>
      </c>
      <c r="H265" s="70">
        <f t="shared" si="115"/>
        <v>13200</v>
      </c>
    </row>
    <row r="266" spans="2:8" s="9" customFormat="1" x14ac:dyDescent="0.25">
      <c r="B266" s="41"/>
      <c r="C266" s="81" t="s">
        <v>8</v>
      </c>
      <c r="D266" s="71">
        <v>2</v>
      </c>
      <c r="E266" s="72">
        <v>0.45</v>
      </c>
      <c r="F266" s="70">
        <f t="shared" si="116"/>
        <v>450</v>
      </c>
      <c r="G266" s="70">
        <f t="shared" si="114"/>
        <v>900</v>
      </c>
      <c r="H266" s="70">
        <f t="shared" si="115"/>
        <v>10800</v>
      </c>
    </row>
    <row r="267" spans="2:8" s="9" customFormat="1" x14ac:dyDescent="0.25">
      <c r="B267" s="41"/>
      <c r="C267" s="81" t="s">
        <v>6</v>
      </c>
      <c r="D267" s="71">
        <v>1</v>
      </c>
      <c r="E267" s="72">
        <v>0.7</v>
      </c>
      <c r="F267" s="70">
        <f t="shared" si="116"/>
        <v>700</v>
      </c>
      <c r="G267" s="70">
        <f t="shared" si="114"/>
        <v>700</v>
      </c>
      <c r="H267" s="70">
        <f t="shared" si="115"/>
        <v>8400</v>
      </c>
    </row>
    <row r="268" spans="2:8" x14ac:dyDescent="0.25">
      <c r="B268" s="42">
        <v>3</v>
      </c>
      <c r="C268" s="82" t="s">
        <v>118</v>
      </c>
      <c r="D268" s="74">
        <f>SUM(D269:D273)</f>
        <v>7</v>
      </c>
      <c r="E268" s="74"/>
      <c r="F268" s="75"/>
      <c r="G268" s="75">
        <f>SUM(G269:G273)</f>
        <v>4350</v>
      </c>
      <c r="H268" s="75">
        <f>SUM(H269:H273)</f>
        <v>52200</v>
      </c>
    </row>
    <row r="269" spans="2:8" s="9" customFormat="1" x14ac:dyDescent="0.25">
      <c r="B269" s="41"/>
      <c r="C269" s="81" t="s">
        <v>76</v>
      </c>
      <c r="D269" s="71">
        <v>1</v>
      </c>
      <c r="E269" s="72">
        <v>1</v>
      </c>
      <c r="F269" s="70">
        <f>E269*1000</f>
        <v>1000</v>
      </c>
      <c r="G269" s="70">
        <f t="shared" ref="G269:G273" si="117">D269*F269</f>
        <v>1000</v>
      </c>
      <c r="H269" s="70">
        <f t="shared" ref="H269:H273" si="118">G269*12</f>
        <v>12000</v>
      </c>
    </row>
    <row r="270" spans="2:8" s="9" customFormat="1" x14ac:dyDescent="0.25">
      <c r="B270" s="41"/>
      <c r="C270" s="81" t="s">
        <v>3</v>
      </c>
      <c r="D270" s="71">
        <v>1</v>
      </c>
      <c r="E270" s="72">
        <v>0.65</v>
      </c>
      <c r="F270" s="70">
        <f t="shared" ref="F270:F273" si="119">E270*1000</f>
        <v>650</v>
      </c>
      <c r="G270" s="70">
        <f t="shared" si="117"/>
        <v>650</v>
      </c>
      <c r="H270" s="70">
        <f t="shared" si="118"/>
        <v>7800</v>
      </c>
    </row>
    <row r="271" spans="2:8" s="9" customFormat="1" x14ac:dyDescent="0.25">
      <c r="B271" s="41"/>
      <c r="C271" s="81" t="s">
        <v>4</v>
      </c>
      <c r="D271" s="71">
        <v>2</v>
      </c>
      <c r="E271" s="72">
        <v>0.55000000000000004</v>
      </c>
      <c r="F271" s="70">
        <f t="shared" si="119"/>
        <v>550</v>
      </c>
      <c r="G271" s="70">
        <f t="shared" si="117"/>
        <v>1100</v>
      </c>
      <c r="H271" s="70">
        <f t="shared" si="118"/>
        <v>13200</v>
      </c>
    </row>
    <row r="272" spans="2:8" s="9" customFormat="1" x14ac:dyDescent="0.25">
      <c r="B272" s="41"/>
      <c r="C272" s="81" t="s">
        <v>8</v>
      </c>
      <c r="D272" s="71">
        <v>2</v>
      </c>
      <c r="E272" s="72">
        <v>0.45</v>
      </c>
      <c r="F272" s="70">
        <f t="shared" si="119"/>
        <v>450</v>
      </c>
      <c r="G272" s="70">
        <f t="shared" si="117"/>
        <v>900</v>
      </c>
      <c r="H272" s="70">
        <f t="shared" si="118"/>
        <v>10800</v>
      </c>
    </row>
    <row r="273" spans="2:8" s="9" customFormat="1" x14ac:dyDescent="0.25">
      <c r="B273" s="41"/>
      <c r="C273" s="81" t="s">
        <v>6</v>
      </c>
      <c r="D273" s="71">
        <v>1</v>
      </c>
      <c r="E273" s="72">
        <v>0.7</v>
      </c>
      <c r="F273" s="70">
        <f t="shared" si="119"/>
        <v>700</v>
      </c>
      <c r="G273" s="70">
        <f t="shared" si="117"/>
        <v>700</v>
      </c>
      <c r="H273" s="70">
        <f t="shared" si="118"/>
        <v>8400</v>
      </c>
    </row>
    <row r="274" spans="2:8" ht="30" x14ac:dyDescent="0.25">
      <c r="B274" s="42">
        <v>4</v>
      </c>
      <c r="C274" s="82" t="s">
        <v>119</v>
      </c>
      <c r="D274" s="74">
        <f>SUM(D275:D279)</f>
        <v>7</v>
      </c>
      <c r="E274" s="74"/>
      <c r="F274" s="75"/>
      <c r="G274" s="75">
        <f>SUM(G275:G279)</f>
        <v>4350</v>
      </c>
      <c r="H274" s="75">
        <f>SUM(H275:H279)</f>
        <v>52200</v>
      </c>
    </row>
    <row r="275" spans="2:8" s="9" customFormat="1" x14ac:dyDescent="0.25">
      <c r="B275" s="41"/>
      <c r="C275" s="81" t="s">
        <v>76</v>
      </c>
      <c r="D275" s="71">
        <v>1</v>
      </c>
      <c r="E275" s="72">
        <v>1</v>
      </c>
      <c r="F275" s="70">
        <f>E275*1000</f>
        <v>1000</v>
      </c>
      <c r="G275" s="70">
        <f t="shared" ref="G275:G279" si="120">D275*F275</f>
        <v>1000</v>
      </c>
      <c r="H275" s="70">
        <f t="shared" ref="H275:H279" si="121">G275*12</f>
        <v>12000</v>
      </c>
    </row>
    <row r="276" spans="2:8" s="9" customFormat="1" x14ac:dyDescent="0.25">
      <c r="B276" s="41"/>
      <c r="C276" s="81" t="s">
        <v>3</v>
      </c>
      <c r="D276" s="71">
        <v>1</v>
      </c>
      <c r="E276" s="72">
        <v>0.65</v>
      </c>
      <c r="F276" s="70">
        <f t="shared" ref="F276:F279" si="122">E276*1000</f>
        <v>650</v>
      </c>
      <c r="G276" s="70">
        <f t="shared" si="120"/>
        <v>650</v>
      </c>
      <c r="H276" s="70">
        <f t="shared" si="121"/>
        <v>7800</v>
      </c>
    </row>
    <row r="277" spans="2:8" s="9" customFormat="1" x14ac:dyDescent="0.25">
      <c r="B277" s="41"/>
      <c r="C277" s="81" t="s">
        <v>4</v>
      </c>
      <c r="D277" s="71">
        <v>2</v>
      </c>
      <c r="E277" s="72">
        <v>0.55000000000000004</v>
      </c>
      <c r="F277" s="70">
        <f t="shared" si="122"/>
        <v>550</v>
      </c>
      <c r="G277" s="70">
        <f t="shared" si="120"/>
        <v>1100</v>
      </c>
      <c r="H277" s="70">
        <f t="shared" si="121"/>
        <v>13200</v>
      </c>
    </row>
    <row r="278" spans="2:8" s="9" customFormat="1" x14ac:dyDescent="0.25">
      <c r="B278" s="41"/>
      <c r="C278" s="81" t="s">
        <v>8</v>
      </c>
      <c r="D278" s="71">
        <v>2</v>
      </c>
      <c r="E278" s="72">
        <v>0.45</v>
      </c>
      <c r="F278" s="70">
        <f t="shared" si="122"/>
        <v>450</v>
      </c>
      <c r="G278" s="70">
        <f t="shared" si="120"/>
        <v>900</v>
      </c>
      <c r="H278" s="70">
        <f t="shared" si="121"/>
        <v>10800</v>
      </c>
    </row>
    <row r="279" spans="2:8" s="9" customFormat="1" x14ac:dyDescent="0.25">
      <c r="B279" s="41"/>
      <c r="C279" s="81" t="s">
        <v>6</v>
      </c>
      <c r="D279" s="71">
        <v>1</v>
      </c>
      <c r="E279" s="72">
        <v>0.7</v>
      </c>
      <c r="F279" s="70">
        <f t="shared" si="122"/>
        <v>700</v>
      </c>
      <c r="G279" s="70">
        <f t="shared" si="120"/>
        <v>700</v>
      </c>
      <c r="H279" s="70">
        <f t="shared" si="121"/>
        <v>8400</v>
      </c>
    </row>
    <row r="280" spans="2:8" ht="30" x14ac:dyDescent="0.25">
      <c r="B280" s="42">
        <v>5</v>
      </c>
      <c r="C280" s="82" t="s">
        <v>120</v>
      </c>
      <c r="D280" s="74">
        <f>SUM(D281:D285)</f>
        <v>7</v>
      </c>
      <c r="E280" s="74"/>
      <c r="F280" s="75"/>
      <c r="G280" s="75">
        <f>SUM(G281:G285)</f>
        <v>4450</v>
      </c>
      <c r="H280" s="75">
        <f>SUM(H281:H285)</f>
        <v>53400</v>
      </c>
    </row>
    <row r="281" spans="2:8" s="9" customFormat="1" x14ac:dyDescent="0.25">
      <c r="B281" s="41"/>
      <c r="C281" s="81" t="s">
        <v>76</v>
      </c>
      <c r="D281" s="71">
        <v>1</v>
      </c>
      <c r="E281" s="72">
        <v>1</v>
      </c>
      <c r="F281" s="70">
        <f>E281*1000</f>
        <v>1000</v>
      </c>
      <c r="G281" s="70">
        <f t="shared" ref="G281:G285" si="123">D281*F281</f>
        <v>1000</v>
      </c>
      <c r="H281" s="70">
        <f t="shared" ref="H281:H285" si="124">G281*12</f>
        <v>12000</v>
      </c>
    </row>
    <row r="282" spans="2:8" s="9" customFormat="1" x14ac:dyDescent="0.25">
      <c r="B282" s="41"/>
      <c r="C282" s="81" t="s">
        <v>3</v>
      </c>
      <c r="D282" s="71">
        <v>1</v>
      </c>
      <c r="E282" s="72">
        <v>0.65</v>
      </c>
      <c r="F282" s="70">
        <f t="shared" ref="F282:F285" si="125">E282*1000</f>
        <v>650</v>
      </c>
      <c r="G282" s="70">
        <f t="shared" si="123"/>
        <v>650</v>
      </c>
      <c r="H282" s="70">
        <f t="shared" si="124"/>
        <v>7800</v>
      </c>
    </row>
    <row r="283" spans="2:8" s="9" customFormat="1" x14ac:dyDescent="0.25">
      <c r="B283" s="41"/>
      <c r="C283" s="81" t="s">
        <v>77</v>
      </c>
      <c r="D283" s="71">
        <v>3</v>
      </c>
      <c r="E283" s="72">
        <v>0.55000000000000004</v>
      </c>
      <c r="F283" s="70">
        <f t="shared" si="125"/>
        <v>550</v>
      </c>
      <c r="G283" s="70">
        <f t="shared" si="123"/>
        <v>1650</v>
      </c>
      <c r="H283" s="70">
        <f t="shared" si="124"/>
        <v>19800</v>
      </c>
    </row>
    <row r="284" spans="2:8" s="9" customFormat="1" x14ac:dyDescent="0.25">
      <c r="B284" s="41"/>
      <c r="C284" s="81" t="s">
        <v>8</v>
      </c>
      <c r="D284" s="71">
        <v>1</v>
      </c>
      <c r="E284" s="72">
        <v>0.45</v>
      </c>
      <c r="F284" s="70">
        <f t="shared" si="125"/>
        <v>450</v>
      </c>
      <c r="G284" s="70">
        <f t="shared" si="123"/>
        <v>450</v>
      </c>
      <c r="H284" s="70">
        <f t="shared" si="124"/>
        <v>5400</v>
      </c>
    </row>
    <row r="285" spans="2:8" s="9" customFormat="1" x14ac:dyDescent="0.25">
      <c r="B285" s="41"/>
      <c r="C285" s="81" t="s">
        <v>6</v>
      </c>
      <c r="D285" s="71">
        <v>1</v>
      </c>
      <c r="E285" s="72">
        <v>0.7</v>
      </c>
      <c r="F285" s="70">
        <f t="shared" si="125"/>
        <v>700</v>
      </c>
      <c r="G285" s="70">
        <f t="shared" si="123"/>
        <v>700</v>
      </c>
      <c r="H285" s="70">
        <f t="shared" si="124"/>
        <v>8400</v>
      </c>
    </row>
    <row r="286" spans="2:8" ht="31.5" customHeight="1" x14ac:dyDescent="0.25">
      <c r="B286" s="55" t="s">
        <v>178</v>
      </c>
      <c r="C286" s="79" t="s">
        <v>121</v>
      </c>
      <c r="D286" s="55">
        <f>SUM(D287:D296)</f>
        <v>25</v>
      </c>
      <c r="E286" s="55"/>
      <c r="F286" s="67"/>
      <c r="G286" s="67">
        <f>SUM(G287:G296)</f>
        <v>18900</v>
      </c>
      <c r="H286" s="67">
        <f>SUM(H287:H296)</f>
        <v>226800</v>
      </c>
    </row>
    <row r="287" spans="2:8" s="9" customFormat="1" x14ac:dyDescent="0.25">
      <c r="B287" s="41"/>
      <c r="C287" s="81" t="s">
        <v>71</v>
      </c>
      <c r="D287" s="71">
        <v>1</v>
      </c>
      <c r="E287" s="72">
        <v>1.8</v>
      </c>
      <c r="F287" s="70">
        <f>E287*1000</f>
        <v>1800</v>
      </c>
      <c r="G287" s="70">
        <f t="shared" ref="G287:G296" si="126">D287*F287</f>
        <v>1800</v>
      </c>
      <c r="H287" s="70">
        <f t="shared" ref="H287:H296" si="127">G287*12</f>
        <v>21600</v>
      </c>
    </row>
    <row r="288" spans="2:8" s="9" customFormat="1" x14ac:dyDescent="0.25">
      <c r="B288" s="41"/>
      <c r="C288" s="81" t="s">
        <v>2</v>
      </c>
      <c r="D288" s="71">
        <v>1</v>
      </c>
      <c r="E288" s="72">
        <v>1.3</v>
      </c>
      <c r="F288" s="70">
        <f t="shared" ref="F288:F296" si="128">E288*1000</f>
        <v>1300</v>
      </c>
      <c r="G288" s="70">
        <f t="shared" si="126"/>
        <v>1300</v>
      </c>
      <c r="H288" s="70">
        <f t="shared" si="127"/>
        <v>15600</v>
      </c>
    </row>
    <row r="289" spans="2:8" s="9" customFormat="1" x14ac:dyDescent="0.25">
      <c r="B289" s="41"/>
      <c r="C289" s="80" t="s">
        <v>72</v>
      </c>
      <c r="D289" s="71">
        <v>1</v>
      </c>
      <c r="E289" s="72">
        <v>0.7</v>
      </c>
      <c r="F289" s="70">
        <f t="shared" si="128"/>
        <v>700</v>
      </c>
      <c r="G289" s="70">
        <f t="shared" si="126"/>
        <v>700</v>
      </c>
      <c r="H289" s="70">
        <f t="shared" si="127"/>
        <v>8400</v>
      </c>
    </row>
    <row r="290" spans="2:8" s="9" customFormat="1" x14ac:dyDescent="0.25">
      <c r="B290" s="41"/>
      <c r="C290" s="81" t="s">
        <v>10</v>
      </c>
      <c r="D290" s="71">
        <v>1</v>
      </c>
      <c r="E290" s="72">
        <v>0.8</v>
      </c>
      <c r="F290" s="70">
        <f t="shared" si="128"/>
        <v>800</v>
      </c>
      <c r="G290" s="70">
        <f t="shared" si="126"/>
        <v>800</v>
      </c>
      <c r="H290" s="70">
        <f t="shared" si="127"/>
        <v>9600</v>
      </c>
    </row>
    <row r="291" spans="2:8" s="9" customFormat="1" x14ac:dyDescent="0.25">
      <c r="B291" s="41"/>
      <c r="C291" s="80" t="s">
        <v>73</v>
      </c>
      <c r="D291" s="71">
        <v>4</v>
      </c>
      <c r="E291" s="72">
        <v>1</v>
      </c>
      <c r="F291" s="70">
        <f t="shared" si="128"/>
        <v>1000</v>
      </c>
      <c r="G291" s="70">
        <f t="shared" si="126"/>
        <v>4000</v>
      </c>
      <c r="H291" s="70">
        <f t="shared" si="127"/>
        <v>48000</v>
      </c>
    </row>
    <row r="292" spans="2:8" s="9" customFormat="1" x14ac:dyDescent="0.25">
      <c r="B292" s="41"/>
      <c r="C292" s="80" t="s">
        <v>74</v>
      </c>
      <c r="D292" s="71">
        <v>1</v>
      </c>
      <c r="E292" s="72">
        <v>0.8</v>
      </c>
      <c r="F292" s="70">
        <f t="shared" si="128"/>
        <v>800</v>
      </c>
      <c r="G292" s="70">
        <f t="shared" si="126"/>
        <v>800</v>
      </c>
      <c r="H292" s="70">
        <f t="shared" si="127"/>
        <v>9600</v>
      </c>
    </row>
    <row r="293" spans="2:8" s="9" customFormat="1" x14ac:dyDescent="0.25">
      <c r="B293" s="41"/>
      <c r="C293" s="80" t="s">
        <v>90</v>
      </c>
      <c r="D293" s="71">
        <v>1</v>
      </c>
      <c r="E293" s="72">
        <v>0.9</v>
      </c>
      <c r="F293" s="70">
        <f t="shared" si="128"/>
        <v>900</v>
      </c>
      <c r="G293" s="70">
        <f t="shared" si="126"/>
        <v>900</v>
      </c>
      <c r="H293" s="70">
        <f t="shared" si="127"/>
        <v>10800</v>
      </c>
    </row>
    <row r="294" spans="2:8" s="9" customFormat="1" x14ac:dyDescent="0.25">
      <c r="B294" s="41"/>
      <c r="C294" s="81" t="s">
        <v>3</v>
      </c>
      <c r="D294" s="71">
        <v>3</v>
      </c>
      <c r="E294" s="72">
        <v>0.7</v>
      </c>
      <c r="F294" s="70">
        <f t="shared" si="128"/>
        <v>700</v>
      </c>
      <c r="G294" s="70">
        <f t="shared" si="126"/>
        <v>2100</v>
      </c>
      <c r="H294" s="70">
        <f t="shared" si="127"/>
        <v>25200</v>
      </c>
    </row>
    <row r="295" spans="2:8" s="9" customFormat="1" x14ac:dyDescent="0.25">
      <c r="B295" s="41"/>
      <c r="C295" s="81" t="s">
        <v>77</v>
      </c>
      <c r="D295" s="71">
        <v>5</v>
      </c>
      <c r="E295" s="72">
        <v>0.6</v>
      </c>
      <c r="F295" s="70">
        <f t="shared" si="128"/>
        <v>600</v>
      </c>
      <c r="G295" s="70">
        <f t="shared" si="126"/>
        <v>3000</v>
      </c>
      <c r="H295" s="70">
        <f t="shared" si="127"/>
        <v>36000</v>
      </c>
    </row>
    <row r="296" spans="2:8" s="9" customFormat="1" x14ac:dyDescent="0.25">
      <c r="B296" s="41"/>
      <c r="C296" s="81" t="s">
        <v>8</v>
      </c>
      <c r="D296" s="71">
        <v>7</v>
      </c>
      <c r="E296" s="72">
        <v>0.5</v>
      </c>
      <c r="F296" s="70">
        <f t="shared" si="128"/>
        <v>500</v>
      </c>
      <c r="G296" s="70">
        <f t="shared" si="126"/>
        <v>3500</v>
      </c>
      <c r="H296" s="70">
        <f t="shared" si="127"/>
        <v>42000</v>
      </c>
    </row>
    <row r="297" spans="2:8" ht="30" x14ac:dyDescent="0.25">
      <c r="B297" s="42">
        <v>1</v>
      </c>
      <c r="C297" s="82" t="s">
        <v>122</v>
      </c>
      <c r="D297" s="74">
        <f>SUM(D298:D302)</f>
        <v>6</v>
      </c>
      <c r="E297" s="74"/>
      <c r="F297" s="75"/>
      <c r="G297" s="75">
        <f>SUM(G298:G302)</f>
        <v>3800</v>
      </c>
      <c r="H297" s="75">
        <f>SUM(H298:H302)</f>
        <v>45600</v>
      </c>
    </row>
    <row r="298" spans="2:8" s="9" customFormat="1" x14ac:dyDescent="0.25">
      <c r="B298" s="41"/>
      <c r="C298" s="81" t="s">
        <v>76</v>
      </c>
      <c r="D298" s="71">
        <v>1</v>
      </c>
      <c r="E298" s="72">
        <v>1</v>
      </c>
      <c r="F298" s="70">
        <f>E298*1000</f>
        <v>1000</v>
      </c>
      <c r="G298" s="70">
        <f t="shared" ref="G298:G302" si="129">D298*F298</f>
        <v>1000</v>
      </c>
      <c r="H298" s="70">
        <f t="shared" ref="H298:H302" si="130">G298*12</f>
        <v>12000</v>
      </c>
    </row>
    <row r="299" spans="2:8" s="9" customFormat="1" x14ac:dyDescent="0.25">
      <c r="B299" s="41"/>
      <c r="C299" s="81" t="s">
        <v>3</v>
      </c>
      <c r="D299" s="71">
        <v>1</v>
      </c>
      <c r="E299" s="72">
        <v>0.65</v>
      </c>
      <c r="F299" s="70">
        <f t="shared" ref="F299:F302" si="131">E299*1000</f>
        <v>650</v>
      </c>
      <c r="G299" s="70">
        <f t="shared" si="129"/>
        <v>650</v>
      </c>
      <c r="H299" s="70">
        <f t="shared" si="130"/>
        <v>7800</v>
      </c>
    </row>
    <row r="300" spans="2:8" s="9" customFormat="1" x14ac:dyDescent="0.25">
      <c r="B300" s="41"/>
      <c r="C300" s="81" t="s">
        <v>77</v>
      </c>
      <c r="D300" s="71">
        <v>1</v>
      </c>
      <c r="E300" s="72">
        <v>0.55000000000000004</v>
      </c>
      <c r="F300" s="70">
        <f t="shared" si="131"/>
        <v>550</v>
      </c>
      <c r="G300" s="70">
        <f t="shared" si="129"/>
        <v>550</v>
      </c>
      <c r="H300" s="70">
        <f t="shared" si="130"/>
        <v>6600</v>
      </c>
    </row>
    <row r="301" spans="2:8" s="9" customFormat="1" x14ac:dyDescent="0.25">
      <c r="B301" s="41"/>
      <c r="C301" s="81" t="s">
        <v>8</v>
      </c>
      <c r="D301" s="71">
        <v>2</v>
      </c>
      <c r="E301" s="72">
        <v>0.45</v>
      </c>
      <c r="F301" s="70">
        <f t="shared" si="131"/>
        <v>450</v>
      </c>
      <c r="G301" s="70">
        <f t="shared" si="129"/>
        <v>900</v>
      </c>
      <c r="H301" s="70">
        <f t="shared" si="130"/>
        <v>10800</v>
      </c>
    </row>
    <row r="302" spans="2:8" s="9" customFormat="1" x14ac:dyDescent="0.25">
      <c r="B302" s="41"/>
      <c r="C302" s="81" t="s">
        <v>6</v>
      </c>
      <c r="D302" s="71">
        <v>1</v>
      </c>
      <c r="E302" s="72">
        <v>0.7</v>
      </c>
      <c r="F302" s="70">
        <f t="shared" si="131"/>
        <v>700</v>
      </c>
      <c r="G302" s="70">
        <f t="shared" si="129"/>
        <v>700</v>
      </c>
      <c r="H302" s="70">
        <f t="shared" si="130"/>
        <v>8400</v>
      </c>
    </row>
    <row r="303" spans="2:8" x14ac:dyDescent="0.25">
      <c r="B303" s="42">
        <v>2</v>
      </c>
      <c r="C303" s="82" t="s">
        <v>123</v>
      </c>
      <c r="D303" s="74">
        <f>SUM(D304:D308)</f>
        <v>8</v>
      </c>
      <c r="E303" s="74"/>
      <c r="F303" s="75"/>
      <c r="G303" s="75">
        <f>SUM(G304:G308)</f>
        <v>4800</v>
      </c>
      <c r="H303" s="75">
        <f>SUM(H304:H308)</f>
        <v>57600</v>
      </c>
    </row>
    <row r="304" spans="2:8" s="9" customFormat="1" x14ac:dyDescent="0.25">
      <c r="B304" s="41"/>
      <c r="C304" s="81" t="s">
        <v>76</v>
      </c>
      <c r="D304" s="71">
        <v>1</v>
      </c>
      <c r="E304" s="72">
        <v>1</v>
      </c>
      <c r="F304" s="70">
        <f>E304*1000</f>
        <v>1000</v>
      </c>
      <c r="G304" s="70">
        <f t="shared" ref="G304:G308" si="132">D304*F304</f>
        <v>1000</v>
      </c>
      <c r="H304" s="70">
        <f t="shared" ref="H304:H308" si="133">G304*12</f>
        <v>12000</v>
      </c>
    </row>
    <row r="305" spans="2:8" s="9" customFormat="1" x14ac:dyDescent="0.25">
      <c r="B305" s="41"/>
      <c r="C305" s="81" t="s">
        <v>3</v>
      </c>
      <c r="D305" s="71">
        <v>1</v>
      </c>
      <c r="E305" s="72">
        <v>0.65</v>
      </c>
      <c r="F305" s="70">
        <f t="shared" ref="F305:F308" si="134">E305*1000</f>
        <v>650</v>
      </c>
      <c r="G305" s="70">
        <f t="shared" si="132"/>
        <v>650</v>
      </c>
      <c r="H305" s="70">
        <f t="shared" si="133"/>
        <v>7800</v>
      </c>
    </row>
    <row r="306" spans="2:8" s="9" customFormat="1" x14ac:dyDescent="0.25">
      <c r="B306" s="41"/>
      <c r="C306" s="81" t="s">
        <v>4</v>
      </c>
      <c r="D306" s="71">
        <v>2</v>
      </c>
      <c r="E306" s="72">
        <v>0.55000000000000004</v>
      </c>
      <c r="F306" s="70">
        <f t="shared" si="134"/>
        <v>550</v>
      </c>
      <c r="G306" s="70">
        <f t="shared" si="132"/>
        <v>1100</v>
      </c>
      <c r="H306" s="70">
        <f t="shared" si="133"/>
        <v>13200</v>
      </c>
    </row>
    <row r="307" spans="2:8" s="9" customFormat="1" x14ac:dyDescent="0.25">
      <c r="B307" s="41"/>
      <c r="C307" s="81" t="s">
        <v>8</v>
      </c>
      <c r="D307" s="71">
        <v>3</v>
      </c>
      <c r="E307" s="72">
        <v>0.45</v>
      </c>
      <c r="F307" s="70">
        <f t="shared" si="134"/>
        <v>450</v>
      </c>
      <c r="G307" s="70">
        <f t="shared" si="132"/>
        <v>1350</v>
      </c>
      <c r="H307" s="70">
        <f t="shared" si="133"/>
        <v>16200</v>
      </c>
    </row>
    <row r="308" spans="2:8" s="9" customFormat="1" x14ac:dyDescent="0.25">
      <c r="B308" s="41"/>
      <c r="C308" s="81" t="s">
        <v>6</v>
      </c>
      <c r="D308" s="71">
        <v>1</v>
      </c>
      <c r="E308" s="72">
        <v>0.7</v>
      </c>
      <c r="F308" s="70">
        <f t="shared" si="134"/>
        <v>700</v>
      </c>
      <c r="G308" s="70">
        <f t="shared" si="132"/>
        <v>700</v>
      </c>
      <c r="H308" s="70">
        <f t="shared" si="133"/>
        <v>8400</v>
      </c>
    </row>
    <row r="309" spans="2:8" ht="30" x14ac:dyDescent="0.25">
      <c r="B309" s="42">
        <v>3</v>
      </c>
      <c r="C309" s="82" t="s">
        <v>124</v>
      </c>
      <c r="D309" s="74">
        <f>SUM(D310:D313)</f>
        <v>6</v>
      </c>
      <c r="E309" s="74"/>
      <c r="F309" s="75"/>
      <c r="G309" s="75">
        <f>SUM(G310:G313)</f>
        <v>3750</v>
      </c>
      <c r="H309" s="75">
        <f>SUM(H310:H313)</f>
        <v>45000</v>
      </c>
    </row>
    <row r="310" spans="2:8" s="9" customFormat="1" x14ac:dyDescent="0.25">
      <c r="B310" s="41"/>
      <c r="C310" s="81" t="s">
        <v>76</v>
      </c>
      <c r="D310" s="71">
        <v>1</v>
      </c>
      <c r="E310" s="72">
        <v>1</v>
      </c>
      <c r="F310" s="70">
        <f>E310*1000</f>
        <v>1000</v>
      </c>
      <c r="G310" s="70">
        <f>D310*F310</f>
        <v>1000</v>
      </c>
      <c r="H310" s="70">
        <f t="shared" ref="H310:H313" si="135">G310*12</f>
        <v>12000</v>
      </c>
    </row>
    <row r="311" spans="2:8" s="9" customFormat="1" x14ac:dyDescent="0.25">
      <c r="B311" s="41"/>
      <c r="C311" s="81" t="s">
        <v>3</v>
      </c>
      <c r="D311" s="71">
        <v>1</v>
      </c>
      <c r="E311" s="72">
        <v>0.65</v>
      </c>
      <c r="F311" s="70">
        <f t="shared" ref="F311:F313" si="136">E311*1000</f>
        <v>650</v>
      </c>
      <c r="G311" s="70">
        <f>D311*F311</f>
        <v>650</v>
      </c>
      <c r="H311" s="70">
        <f t="shared" si="135"/>
        <v>7800</v>
      </c>
    </row>
    <row r="312" spans="2:8" s="9" customFormat="1" x14ac:dyDescent="0.25">
      <c r="B312" s="41"/>
      <c r="C312" s="81" t="s">
        <v>4</v>
      </c>
      <c r="D312" s="71">
        <v>3</v>
      </c>
      <c r="E312" s="72">
        <v>0.55000000000000004</v>
      </c>
      <c r="F312" s="70">
        <f t="shared" si="136"/>
        <v>550</v>
      </c>
      <c r="G312" s="70">
        <f>D312*F312</f>
        <v>1650</v>
      </c>
      <c r="H312" s="70">
        <f t="shared" si="135"/>
        <v>19800</v>
      </c>
    </row>
    <row r="313" spans="2:8" s="9" customFormat="1" x14ac:dyDescent="0.25">
      <c r="B313" s="41"/>
      <c r="C313" s="81" t="s">
        <v>8</v>
      </c>
      <c r="D313" s="71">
        <v>1</v>
      </c>
      <c r="E313" s="72">
        <v>0.45</v>
      </c>
      <c r="F313" s="70">
        <f t="shared" si="136"/>
        <v>450</v>
      </c>
      <c r="G313" s="70">
        <f>D313*F313</f>
        <v>450</v>
      </c>
      <c r="H313" s="70">
        <f t="shared" si="135"/>
        <v>5400</v>
      </c>
    </row>
    <row r="314" spans="2:8" x14ac:dyDescent="0.25">
      <c r="B314" s="42">
        <v>4</v>
      </c>
      <c r="C314" s="82" t="s">
        <v>125</v>
      </c>
      <c r="D314" s="74">
        <f>SUM(D315:D319)</f>
        <v>6</v>
      </c>
      <c r="E314" s="74"/>
      <c r="F314" s="75"/>
      <c r="G314" s="75">
        <f>SUM(G315:G319)</f>
        <v>3800</v>
      </c>
      <c r="H314" s="75">
        <f>SUM(H315:H319)</f>
        <v>45600</v>
      </c>
    </row>
    <row r="315" spans="2:8" s="9" customFormat="1" x14ac:dyDescent="0.25">
      <c r="B315" s="41"/>
      <c r="C315" s="81" t="s">
        <v>76</v>
      </c>
      <c r="D315" s="71">
        <v>1</v>
      </c>
      <c r="E315" s="72">
        <v>1</v>
      </c>
      <c r="F315" s="70">
        <f>E315*1000</f>
        <v>1000</v>
      </c>
      <c r="G315" s="70">
        <f t="shared" ref="G315:G319" si="137">D315*F315</f>
        <v>1000</v>
      </c>
      <c r="H315" s="70">
        <f t="shared" ref="H315:H319" si="138">G315*12</f>
        <v>12000</v>
      </c>
    </row>
    <row r="316" spans="2:8" s="9" customFormat="1" x14ac:dyDescent="0.25">
      <c r="B316" s="41"/>
      <c r="C316" s="81" t="s">
        <v>3</v>
      </c>
      <c r="D316" s="71">
        <v>1</v>
      </c>
      <c r="E316" s="72">
        <v>0.65</v>
      </c>
      <c r="F316" s="70">
        <f t="shared" ref="F316:F319" si="139">E316*1000</f>
        <v>650</v>
      </c>
      <c r="G316" s="70">
        <f t="shared" si="137"/>
        <v>650</v>
      </c>
      <c r="H316" s="70">
        <f t="shared" si="138"/>
        <v>7800</v>
      </c>
    </row>
    <row r="317" spans="2:8" s="9" customFormat="1" x14ac:dyDescent="0.25">
      <c r="B317" s="41"/>
      <c r="C317" s="81" t="s">
        <v>4</v>
      </c>
      <c r="D317" s="71">
        <v>1</v>
      </c>
      <c r="E317" s="72">
        <v>0.55000000000000004</v>
      </c>
      <c r="F317" s="70">
        <f t="shared" si="139"/>
        <v>550</v>
      </c>
      <c r="G317" s="70">
        <f t="shared" si="137"/>
        <v>550</v>
      </c>
      <c r="H317" s="70">
        <f t="shared" si="138"/>
        <v>6600</v>
      </c>
    </row>
    <row r="318" spans="2:8" s="9" customFormat="1" x14ac:dyDescent="0.25">
      <c r="B318" s="41"/>
      <c r="C318" s="81" t="s">
        <v>8</v>
      </c>
      <c r="D318" s="71">
        <v>2</v>
      </c>
      <c r="E318" s="72">
        <v>0.45</v>
      </c>
      <c r="F318" s="70">
        <f t="shared" si="139"/>
        <v>450</v>
      </c>
      <c r="G318" s="70">
        <f t="shared" si="137"/>
        <v>900</v>
      </c>
      <c r="H318" s="70">
        <f t="shared" si="138"/>
        <v>10800</v>
      </c>
    </row>
    <row r="319" spans="2:8" s="9" customFormat="1" x14ac:dyDescent="0.25">
      <c r="B319" s="41"/>
      <c r="C319" s="81" t="s">
        <v>6</v>
      </c>
      <c r="D319" s="71">
        <v>1</v>
      </c>
      <c r="E319" s="72">
        <v>0.7</v>
      </c>
      <c r="F319" s="70">
        <f t="shared" si="139"/>
        <v>700</v>
      </c>
      <c r="G319" s="70">
        <f t="shared" si="137"/>
        <v>700</v>
      </c>
      <c r="H319" s="70">
        <f t="shared" si="138"/>
        <v>8400</v>
      </c>
    </row>
    <row r="320" spans="2:8" ht="29.25" customHeight="1" x14ac:dyDescent="0.25">
      <c r="B320" s="55" t="s">
        <v>179</v>
      </c>
      <c r="C320" s="79" t="s">
        <v>126</v>
      </c>
      <c r="D320" s="55">
        <f>SUM(D321:D330)</f>
        <v>29</v>
      </c>
      <c r="E320" s="55"/>
      <c r="F320" s="67"/>
      <c r="G320" s="67">
        <f>SUM(G321:G330)</f>
        <v>20600</v>
      </c>
      <c r="H320" s="67">
        <f>SUM(H321:H330)</f>
        <v>247200</v>
      </c>
    </row>
    <row r="321" spans="2:8" s="9" customFormat="1" x14ac:dyDescent="0.25">
      <c r="B321" s="41"/>
      <c r="C321" s="81" t="s">
        <v>71</v>
      </c>
      <c r="D321" s="71">
        <v>1</v>
      </c>
      <c r="E321" s="72">
        <v>1.8</v>
      </c>
      <c r="F321" s="70">
        <f>E321*1000</f>
        <v>1800</v>
      </c>
      <c r="G321" s="70">
        <f t="shared" ref="G321:G330" si="140">D321*F321</f>
        <v>1800</v>
      </c>
      <c r="H321" s="70">
        <f t="shared" ref="H321:H330" si="141">G321*12</f>
        <v>21600</v>
      </c>
    </row>
    <row r="322" spans="2:8" s="9" customFormat="1" x14ac:dyDescent="0.25">
      <c r="B322" s="41"/>
      <c r="C322" s="81" t="s">
        <v>2</v>
      </c>
      <c r="D322" s="71">
        <v>1</v>
      </c>
      <c r="E322" s="72">
        <v>1.3</v>
      </c>
      <c r="F322" s="70">
        <f t="shared" ref="F322:F330" si="142">E322*1000</f>
        <v>1300</v>
      </c>
      <c r="G322" s="70">
        <f t="shared" si="140"/>
        <v>1300</v>
      </c>
      <c r="H322" s="70">
        <f t="shared" si="141"/>
        <v>15600</v>
      </c>
    </row>
    <row r="323" spans="2:8" s="9" customFormat="1" x14ac:dyDescent="0.25">
      <c r="B323" s="41"/>
      <c r="C323" s="80" t="s">
        <v>72</v>
      </c>
      <c r="D323" s="71">
        <v>1</v>
      </c>
      <c r="E323" s="72">
        <v>0.7</v>
      </c>
      <c r="F323" s="70">
        <f t="shared" si="142"/>
        <v>700</v>
      </c>
      <c r="G323" s="70">
        <f t="shared" si="140"/>
        <v>700</v>
      </c>
      <c r="H323" s="70">
        <f t="shared" si="141"/>
        <v>8400</v>
      </c>
    </row>
    <row r="324" spans="2:8" s="9" customFormat="1" x14ac:dyDescent="0.25">
      <c r="B324" s="41"/>
      <c r="C324" s="81" t="s">
        <v>10</v>
      </c>
      <c r="D324" s="71">
        <v>1</v>
      </c>
      <c r="E324" s="72">
        <v>0.8</v>
      </c>
      <c r="F324" s="70">
        <f t="shared" si="142"/>
        <v>800</v>
      </c>
      <c r="G324" s="70">
        <f t="shared" si="140"/>
        <v>800</v>
      </c>
      <c r="H324" s="70">
        <f t="shared" si="141"/>
        <v>9600</v>
      </c>
    </row>
    <row r="325" spans="2:8" s="9" customFormat="1" x14ac:dyDescent="0.25">
      <c r="B325" s="41"/>
      <c r="C325" s="80" t="s">
        <v>73</v>
      </c>
      <c r="D325" s="71">
        <v>3</v>
      </c>
      <c r="E325" s="72">
        <v>1</v>
      </c>
      <c r="F325" s="70">
        <f t="shared" si="142"/>
        <v>1000</v>
      </c>
      <c r="G325" s="70">
        <f t="shared" si="140"/>
        <v>3000</v>
      </c>
      <c r="H325" s="70">
        <f t="shared" si="141"/>
        <v>36000</v>
      </c>
    </row>
    <row r="326" spans="2:8" s="9" customFormat="1" x14ac:dyDescent="0.25">
      <c r="B326" s="41"/>
      <c r="C326" s="80" t="s">
        <v>89</v>
      </c>
      <c r="D326" s="71">
        <v>1</v>
      </c>
      <c r="E326" s="72">
        <v>0.8</v>
      </c>
      <c r="F326" s="70">
        <f t="shared" si="142"/>
        <v>800</v>
      </c>
      <c r="G326" s="70">
        <f t="shared" si="140"/>
        <v>800</v>
      </c>
      <c r="H326" s="70">
        <f t="shared" si="141"/>
        <v>9600</v>
      </c>
    </row>
    <row r="327" spans="2:8" s="9" customFormat="1" x14ac:dyDescent="0.25">
      <c r="B327" s="41"/>
      <c r="C327" s="80" t="s">
        <v>90</v>
      </c>
      <c r="D327" s="71">
        <v>1</v>
      </c>
      <c r="E327" s="72">
        <v>0.9</v>
      </c>
      <c r="F327" s="70">
        <f t="shared" si="142"/>
        <v>900</v>
      </c>
      <c r="G327" s="70">
        <f t="shared" si="140"/>
        <v>900</v>
      </c>
      <c r="H327" s="70">
        <f t="shared" si="141"/>
        <v>10800</v>
      </c>
    </row>
    <row r="328" spans="2:8" s="9" customFormat="1" x14ac:dyDescent="0.25">
      <c r="B328" s="41"/>
      <c r="C328" s="81" t="s">
        <v>3</v>
      </c>
      <c r="D328" s="71">
        <v>4</v>
      </c>
      <c r="E328" s="72">
        <v>0.7</v>
      </c>
      <c r="F328" s="70">
        <f t="shared" si="142"/>
        <v>700</v>
      </c>
      <c r="G328" s="70">
        <f t="shared" si="140"/>
        <v>2800</v>
      </c>
      <c r="H328" s="70">
        <f t="shared" si="141"/>
        <v>33600</v>
      </c>
    </row>
    <row r="329" spans="2:8" s="9" customFormat="1" x14ac:dyDescent="0.25">
      <c r="B329" s="41"/>
      <c r="C329" s="81" t="s">
        <v>77</v>
      </c>
      <c r="D329" s="71">
        <v>5</v>
      </c>
      <c r="E329" s="72">
        <v>0.6</v>
      </c>
      <c r="F329" s="70">
        <f t="shared" si="142"/>
        <v>600</v>
      </c>
      <c r="G329" s="70">
        <f t="shared" si="140"/>
        <v>3000</v>
      </c>
      <c r="H329" s="70">
        <f t="shared" si="141"/>
        <v>36000</v>
      </c>
    </row>
    <row r="330" spans="2:8" s="9" customFormat="1" x14ac:dyDescent="0.25">
      <c r="B330" s="41"/>
      <c r="C330" s="81" t="s">
        <v>8</v>
      </c>
      <c r="D330" s="71">
        <v>11</v>
      </c>
      <c r="E330" s="72">
        <v>0.5</v>
      </c>
      <c r="F330" s="70">
        <f t="shared" si="142"/>
        <v>500</v>
      </c>
      <c r="G330" s="70">
        <f t="shared" si="140"/>
        <v>5500</v>
      </c>
      <c r="H330" s="70">
        <f t="shared" si="141"/>
        <v>66000</v>
      </c>
    </row>
    <row r="331" spans="2:8" x14ac:dyDescent="0.25">
      <c r="B331" s="42">
        <v>1</v>
      </c>
      <c r="C331" s="82" t="s">
        <v>127</v>
      </c>
      <c r="D331" s="74">
        <f>SUM(D332:D336)</f>
        <v>11</v>
      </c>
      <c r="E331" s="74"/>
      <c r="F331" s="75"/>
      <c r="G331" s="75">
        <f>SUM(G332:G336)</f>
        <v>6550</v>
      </c>
      <c r="H331" s="75">
        <f>SUM(H332:H336)</f>
        <v>78600</v>
      </c>
    </row>
    <row r="332" spans="2:8" s="9" customFormat="1" x14ac:dyDescent="0.25">
      <c r="B332" s="41"/>
      <c r="C332" s="81" t="s">
        <v>76</v>
      </c>
      <c r="D332" s="71">
        <v>1</v>
      </c>
      <c r="E332" s="72">
        <v>1</v>
      </c>
      <c r="F332" s="70">
        <f>E332*1000</f>
        <v>1000</v>
      </c>
      <c r="G332" s="70">
        <f t="shared" ref="G332:G336" si="143">D332*F332</f>
        <v>1000</v>
      </c>
      <c r="H332" s="70">
        <f t="shared" ref="H332:H336" si="144">G332*12</f>
        <v>12000</v>
      </c>
    </row>
    <row r="333" spans="2:8" s="9" customFormat="1" x14ac:dyDescent="0.25">
      <c r="B333" s="41"/>
      <c r="C333" s="81" t="s">
        <v>3</v>
      </c>
      <c r="D333" s="71">
        <v>2</v>
      </c>
      <c r="E333" s="72">
        <v>0.65</v>
      </c>
      <c r="F333" s="70">
        <f t="shared" ref="F333:F336" si="145">E333*1000</f>
        <v>650</v>
      </c>
      <c r="G333" s="70">
        <f t="shared" si="143"/>
        <v>1300</v>
      </c>
      <c r="H333" s="70">
        <f t="shared" si="144"/>
        <v>15600</v>
      </c>
    </row>
    <row r="334" spans="2:8" s="9" customFormat="1" x14ac:dyDescent="0.25">
      <c r="B334" s="41"/>
      <c r="C334" s="81" t="s">
        <v>4</v>
      </c>
      <c r="D334" s="71">
        <v>4</v>
      </c>
      <c r="E334" s="72">
        <v>0.55000000000000004</v>
      </c>
      <c r="F334" s="70">
        <f t="shared" si="145"/>
        <v>550</v>
      </c>
      <c r="G334" s="70">
        <f t="shared" si="143"/>
        <v>2200</v>
      </c>
      <c r="H334" s="70">
        <f t="shared" si="144"/>
        <v>26400</v>
      </c>
    </row>
    <row r="335" spans="2:8" s="9" customFormat="1" x14ac:dyDescent="0.25">
      <c r="B335" s="41"/>
      <c r="C335" s="81" t="s">
        <v>8</v>
      </c>
      <c r="D335" s="71">
        <v>3</v>
      </c>
      <c r="E335" s="72">
        <v>0.45</v>
      </c>
      <c r="F335" s="70">
        <f t="shared" si="145"/>
        <v>450</v>
      </c>
      <c r="G335" s="70">
        <f t="shared" si="143"/>
        <v>1350</v>
      </c>
      <c r="H335" s="70">
        <f t="shared" si="144"/>
        <v>16200</v>
      </c>
    </row>
    <row r="336" spans="2:8" s="9" customFormat="1" x14ac:dyDescent="0.25">
      <c r="B336" s="41"/>
      <c r="C336" s="81" t="s">
        <v>6</v>
      </c>
      <c r="D336" s="71">
        <v>1</v>
      </c>
      <c r="E336" s="72">
        <v>0.7</v>
      </c>
      <c r="F336" s="70">
        <f t="shared" si="145"/>
        <v>700</v>
      </c>
      <c r="G336" s="70">
        <f t="shared" si="143"/>
        <v>700</v>
      </c>
      <c r="H336" s="70">
        <f t="shared" si="144"/>
        <v>8400</v>
      </c>
    </row>
    <row r="337" spans="2:8" x14ac:dyDescent="0.25">
      <c r="B337" s="42">
        <v>2</v>
      </c>
      <c r="C337" s="82" t="s">
        <v>128</v>
      </c>
      <c r="D337" s="74">
        <f>SUM(D338:D342)</f>
        <v>9</v>
      </c>
      <c r="E337" s="74"/>
      <c r="F337" s="75"/>
      <c r="G337" s="75">
        <f>SUM(G338:G342)</f>
        <v>5350</v>
      </c>
      <c r="H337" s="75">
        <f>SUM(H338:H342)</f>
        <v>64200</v>
      </c>
    </row>
    <row r="338" spans="2:8" s="9" customFormat="1" x14ac:dyDescent="0.25">
      <c r="B338" s="41"/>
      <c r="C338" s="81" t="s">
        <v>76</v>
      </c>
      <c r="D338" s="71">
        <v>1</v>
      </c>
      <c r="E338" s="72">
        <v>1</v>
      </c>
      <c r="F338" s="70">
        <f>E338*1000</f>
        <v>1000</v>
      </c>
      <c r="G338" s="70">
        <f t="shared" ref="G338:G342" si="146">D338*F338</f>
        <v>1000</v>
      </c>
      <c r="H338" s="70">
        <f t="shared" ref="H338:H342" si="147">G338*12</f>
        <v>12000</v>
      </c>
    </row>
    <row r="339" spans="2:8" s="9" customFormat="1" x14ac:dyDescent="0.25">
      <c r="B339" s="41"/>
      <c r="C339" s="81" t="s">
        <v>129</v>
      </c>
      <c r="D339" s="71">
        <v>2</v>
      </c>
      <c r="E339" s="72">
        <v>0.65</v>
      </c>
      <c r="F339" s="70">
        <f t="shared" ref="F339:F342" si="148">E339*1000</f>
        <v>650</v>
      </c>
      <c r="G339" s="70">
        <f t="shared" si="146"/>
        <v>1300</v>
      </c>
      <c r="H339" s="70">
        <f t="shared" si="147"/>
        <v>15600</v>
      </c>
    </row>
    <row r="340" spans="2:8" s="9" customFormat="1" x14ac:dyDescent="0.25">
      <c r="B340" s="41"/>
      <c r="C340" s="81" t="s">
        <v>4</v>
      </c>
      <c r="D340" s="71">
        <v>1</v>
      </c>
      <c r="E340" s="72">
        <v>0.55000000000000004</v>
      </c>
      <c r="F340" s="70">
        <f t="shared" si="148"/>
        <v>550</v>
      </c>
      <c r="G340" s="70">
        <f t="shared" si="146"/>
        <v>550</v>
      </c>
      <c r="H340" s="70">
        <f t="shared" si="147"/>
        <v>6600</v>
      </c>
    </row>
    <row r="341" spans="2:8" s="9" customFormat="1" x14ac:dyDescent="0.25">
      <c r="B341" s="41"/>
      <c r="C341" s="81" t="s">
        <v>8</v>
      </c>
      <c r="D341" s="71">
        <v>4</v>
      </c>
      <c r="E341" s="72">
        <v>0.45</v>
      </c>
      <c r="F341" s="70">
        <f t="shared" si="148"/>
        <v>450</v>
      </c>
      <c r="G341" s="70">
        <f t="shared" si="146"/>
        <v>1800</v>
      </c>
      <c r="H341" s="70">
        <f t="shared" si="147"/>
        <v>21600</v>
      </c>
    </row>
    <row r="342" spans="2:8" s="9" customFormat="1" x14ac:dyDescent="0.25">
      <c r="B342" s="41"/>
      <c r="C342" s="81" t="s">
        <v>6</v>
      </c>
      <c r="D342" s="71">
        <v>1</v>
      </c>
      <c r="E342" s="72">
        <v>0.7</v>
      </c>
      <c r="F342" s="70">
        <f t="shared" si="148"/>
        <v>700</v>
      </c>
      <c r="G342" s="70">
        <f t="shared" si="146"/>
        <v>700</v>
      </c>
      <c r="H342" s="70">
        <f t="shared" si="147"/>
        <v>8400</v>
      </c>
    </row>
    <row r="343" spans="2:8" x14ac:dyDescent="0.25">
      <c r="B343" s="42">
        <v>3</v>
      </c>
      <c r="C343" s="82" t="s">
        <v>130</v>
      </c>
      <c r="D343" s="74">
        <f>SUM(D344:D345)</f>
        <v>2</v>
      </c>
      <c r="E343" s="74"/>
      <c r="F343" s="75"/>
      <c r="G343" s="75">
        <f>SUM(G344:G345)</f>
        <v>1200</v>
      </c>
      <c r="H343" s="75">
        <f>SUM(H344:H345)</f>
        <v>14400</v>
      </c>
    </row>
    <row r="344" spans="2:8" s="9" customFormat="1" x14ac:dyDescent="0.25">
      <c r="B344" s="41"/>
      <c r="C344" s="81" t="s">
        <v>3</v>
      </c>
      <c r="D344" s="71">
        <v>1</v>
      </c>
      <c r="E344" s="72">
        <v>0.65</v>
      </c>
      <c r="F344" s="70">
        <f>E344*1000</f>
        <v>650</v>
      </c>
      <c r="G344" s="70">
        <f>D344*F344</f>
        <v>650</v>
      </c>
      <c r="H344" s="70">
        <f t="shared" ref="H344:H345" si="149">G344*12</f>
        <v>7800</v>
      </c>
    </row>
    <row r="345" spans="2:8" s="9" customFormat="1" x14ac:dyDescent="0.25">
      <c r="B345" s="41"/>
      <c r="C345" s="81" t="s">
        <v>4</v>
      </c>
      <c r="D345" s="71">
        <v>1</v>
      </c>
      <c r="E345" s="72">
        <v>0.55000000000000004</v>
      </c>
      <c r="F345" s="70">
        <f>E345*1000</f>
        <v>550</v>
      </c>
      <c r="G345" s="70">
        <f>D345*F345</f>
        <v>550</v>
      </c>
      <c r="H345" s="70">
        <f t="shared" si="149"/>
        <v>6600</v>
      </c>
    </row>
    <row r="346" spans="2:8" x14ac:dyDescent="0.25">
      <c r="B346" s="42">
        <v>4</v>
      </c>
      <c r="C346" s="82" t="s">
        <v>131</v>
      </c>
      <c r="D346" s="74">
        <f>SUM(D347:D351)</f>
        <v>11</v>
      </c>
      <c r="E346" s="74"/>
      <c r="F346" s="75"/>
      <c r="G346" s="75">
        <f>SUM(G347:G351)</f>
        <v>6550</v>
      </c>
      <c r="H346" s="75">
        <f>SUM(H347:H351)</f>
        <v>78600</v>
      </c>
    </row>
    <row r="347" spans="2:8" s="9" customFormat="1" x14ac:dyDescent="0.25">
      <c r="B347" s="41"/>
      <c r="C347" s="81" t="s">
        <v>76</v>
      </c>
      <c r="D347" s="71">
        <v>1</v>
      </c>
      <c r="E347" s="72">
        <v>1</v>
      </c>
      <c r="F347" s="70">
        <f>E347*1000</f>
        <v>1000</v>
      </c>
      <c r="G347" s="70">
        <f t="shared" ref="G347:G351" si="150">D347*F347</f>
        <v>1000</v>
      </c>
      <c r="H347" s="70">
        <f t="shared" ref="H347:H351" si="151">G347*12</f>
        <v>12000</v>
      </c>
    </row>
    <row r="348" spans="2:8" s="9" customFormat="1" x14ac:dyDescent="0.25">
      <c r="B348" s="41"/>
      <c r="C348" s="81" t="s">
        <v>3</v>
      </c>
      <c r="D348" s="71">
        <v>2</v>
      </c>
      <c r="E348" s="72">
        <v>0.65</v>
      </c>
      <c r="F348" s="70">
        <f t="shared" ref="F348:F351" si="152">E348*1000</f>
        <v>650</v>
      </c>
      <c r="G348" s="70">
        <f t="shared" si="150"/>
        <v>1300</v>
      </c>
      <c r="H348" s="70">
        <f t="shared" si="151"/>
        <v>15600</v>
      </c>
    </row>
    <row r="349" spans="2:8" s="9" customFormat="1" x14ac:dyDescent="0.25">
      <c r="B349" s="41"/>
      <c r="C349" s="81" t="s">
        <v>4</v>
      </c>
      <c r="D349" s="71">
        <v>4</v>
      </c>
      <c r="E349" s="72">
        <v>0.55000000000000004</v>
      </c>
      <c r="F349" s="70">
        <f t="shared" si="152"/>
        <v>550</v>
      </c>
      <c r="G349" s="70">
        <f t="shared" si="150"/>
        <v>2200</v>
      </c>
      <c r="H349" s="70">
        <f t="shared" si="151"/>
        <v>26400</v>
      </c>
    </row>
    <row r="350" spans="2:8" s="9" customFormat="1" x14ac:dyDescent="0.25">
      <c r="B350" s="41"/>
      <c r="C350" s="81" t="s">
        <v>8</v>
      </c>
      <c r="D350" s="71">
        <v>3</v>
      </c>
      <c r="E350" s="72">
        <v>0.45</v>
      </c>
      <c r="F350" s="70">
        <f t="shared" si="152"/>
        <v>450</v>
      </c>
      <c r="G350" s="70">
        <f t="shared" si="150"/>
        <v>1350</v>
      </c>
      <c r="H350" s="70">
        <f t="shared" si="151"/>
        <v>16200</v>
      </c>
    </row>
    <row r="351" spans="2:8" s="9" customFormat="1" x14ac:dyDescent="0.25">
      <c r="B351" s="41"/>
      <c r="C351" s="81" t="s">
        <v>6</v>
      </c>
      <c r="D351" s="71">
        <v>1</v>
      </c>
      <c r="E351" s="72">
        <v>0.7</v>
      </c>
      <c r="F351" s="70">
        <f t="shared" si="152"/>
        <v>700</v>
      </c>
      <c r="G351" s="70">
        <f t="shared" si="150"/>
        <v>700</v>
      </c>
      <c r="H351" s="70">
        <f t="shared" si="151"/>
        <v>8400</v>
      </c>
    </row>
    <row r="352" spans="2:8" x14ac:dyDescent="0.25">
      <c r="B352" s="42">
        <v>5</v>
      </c>
      <c r="C352" s="82" t="s">
        <v>132</v>
      </c>
      <c r="D352" s="74">
        <f>SUM(D353:D356)</f>
        <v>7</v>
      </c>
      <c r="E352" s="74"/>
      <c r="F352" s="75"/>
      <c r="G352" s="75">
        <f>SUM(G353:G356)</f>
        <v>4200</v>
      </c>
      <c r="H352" s="75">
        <f>SUM(H353:H356)</f>
        <v>50400</v>
      </c>
    </row>
    <row r="353" spans="2:8" s="9" customFormat="1" x14ac:dyDescent="0.25">
      <c r="B353" s="41"/>
      <c r="C353" s="81" t="s">
        <v>76</v>
      </c>
      <c r="D353" s="71">
        <v>1</v>
      </c>
      <c r="E353" s="72">
        <v>1</v>
      </c>
      <c r="F353" s="70">
        <f>E353*1000</f>
        <v>1000</v>
      </c>
      <c r="G353" s="70">
        <f>D353*F353</f>
        <v>1000</v>
      </c>
      <c r="H353" s="70">
        <f t="shared" ref="H353:H356" si="153">G353*12</f>
        <v>12000</v>
      </c>
    </row>
    <row r="354" spans="2:8" s="9" customFormat="1" x14ac:dyDescent="0.25">
      <c r="B354" s="41"/>
      <c r="C354" s="81" t="s">
        <v>3</v>
      </c>
      <c r="D354" s="71">
        <v>1</v>
      </c>
      <c r="E354" s="72">
        <v>0.65</v>
      </c>
      <c r="F354" s="70">
        <f t="shared" ref="F354:F356" si="154">E354*1000</f>
        <v>650</v>
      </c>
      <c r="G354" s="70">
        <f>D354*F354</f>
        <v>650</v>
      </c>
      <c r="H354" s="70">
        <f t="shared" si="153"/>
        <v>7800</v>
      </c>
    </row>
    <row r="355" spans="2:8" s="9" customFormat="1" x14ac:dyDescent="0.25">
      <c r="B355" s="41"/>
      <c r="C355" s="81" t="s">
        <v>7</v>
      </c>
      <c r="D355" s="71">
        <v>3</v>
      </c>
      <c r="E355" s="72">
        <v>0.55000000000000004</v>
      </c>
      <c r="F355" s="70">
        <f t="shared" si="154"/>
        <v>550</v>
      </c>
      <c r="G355" s="70">
        <f>D355*F355</f>
        <v>1650</v>
      </c>
      <c r="H355" s="70">
        <f t="shared" si="153"/>
        <v>19800</v>
      </c>
    </row>
    <row r="356" spans="2:8" s="9" customFormat="1" x14ac:dyDescent="0.25">
      <c r="B356" s="41"/>
      <c r="C356" s="81" t="s">
        <v>8</v>
      </c>
      <c r="D356" s="71">
        <v>2</v>
      </c>
      <c r="E356" s="72">
        <v>0.45</v>
      </c>
      <c r="F356" s="70">
        <f t="shared" si="154"/>
        <v>450</v>
      </c>
      <c r="G356" s="70">
        <f>D356*F356</f>
        <v>900</v>
      </c>
      <c r="H356" s="70">
        <f t="shared" si="153"/>
        <v>10800</v>
      </c>
    </row>
    <row r="357" spans="2:8" ht="33" customHeight="1" x14ac:dyDescent="0.25">
      <c r="B357" s="55" t="s">
        <v>180</v>
      </c>
      <c r="C357" s="79" t="s">
        <v>133</v>
      </c>
      <c r="D357" s="55">
        <f>SUM(D358:D367)</f>
        <v>30</v>
      </c>
      <c r="E357" s="55"/>
      <c r="F357" s="67"/>
      <c r="G357" s="67">
        <f>SUM(G358:G367)</f>
        <v>22800</v>
      </c>
      <c r="H357" s="67">
        <f>SUM(H358:H367)</f>
        <v>273600</v>
      </c>
    </row>
    <row r="358" spans="2:8" s="9" customFormat="1" x14ac:dyDescent="0.25">
      <c r="B358" s="41"/>
      <c r="C358" s="81" t="s">
        <v>71</v>
      </c>
      <c r="D358" s="71">
        <v>1</v>
      </c>
      <c r="E358" s="72">
        <v>1.8</v>
      </c>
      <c r="F358" s="70">
        <f>E358*1000</f>
        <v>1800</v>
      </c>
      <c r="G358" s="70">
        <f t="shared" ref="G358:G367" si="155">D358*F358</f>
        <v>1800</v>
      </c>
      <c r="H358" s="70">
        <f t="shared" ref="H358:H367" si="156">G358*12</f>
        <v>21600</v>
      </c>
    </row>
    <row r="359" spans="2:8" s="9" customFormat="1" x14ac:dyDescent="0.25">
      <c r="B359" s="41"/>
      <c r="C359" s="81" t="s">
        <v>2</v>
      </c>
      <c r="D359" s="71">
        <v>2</v>
      </c>
      <c r="E359" s="72">
        <v>1.3</v>
      </c>
      <c r="F359" s="70">
        <f t="shared" ref="F359:F367" si="157">E359*1000</f>
        <v>1300</v>
      </c>
      <c r="G359" s="70">
        <f t="shared" si="155"/>
        <v>2600</v>
      </c>
      <c r="H359" s="70">
        <f t="shared" si="156"/>
        <v>31200</v>
      </c>
    </row>
    <row r="360" spans="2:8" s="9" customFormat="1" x14ac:dyDescent="0.25">
      <c r="B360" s="41"/>
      <c r="C360" s="80" t="s">
        <v>72</v>
      </c>
      <c r="D360" s="71">
        <v>1</v>
      </c>
      <c r="E360" s="72">
        <v>0.7</v>
      </c>
      <c r="F360" s="70">
        <f t="shared" si="157"/>
        <v>700</v>
      </c>
      <c r="G360" s="70">
        <f t="shared" si="155"/>
        <v>700</v>
      </c>
      <c r="H360" s="70">
        <f t="shared" si="156"/>
        <v>8400</v>
      </c>
    </row>
    <row r="361" spans="2:8" s="9" customFormat="1" x14ac:dyDescent="0.25">
      <c r="B361" s="41"/>
      <c r="C361" s="81" t="s">
        <v>10</v>
      </c>
      <c r="D361" s="71">
        <v>1</v>
      </c>
      <c r="E361" s="72">
        <v>0.8</v>
      </c>
      <c r="F361" s="70">
        <f t="shared" si="157"/>
        <v>800</v>
      </c>
      <c r="G361" s="70">
        <f t="shared" si="155"/>
        <v>800</v>
      </c>
      <c r="H361" s="70">
        <f t="shared" si="156"/>
        <v>9600</v>
      </c>
    </row>
    <row r="362" spans="2:8" s="9" customFormat="1" x14ac:dyDescent="0.25">
      <c r="B362" s="41"/>
      <c r="C362" s="80" t="s">
        <v>73</v>
      </c>
      <c r="D362" s="71">
        <v>5</v>
      </c>
      <c r="E362" s="72">
        <v>1</v>
      </c>
      <c r="F362" s="70">
        <f t="shared" si="157"/>
        <v>1000</v>
      </c>
      <c r="G362" s="70">
        <f t="shared" si="155"/>
        <v>5000</v>
      </c>
      <c r="H362" s="70">
        <f t="shared" si="156"/>
        <v>60000</v>
      </c>
    </row>
    <row r="363" spans="2:8" s="9" customFormat="1" x14ac:dyDescent="0.25">
      <c r="B363" s="41"/>
      <c r="C363" s="80" t="s">
        <v>89</v>
      </c>
      <c r="D363" s="71">
        <v>1</v>
      </c>
      <c r="E363" s="72">
        <v>0.8</v>
      </c>
      <c r="F363" s="70">
        <f t="shared" si="157"/>
        <v>800</v>
      </c>
      <c r="G363" s="70">
        <f t="shared" si="155"/>
        <v>800</v>
      </c>
      <c r="H363" s="70">
        <f t="shared" si="156"/>
        <v>9600</v>
      </c>
    </row>
    <row r="364" spans="2:8" s="9" customFormat="1" x14ac:dyDescent="0.25">
      <c r="B364" s="41"/>
      <c r="C364" s="80" t="s">
        <v>90</v>
      </c>
      <c r="D364" s="71">
        <v>1</v>
      </c>
      <c r="E364" s="72">
        <v>0.9</v>
      </c>
      <c r="F364" s="70">
        <f t="shared" si="157"/>
        <v>900</v>
      </c>
      <c r="G364" s="70">
        <f t="shared" si="155"/>
        <v>900</v>
      </c>
      <c r="H364" s="70">
        <f t="shared" si="156"/>
        <v>10800</v>
      </c>
    </row>
    <row r="365" spans="2:8" s="9" customFormat="1" x14ac:dyDescent="0.25">
      <c r="B365" s="41"/>
      <c r="C365" s="81" t="s">
        <v>3</v>
      </c>
      <c r="D365" s="71">
        <v>3</v>
      </c>
      <c r="E365" s="72">
        <v>0.7</v>
      </c>
      <c r="F365" s="70">
        <f t="shared" si="157"/>
        <v>700</v>
      </c>
      <c r="G365" s="70">
        <f t="shared" si="155"/>
        <v>2100</v>
      </c>
      <c r="H365" s="70">
        <f t="shared" si="156"/>
        <v>25200</v>
      </c>
    </row>
    <row r="366" spans="2:8" s="9" customFormat="1" x14ac:dyDescent="0.25">
      <c r="B366" s="41"/>
      <c r="C366" s="81" t="s">
        <v>77</v>
      </c>
      <c r="D366" s="71">
        <v>6</v>
      </c>
      <c r="E366" s="72">
        <v>0.6</v>
      </c>
      <c r="F366" s="70">
        <f t="shared" si="157"/>
        <v>600</v>
      </c>
      <c r="G366" s="70">
        <f t="shared" si="155"/>
        <v>3600</v>
      </c>
      <c r="H366" s="70">
        <f t="shared" si="156"/>
        <v>43200</v>
      </c>
    </row>
    <row r="367" spans="2:8" s="9" customFormat="1" x14ac:dyDescent="0.25">
      <c r="B367" s="41"/>
      <c r="C367" s="81" t="s">
        <v>8</v>
      </c>
      <c r="D367" s="71">
        <v>9</v>
      </c>
      <c r="E367" s="72">
        <v>0.5</v>
      </c>
      <c r="F367" s="70">
        <f t="shared" si="157"/>
        <v>500</v>
      </c>
      <c r="G367" s="70">
        <f t="shared" si="155"/>
        <v>4500</v>
      </c>
      <c r="H367" s="70">
        <f t="shared" si="156"/>
        <v>54000</v>
      </c>
    </row>
    <row r="368" spans="2:8" x14ac:dyDescent="0.25">
      <c r="B368" s="42">
        <v>1</v>
      </c>
      <c r="C368" s="82" t="s">
        <v>134</v>
      </c>
      <c r="D368" s="74">
        <f>SUM(D369:D373)</f>
        <v>7</v>
      </c>
      <c r="E368" s="74"/>
      <c r="F368" s="75"/>
      <c r="G368" s="75">
        <f>SUM(G369:G373)</f>
        <v>4350</v>
      </c>
      <c r="H368" s="75">
        <f>SUM(H369:H373)</f>
        <v>52200</v>
      </c>
    </row>
    <row r="369" spans="2:8" s="9" customFormat="1" x14ac:dyDescent="0.25">
      <c r="B369" s="41"/>
      <c r="C369" s="81" t="s">
        <v>76</v>
      </c>
      <c r="D369" s="71">
        <v>1</v>
      </c>
      <c r="E369" s="72">
        <v>1</v>
      </c>
      <c r="F369" s="70">
        <f>E369*1000</f>
        <v>1000</v>
      </c>
      <c r="G369" s="70">
        <f t="shared" ref="G369:G373" si="158">D369*F369</f>
        <v>1000</v>
      </c>
      <c r="H369" s="70">
        <f t="shared" ref="H369:H373" si="159">G369*12</f>
        <v>12000</v>
      </c>
    </row>
    <row r="370" spans="2:8" s="9" customFormat="1" x14ac:dyDescent="0.25">
      <c r="B370" s="41"/>
      <c r="C370" s="81" t="s">
        <v>3</v>
      </c>
      <c r="D370" s="71">
        <v>1</v>
      </c>
      <c r="E370" s="72">
        <v>0.65</v>
      </c>
      <c r="F370" s="70">
        <f t="shared" ref="F370:F373" si="160">E370*1000</f>
        <v>650</v>
      </c>
      <c r="G370" s="70">
        <f t="shared" si="158"/>
        <v>650</v>
      </c>
      <c r="H370" s="70">
        <f t="shared" si="159"/>
        <v>7800</v>
      </c>
    </row>
    <row r="371" spans="2:8" s="9" customFormat="1" x14ac:dyDescent="0.25">
      <c r="B371" s="41"/>
      <c r="C371" s="81" t="s">
        <v>4</v>
      </c>
      <c r="D371" s="71">
        <v>2</v>
      </c>
      <c r="E371" s="72">
        <v>0.55000000000000004</v>
      </c>
      <c r="F371" s="70">
        <f t="shared" si="160"/>
        <v>550</v>
      </c>
      <c r="G371" s="70">
        <f t="shared" si="158"/>
        <v>1100</v>
      </c>
      <c r="H371" s="70">
        <f t="shared" si="159"/>
        <v>13200</v>
      </c>
    </row>
    <row r="372" spans="2:8" s="9" customFormat="1" x14ac:dyDescent="0.25">
      <c r="B372" s="41"/>
      <c r="C372" s="81" t="s">
        <v>8</v>
      </c>
      <c r="D372" s="71">
        <v>2</v>
      </c>
      <c r="E372" s="72">
        <v>0.45</v>
      </c>
      <c r="F372" s="70">
        <f t="shared" si="160"/>
        <v>450</v>
      </c>
      <c r="G372" s="70">
        <f t="shared" si="158"/>
        <v>900</v>
      </c>
      <c r="H372" s="70">
        <f t="shared" si="159"/>
        <v>10800</v>
      </c>
    </row>
    <row r="373" spans="2:8" s="9" customFormat="1" x14ac:dyDescent="0.25">
      <c r="B373" s="41"/>
      <c r="C373" s="81" t="s">
        <v>6</v>
      </c>
      <c r="D373" s="71">
        <v>1</v>
      </c>
      <c r="E373" s="72">
        <v>0.7</v>
      </c>
      <c r="F373" s="70">
        <f t="shared" si="160"/>
        <v>700</v>
      </c>
      <c r="G373" s="70">
        <f t="shared" si="158"/>
        <v>700</v>
      </c>
      <c r="H373" s="70">
        <f t="shared" si="159"/>
        <v>8400</v>
      </c>
    </row>
    <row r="374" spans="2:8" ht="33.75" customHeight="1" x14ac:dyDescent="0.25">
      <c r="B374" s="42">
        <v>2</v>
      </c>
      <c r="C374" s="82" t="s">
        <v>135</v>
      </c>
      <c r="D374" s="74">
        <f>SUM(D375:D379)</f>
        <v>7</v>
      </c>
      <c r="E374" s="74"/>
      <c r="F374" s="75"/>
      <c r="G374" s="75">
        <f>SUM(G375:G379)</f>
        <v>4450</v>
      </c>
      <c r="H374" s="75">
        <f>SUM(H375:H379)</f>
        <v>53400</v>
      </c>
    </row>
    <row r="375" spans="2:8" s="9" customFormat="1" x14ac:dyDescent="0.25">
      <c r="B375" s="41"/>
      <c r="C375" s="81" t="s">
        <v>76</v>
      </c>
      <c r="D375" s="71">
        <v>1</v>
      </c>
      <c r="E375" s="72">
        <v>1</v>
      </c>
      <c r="F375" s="70">
        <f>E375*1000</f>
        <v>1000</v>
      </c>
      <c r="G375" s="70">
        <f t="shared" ref="G375:G379" si="161">D375*F375</f>
        <v>1000</v>
      </c>
      <c r="H375" s="70">
        <f t="shared" ref="H375:H379" si="162">G375*12</f>
        <v>12000</v>
      </c>
    </row>
    <row r="376" spans="2:8" s="9" customFormat="1" x14ac:dyDescent="0.25">
      <c r="B376" s="41"/>
      <c r="C376" s="81" t="s">
        <v>3</v>
      </c>
      <c r="D376" s="71">
        <v>1</v>
      </c>
      <c r="E376" s="72">
        <v>0.65</v>
      </c>
      <c r="F376" s="70">
        <f t="shared" ref="F376:F379" si="163">E376*1000</f>
        <v>650</v>
      </c>
      <c r="G376" s="70">
        <f t="shared" si="161"/>
        <v>650</v>
      </c>
      <c r="H376" s="70">
        <f t="shared" si="162"/>
        <v>7800</v>
      </c>
    </row>
    <row r="377" spans="2:8" s="9" customFormat="1" x14ac:dyDescent="0.25">
      <c r="B377" s="41"/>
      <c r="C377" s="81" t="s">
        <v>4</v>
      </c>
      <c r="D377" s="71">
        <v>3</v>
      </c>
      <c r="E377" s="72">
        <v>0.55000000000000004</v>
      </c>
      <c r="F377" s="70">
        <f t="shared" si="163"/>
        <v>550</v>
      </c>
      <c r="G377" s="70">
        <f t="shared" si="161"/>
        <v>1650</v>
      </c>
      <c r="H377" s="70">
        <f t="shared" si="162"/>
        <v>19800</v>
      </c>
    </row>
    <row r="378" spans="2:8" s="9" customFormat="1" x14ac:dyDescent="0.25">
      <c r="B378" s="41"/>
      <c r="C378" s="81" t="s">
        <v>8</v>
      </c>
      <c r="D378" s="71">
        <v>1</v>
      </c>
      <c r="E378" s="72">
        <v>0.45</v>
      </c>
      <c r="F378" s="70">
        <f t="shared" si="163"/>
        <v>450</v>
      </c>
      <c r="G378" s="70">
        <f t="shared" si="161"/>
        <v>450</v>
      </c>
      <c r="H378" s="70">
        <f t="shared" si="162"/>
        <v>5400</v>
      </c>
    </row>
    <row r="379" spans="2:8" s="9" customFormat="1" x14ac:dyDescent="0.25">
      <c r="B379" s="41"/>
      <c r="C379" s="81" t="s">
        <v>6</v>
      </c>
      <c r="D379" s="71">
        <v>1</v>
      </c>
      <c r="E379" s="72">
        <v>0.7</v>
      </c>
      <c r="F379" s="70">
        <f t="shared" si="163"/>
        <v>700</v>
      </c>
      <c r="G379" s="70">
        <f t="shared" si="161"/>
        <v>700</v>
      </c>
      <c r="H379" s="70">
        <f t="shared" si="162"/>
        <v>8400</v>
      </c>
    </row>
    <row r="380" spans="2:8" x14ac:dyDescent="0.25">
      <c r="B380" s="42">
        <v>3</v>
      </c>
      <c r="C380" s="82" t="s">
        <v>162</v>
      </c>
      <c r="D380" s="74">
        <f>SUM(D381:D385)</f>
        <v>7</v>
      </c>
      <c r="E380" s="74"/>
      <c r="F380" s="75"/>
      <c r="G380" s="75">
        <f>SUM(G381:G385)</f>
        <v>4250</v>
      </c>
      <c r="H380" s="75">
        <f>SUM(H381:H385)</f>
        <v>51000</v>
      </c>
    </row>
    <row r="381" spans="2:8" s="9" customFormat="1" x14ac:dyDescent="0.25">
      <c r="B381" s="41"/>
      <c r="C381" s="81" t="s">
        <v>76</v>
      </c>
      <c r="D381" s="71">
        <v>1</v>
      </c>
      <c r="E381" s="72">
        <v>1</v>
      </c>
      <c r="F381" s="70">
        <f>E381*1000</f>
        <v>1000</v>
      </c>
      <c r="G381" s="70">
        <f t="shared" ref="G381:G385" si="164">D381*F381</f>
        <v>1000</v>
      </c>
      <c r="H381" s="70">
        <f t="shared" ref="H381:H385" si="165">G381*12</f>
        <v>12000</v>
      </c>
    </row>
    <row r="382" spans="2:8" s="9" customFormat="1" x14ac:dyDescent="0.25">
      <c r="B382" s="41"/>
      <c r="C382" s="81" t="s">
        <v>19</v>
      </c>
      <c r="D382" s="71">
        <v>1</v>
      </c>
      <c r="E382" s="72">
        <v>0.65</v>
      </c>
      <c r="F382" s="70">
        <f t="shared" ref="F382:F385" si="166">E382*1000</f>
        <v>650</v>
      </c>
      <c r="G382" s="70">
        <f t="shared" si="164"/>
        <v>650</v>
      </c>
      <c r="H382" s="70">
        <f t="shared" si="165"/>
        <v>7800</v>
      </c>
    </row>
    <row r="383" spans="2:8" s="9" customFormat="1" x14ac:dyDescent="0.25">
      <c r="B383" s="41"/>
      <c r="C383" s="81" t="s">
        <v>4</v>
      </c>
      <c r="D383" s="71">
        <v>1</v>
      </c>
      <c r="E383" s="72">
        <v>0.55000000000000004</v>
      </c>
      <c r="F383" s="70">
        <f t="shared" si="166"/>
        <v>550</v>
      </c>
      <c r="G383" s="70">
        <f t="shared" si="164"/>
        <v>550</v>
      </c>
      <c r="H383" s="70">
        <f t="shared" si="165"/>
        <v>6600</v>
      </c>
    </row>
    <row r="384" spans="2:8" s="9" customFormat="1" x14ac:dyDescent="0.25">
      <c r="B384" s="41"/>
      <c r="C384" s="81" t="s">
        <v>8</v>
      </c>
      <c r="D384" s="71">
        <v>3</v>
      </c>
      <c r="E384" s="72">
        <v>0.45</v>
      </c>
      <c r="F384" s="70">
        <f t="shared" si="166"/>
        <v>450</v>
      </c>
      <c r="G384" s="70">
        <f t="shared" si="164"/>
        <v>1350</v>
      </c>
      <c r="H384" s="70">
        <f t="shared" si="165"/>
        <v>16200</v>
      </c>
    </row>
    <row r="385" spans="2:8" s="9" customFormat="1" x14ac:dyDescent="0.25">
      <c r="B385" s="41"/>
      <c r="C385" s="81" t="s">
        <v>6</v>
      </c>
      <c r="D385" s="71">
        <v>1</v>
      </c>
      <c r="E385" s="72">
        <v>0.7</v>
      </c>
      <c r="F385" s="70">
        <f t="shared" si="166"/>
        <v>700</v>
      </c>
      <c r="G385" s="70">
        <f t="shared" si="164"/>
        <v>700</v>
      </c>
      <c r="H385" s="70">
        <f t="shared" si="165"/>
        <v>8400</v>
      </c>
    </row>
    <row r="386" spans="2:8" ht="30" x14ac:dyDescent="0.25">
      <c r="B386" s="42">
        <v>4</v>
      </c>
      <c r="C386" s="82" t="s">
        <v>136</v>
      </c>
      <c r="D386" s="74">
        <f>SUM(D387:D391)</f>
        <v>10</v>
      </c>
      <c r="E386" s="74"/>
      <c r="F386" s="75"/>
      <c r="G386" s="75">
        <f>SUM(G387:G391)</f>
        <v>6100</v>
      </c>
      <c r="H386" s="75">
        <f>SUM(H387:H391)</f>
        <v>73200</v>
      </c>
    </row>
    <row r="387" spans="2:8" s="9" customFormat="1" x14ac:dyDescent="0.25">
      <c r="B387" s="41"/>
      <c r="C387" s="81" t="s">
        <v>76</v>
      </c>
      <c r="D387" s="71">
        <v>1</v>
      </c>
      <c r="E387" s="72">
        <v>1</v>
      </c>
      <c r="F387" s="70">
        <f>E387*1000</f>
        <v>1000</v>
      </c>
      <c r="G387" s="70">
        <f t="shared" ref="G387:G391" si="167">D387*F387</f>
        <v>1000</v>
      </c>
      <c r="H387" s="70">
        <f t="shared" ref="H387:H391" si="168">G387*12</f>
        <v>12000</v>
      </c>
    </row>
    <row r="388" spans="2:8" s="9" customFormat="1" x14ac:dyDescent="0.25">
      <c r="B388" s="41"/>
      <c r="C388" s="81" t="s">
        <v>3</v>
      </c>
      <c r="D388" s="71">
        <v>2</v>
      </c>
      <c r="E388" s="72">
        <v>0.65</v>
      </c>
      <c r="F388" s="70">
        <f t="shared" ref="F388:F391" si="169">E388*1000</f>
        <v>650</v>
      </c>
      <c r="G388" s="70">
        <f t="shared" si="167"/>
        <v>1300</v>
      </c>
      <c r="H388" s="70">
        <f t="shared" si="168"/>
        <v>15600</v>
      </c>
    </row>
    <row r="389" spans="2:8" s="9" customFormat="1" x14ac:dyDescent="0.25">
      <c r="B389" s="41"/>
      <c r="C389" s="81" t="s">
        <v>4</v>
      </c>
      <c r="D389" s="71">
        <v>4</v>
      </c>
      <c r="E389" s="72">
        <v>0.55000000000000004</v>
      </c>
      <c r="F389" s="70">
        <f t="shared" si="169"/>
        <v>550</v>
      </c>
      <c r="G389" s="70">
        <f t="shared" si="167"/>
        <v>2200</v>
      </c>
      <c r="H389" s="70">
        <f t="shared" si="168"/>
        <v>26400</v>
      </c>
    </row>
    <row r="390" spans="2:8" s="9" customFormat="1" x14ac:dyDescent="0.25">
      <c r="B390" s="41"/>
      <c r="C390" s="81" t="s">
        <v>8</v>
      </c>
      <c r="D390" s="71">
        <v>2</v>
      </c>
      <c r="E390" s="72">
        <v>0.45</v>
      </c>
      <c r="F390" s="70">
        <f t="shared" si="169"/>
        <v>450</v>
      </c>
      <c r="G390" s="70">
        <f t="shared" si="167"/>
        <v>900</v>
      </c>
      <c r="H390" s="70">
        <f t="shared" si="168"/>
        <v>10800</v>
      </c>
    </row>
    <row r="391" spans="2:8" s="9" customFormat="1" x14ac:dyDescent="0.25">
      <c r="B391" s="41"/>
      <c r="C391" s="81" t="s">
        <v>6</v>
      </c>
      <c r="D391" s="71">
        <v>1</v>
      </c>
      <c r="E391" s="72">
        <v>0.7</v>
      </c>
      <c r="F391" s="70">
        <f t="shared" si="169"/>
        <v>700</v>
      </c>
      <c r="G391" s="70">
        <f t="shared" si="167"/>
        <v>700</v>
      </c>
      <c r="H391" s="70">
        <f t="shared" si="168"/>
        <v>8400</v>
      </c>
    </row>
    <row r="392" spans="2:8" ht="30" x14ac:dyDescent="0.25">
      <c r="B392" s="42">
        <v>5</v>
      </c>
      <c r="C392" s="82" t="s">
        <v>137</v>
      </c>
      <c r="D392" s="74">
        <f>SUM(D393:D397)</f>
        <v>11</v>
      </c>
      <c r="E392" s="74"/>
      <c r="F392" s="75"/>
      <c r="G392" s="75">
        <f>SUM(G393:G397)</f>
        <v>6350</v>
      </c>
      <c r="H392" s="75">
        <f>SUM(H393:H397)</f>
        <v>76200</v>
      </c>
    </row>
    <row r="393" spans="2:8" s="9" customFormat="1" x14ac:dyDescent="0.25">
      <c r="B393" s="41"/>
      <c r="C393" s="81" t="s">
        <v>76</v>
      </c>
      <c r="D393" s="71">
        <v>1</v>
      </c>
      <c r="E393" s="72">
        <v>1</v>
      </c>
      <c r="F393" s="70">
        <f>E393*1000</f>
        <v>1000</v>
      </c>
      <c r="G393" s="70">
        <f t="shared" ref="G393:G397" si="170">D393*F393</f>
        <v>1000</v>
      </c>
      <c r="H393" s="70">
        <f t="shared" ref="H393:H397" si="171">G393*12</f>
        <v>12000</v>
      </c>
    </row>
    <row r="394" spans="2:8" s="9" customFormat="1" x14ac:dyDescent="0.25">
      <c r="B394" s="41"/>
      <c r="C394" s="81" t="s">
        <v>3</v>
      </c>
      <c r="D394" s="71">
        <v>1</v>
      </c>
      <c r="E394" s="72">
        <v>0.65</v>
      </c>
      <c r="F394" s="70">
        <f t="shared" ref="F394:F397" si="172">E394*1000</f>
        <v>650</v>
      </c>
      <c r="G394" s="70">
        <f t="shared" si="170"/>
        <v>650</v>
      </c>
      <c r="H394" s="70">
        <f t="shared" si="171"/>
        <v>7800</v>
      </c>
    </row>
    <row r="395" spans="2:8" s="9" customFormat="1" x14ac:dyDescent="0.25">
      <c r="B395" s="41"/>
      <c r="C395" s="81" t="s">
        <v>4</v>
      </c>
      <c r="D395" s="71">
        <v>4</v>
      </c>
      <c r="E395" s="72">
        <v>0.55000000000000004</v>
      </c>
      <c r="F395" s="70">
        <f t="shared" si="172"/>
        <v>550</v>
      </c>
      <c r="G395" s="70">
        <f t="shared" si="170"/>
        <v>2200</v>
      </c>
      <c r="H395" s="70">
        <f t="shared" si="171"/>
        <v>26400</v>
      </c>
    </row>
    <row r="396" spans="2:8" s="9" customFormat="1" x14ac:dyDescent="0.25">
      <c r="B396" s="41"/>
      <c r="C396" s="81" t="s">
        <v>8</v>
      </c>
      <c r="D396" s="71">
        <v>4</v>
      </c>
      <c r="E396" s="72">
        <v>0.45</v>
      </c>
      <c r="F396" s="70">
        <f t="shared" si="172"/>
        <v>450</v>
      </c>
      <c r="G396" s="70">
        <f t="shared" si="170"/>
        <v>1800</v>
      </c>
      <c r="H396" s="70">
        <f t="shared" si="171"/>
        <v>21600</v>
      </c>
    </row>
    <row r="397" spans="2:8" s="9" customFormat="1" x14ac:dyDescent="0.25">
      <c r="B397" s="41"/>
      <c r="C397" s="81" t="s">
        <v>6</v>
      </c>
      <c r="D397" s="71">
        <v>1</v>
      </c>
      <c r="E397" s="72">
        <v>0.7</v>
      </c>
      <c r="F397" s="70">
        <f t="shared" si="172"/>
        <v>700</v>
      </c>
      <c r="G397" s="70">
        <f t="shared" si="170"/>
        <v>700</v>
      </c>
      <c r="H397" s="70">
        <f t="shared" si="171"/>
        <v>8400</v>
      </c>
    </row>
    <row r="398" spans="2:8" ht="30" x14ac:dyDescent="0.25">
      <c r="B398" s="42">
        <v>6</v>
      </c>
      <c r="C398" s="82" t="s">
        <v>138</v>
      </c>
      <c r="D398" s="74">
        <f>SUM(D399:D403)</f>
        <v>11</v>
      </c>
      <c r="E398" s="74"/>
      <c r="F398" s="75"/>
      <c r="G398" s="75">
        <f>SUM(G399:G403)</f>
        <v>6650</v>
      </c>
      <c r="H398" s="75">
        <f>SUM(H399:H403)</f>
        <v>79800</v>
      </c>
    </row>
    <row r="399" spans="2:8" s="9" customFormat="1" x14ac:dyDescent="0.25">
      <c r="B399" s="41"/>
      <c r="C399" s="81" t="s">
        <v>76</v>
      </c>
      <c r="D399" s="71">
        <v>1</v>
      </c>
      <c r="E399" s="72">
        <v>1</v>
      </c>
      <c r="F399" s="70">
        <f>E399*1000</f>
        <v>1000</v>
      </c>
      <c r="G399" s="70">
        <f t="shared" ref="G399:G403" si="173">D399*F399</f>
        <v>1000</v>
      </c>
      <c r="H399" s="70">
        <f t="shared" ref="H399:H403" si="174">G399*12</f>
        <v>12000</v>
      </c>
    </row>
    <row r="400" spans="2:8" s="9" customFormat="1" x14ac:dyDescent="0.25">
      <c r="B400" s="41"/>
      <c r="C400" s="81" t="s">
        <v>3</v>
      </c>
      <c r="D400" s="71">
        <v>2</v>
      </c>
      <c r="E400" s="72">
        <v>0.65</v>
      </c>
      <c r="F400" s="70">
        <f t="shared" ref="F400:F403" si="175">E400*1000</f>
        <v>650</v>
      </c>
      <c r="G400" s="70">
        <f t="shared" si="173"/>
        <v>1300</v>
      </c>
      <c r="H400" s="70">
        <f t="shared" si="174"/>
        <v>15600</v>
      </c>
    </row>
    <row r="401" spans="2:8" s="9" customFormat="1" x14ac:dyDescent="0.25">
      <c r="B401" s="41"/>
      <c r="C401" s="81" t="s">
        <v>4</v>
      </c>
      <c r="D401" s="71">
        <v>5</v>
      </c>
      <c r="E401" s="72">
        <v>0.55000000000000004</v>
      </c>
      <c r="F401" s="70">
        <f t="shared" si="175"/>
        <v>550</v>
      </c>
      <c r="G401" s="70">
        <f t="shared" si="173"/>
        <v>2750</v>
      </c>
      <c r="H401" s="70">
        <f t="shared" si="174"/>
        <v>33000</v>
      </c>
    </row>
    <row r="402" spans="2:8" s="9" customFormat="1" x14ac:dyDescent="0.25">
      <c r="B402" s="41"/>
      <c r="C402" s="81" t="s">
        <v>8</v>
      </c>
      <c r="D402" s="71">
        <v>2</v>
      </c>
      <c r="E402" s="72">
        <v>0.45</v>
      </c>
      <c r="F402" s="70">
        <f t="shared" si="175"/>
        <v>450</v>
      </c>
      <c r="G402" s="70">
        <f t="shared" si="173"/>
        <v>900</v>
      </c>
      <c r="H402" s="70">
        <f t="shared" si="174"/>
        <v>10800</v>
      </c>
    </row>
    <row r="403" spans="2:8" s="9" customFormat="1" x14ac:dyDescent="0.25">
      <c r="B403" s="41"/>
      <c r="C403" s="81" t="s">
        <v>6</v>
      </c>
      <c r="D403" s="71">
        <v>1</v>
      </c>
      <c r="E403" s="72">
        <v>0.7</v>
      </c>
      <c r="F403" s="70">
        <f t="shared" si="175"/>
        <v>700</v>
      </c>
      <c r="G403" s="70">
        <f t="shared" si="173"/>
        <v>700</v>
      </c>
      <c r="H403" s="70">
        <f t="shared" si="174"/>
        <v>8400</v>
      </c>
    </row>
    <row r="404" spans="2:8" s="16" customFormat="1" x14ac:dyDescent="0.25">
      <c r="B404" s="84" t="s">
        <v>181</v>
      </c>
      <c r="C404" s="79" t="s">
        <v>139</v>
      </c>
      <c r="D404" s="55">
        <f>SUM(D405:D414)</f>
        <v>24</v>
      </c>
      <c r="E404" s="55"/>
      <c r="F404" s="67"/>
      <c r="G404" s="67">
        <f>SUM(G405:G414)</f>
        <v>19700</v>
      </c>
      <c r="H404" s="67">
        <f>SUM(H405:H414)</f>
        <v>236400</v>
      </c>
    </row>
    <row r="405" spans="2:8" s="9" customFormat="1" x14ac:dyDescent="0.25">
      <c r="B405" s="41"/>
      <c r="C405" s="81" t="s">
        <v>140</v>
      </c>
      <c r="D405" s="71">
        <v>1</v>
      </c>
      <c r="E405" s="72">
        <v>1.8</v>
      </c>
      <c r="F405" s="70">
        <f>E405*1000</f>
        <v>1800</v>
      </c>
      <c r="G405" s="70">
        <f t="shared" ref="G405:G407" si="176">D405*F405</f>
        <v>1800</v>
      </c>
      <c r="H405" s="70">
        <f t="shared" ref="H405:H407" si="177">G405*12</f>
        <v>21600</v>
      </c>
    </row>
    <row r="406" spans="2:8" s="9" customFormat="1" x14ac:dyDescent="0.25">
      <c r="B406" s="41"/>
      <c r="C406" s="81" t="s">
        <v>141</v>
      </c>
      <c r="D406" s="71">
        <v>2</v>
      </c>
      <c r="E406" s="72">
        <v>1.2</v>
      </c>
      <c r="F406" s="70">
        <f t="shared" ref="F406:F407" si="178">E406*1000</f>
        <v>1200</v>
      </c>
      <c r="G406" s="70">
        <f t="shared" si="176"/>
        <v>2400</v>
      </c>
      <c r="H406" s="70">
        <f t="shared" si="177"/>
        <v>28800</v>
      </c>
    </row>
    <row r="407" spans="2:8" s="9" customFormat="1" x14ac:dyDescent="0.25">
      <c r="B407" s="41"/>
      <c r="C407" s="81" t="s">
        <v>142</v>
      </c>
      <c r="D407" s="71">
        <v>1</v>
      </c>
      <c r="E407" s="72">
        <v>0.7</v>
      </c>
      <c r="F407" s="70">
        <f t="shared" si="178"/>
        <v>700</v>
      </c>
      <c r="G407" s="70">
        <f t="shared" si="176"/>
        <v>700</v>
      </c>
      <c r="H407" s="70">
        <f t="shared" si="177"/>
        <v>8400</v>
      </c>
    </row>
    <row r="408" spans="2:8" s="9" customFormat="1" x14ac:dyDescent="0.25">
      <c r="B408" s="41"/>
      <c r="C408" s="81" t="s">
        <v>10</v>
      </c>
      <c r="D408" s="71"/>
      <c r="E408" s="72"/>
      <c r="F408" s="70"/>
      <c r="G408" s="70"/>
      <c r="H408" s="70"/>
    </row>
    <row r="409" spans="2:8" s="9" customFormat="1" x14ac:dyDescent="0.25">
      <c r="B409" s="41"/>
      <c r="C409" s="80" t="s">
        <v>143</v>
      </c>
      <c r="D409" s="71">
        <v>5</v>
      </c>
      <c r="E409" s="72">
        <v>1</v>
      </c>
      <c r="F409" s="70">
        <f>E409*1000</f>
        <v>1000</v>
      </c>
      <c r="G409" s="70">
        <f t="shared" ref="G409:G414" si="179">D409*F409</f>
        <v>5000</v>
      </c>
      <c r="H409" s="70">
        <f t="shared" ref="H409:H414" si="180">G409*12</f>
        <v>60000</v>
      </c>
    </row>
    <row r="410" spans="2:8" s="9" customFormat="1" x14ac:dyDescent="0.25">
      <c r="B410" s="41"/>
      <c r="C410" s="80" t="s">
        <v>74</v>
      </c>
      <c r="D410" s="71">
        <v>1</v>
      </c>
      <c r="E410" s="72">
        <v>0.8</v>
      </c>
      <c r="F410" s="70">
        <f t="shared" ref="F410:F414" si="181">E410*1000</f>
        <v>800</v>
      </c>
      <c r="G410" s="70">
        <f t="shared" si="179"/>
        <v>800</v>
      </c>
      <c r="H410" s="70">
        <f t="shared" si="180"/>
        <v>9600</v>
      </c>
    </row>
    <row r="411" spans="2:8" s="9" customFormat="1" ht="30" x14ac:dyDescent="0.25">
      <c r="B411" s="41"/>
      <c r="C411" s="80" t="s">
        <v>144</v>
      </c>
      <c r="D411" s="71">
        <v>1</v>
      </c>
      <c r="E411" s="72">
        <v>0.7</v>
      </c>
      <c r="F411" s="70">
        <f t="shared" si="181"/>
        <v>700</v>
      </c>
      <c r="G411" s="70">
        <f t="shared" si="179"/>
        <v>700</v>
      </c>
      <c r="H411" s="70">
        <f t="shared" si="180"/>
        <v>8400</v>
      </c>
    </row>
    <row r="412" spans="2:8" s="9" customFormat="1" x14ac:dyDescent="0.25">
      <c r="B412" s="41"/>
      <c r="C412" s="81" t="s">
        <v>3</v>
      </c>
      <c r="D412" s="71">
        <v>6</v>
      </c>
      <c r="E412" s="72">
        <v>0.7</v>
      </c>
      <c r="F412" s="70">
        <f t="shared" si="181"/>
        <v>700</v>
      </c>
      <c r="G412" s="70">
        <f t="shared" si="179"/>
        <v>4200</v>
      </c>
      <c r="H412" s="70">
        <f t="shared" si="180"/>
        <v>50400</v>
      </c>
    </row>
    <row r="413" spans="2:8" s="9" customFormat="1" x14ac:dyDescent="0.25">
      <c r="B413" s="41"/>
      <c r="C413" s="81" t="s">
        <v>7</v>
      </c>
      <c r="D413" s="71">
        <v>6</v>
      </c>
      <c r="E413" s="72">
        <v>0.6</v>
      </c>
      <c r="F413" s="70">
        <f t="shared" si="181"/>
        <v>600</v>
      </c>
      <c r="G413" s="70">
        <f t="shared" si="179"/>
        <v>3600</v>
      </c>
      <c r="H413" s="70">
        <f t="shared" si="180"/>
        <v>43200</v>
      </c>
    </row>
    <row r="414" spans="2:8" s="9" customFormat="1" x14ac:dyDescent="0.25">
      <c r="B414" s="41"/>
      <c r="C414" s="81" t="s">
        <v>8</v>
      </c>
      <c r="D414" s="71">
        <v>1</v>
      </c>
      <c r="E414" s="72">
        <v>0.5</v>
      </c>
      <c r="F414" s="70">
        <f t="shared" si="181"/>
        <v>500</v>
      </c>
      <c r="G414" s="70">
        <f t="shared" si="179"/>
        <v>500</v>
      </c>
      <c r="H414" s="70">
        <f t="shared" si="180"/>
        <v>6000</v>
      </c>
    </row>
    <row r="415" spans="2:8" ht="30" x14ac:dyDescent="0.25">
      <c r="B415" s="42">
        <v>1</v>
      </c>
      <c r="C415" s="82" t="s">
        <v>145</v>
      </c>
      <c r="D415" s="74">
        <f>SUM(D416:D421)</f>
        <v>18</v>
      </c>
      <c r="E415" s="74"/>
      <c r="F415" s="75"/>
      <c r="G415" s="75">
        <f>SUM(G416:G421)</f>
        <v>11000</v>
      </c>
      <c r="H415" s="75">
        <f>SUM(H416:H421)</f>
        <v>132000</v>
      </c>
    </row>
    <row r="416" spans="2:8" s="9" customFormat="1" x14ac:dyDescent="0.25">
      <c r="B416" s="41"/>
      <c r="C416" s="81" t="s">
        <v>71</v>
      </c>
      <c r="D416" s="71">
        <v>1</v>
      </c>
      <c r="E416" s="72">
        <v>1.4</v>
      </c>
      <c r="F416" s="70">
        <f>E416*1000</f>
        <v>1400</v>
      </c>
      <c r="G416" s="70">
        <f t="shared" ref="G416:G421" si="182">D416*F416</f>
        <v>1400</v>
      </c>
      <c r="H416" s="70">
        <f t="shared" ref="H416:H421" si="183">G416*12</f>
        <v>16800</v>
      </c>
    </row>
    <row r="417" spans="2:8" s="9" customFormat="1" x14ac:dyDescent="0.25">
      <c r="B417" s="41"/>
      <c r="C417" s="81" t="s">
        <v>2</v>
      </c>
      <c r="D417" s="71">
        <v>1</v>
      </c>
      <c r="E417" s="72">
        <v>0.8</v>
      </c>
      <c r="F417" s="70">
        <f t="shared" ref="F417:F421" si="184">E417*1000</f>
        <v>800</v>
      </c>
      <c r="G417" s="70">
        <f t="shared" si="182"/>
        <v>800</v>
      </c>
      <c r="H417" s="70">
        <f t="shared" si="183"/>
        <v>9600</v>
      </c>
    </row>
    <row r="418" spans="2:8" s="9" customFormat="1" x14ac:dyDescent="0.25">
      <c r="B418" s="41"/>
      <c r="C418" s="81" t="s">
        <v>3</v>
      </c>
      <c r="D418" s="71">
        <v>3</v>
      </c>
      <c r="E418" s="72">
        <v>0.65</v>
      </c>
      <c r="F418" s="70">
        <f t="shared" si="184"/>
        <v>650</v>
      </c>
      <c r="G418" s="70">
        <f t="shared" si="182"/>
        <v>1950</v>
      </c>
      <c r="H418" s="70">
        <f t="shared" si="183"/>
        <v>23400</v>
      </c>
    </row>
    <row r="419" spans="2:8" s="9" customFormat="1" x14ac:dyDescent="0.25">
      <c r="B419" s="41"/>
      <c r="C419" s="81" t="s">
        <v>4</v>
      </c>
      <c r="D419" s="71">
        <v>7</v>
      </c>
      <c r="E419" s="72">
        <v>0.55000000000000004</v>
      </c>
      <c r="F419" s="70">
        <f t="shared" si="184"/>
        <v>550</v>
      </c>
      <c r="G419" s="70">
        <f t="shared" si="182"/>
        <v>3850</v>
      </c>
      <c r="H419" s="70">
        <f t="shared" si="183"/>
        <v>46200</v>
      </c>
    </row>
    <row r="420" spans="2:8" s="9" customFormat="1" x14ac:dyDescent="0.25">
      <c r="B420" s="41"/>
      <c r="C420" s="81" t="s">
        <v>8</v>
      </c>
      <c r="D420" s="71">
        <v>5</v>
      </c>
      <c r="E420" s="72">
        <v>0.45</v>
      </c>
      <c r="F420" s="70">
        <f t="shared" si="184"/>
        <v>450</v>
      </c>
      <c r="G420" s="70">
        <f t="shared" si="182"/>
        <v>2250</v>
      </c>
      <c r="H420" s="70">
        <f t="shared" si="183"/>
        <v>27000</v>
      </c>
    </row>
    <row r="421" spans="2:8" s="9" customFormat="1" x14ac:dyDescent="0.25">
      <c r="B421" s="41"/>
      <c r="C421" s="81" t="s">
        <v>6</v>
      </c>
      <c r="D421" s="71">
        <v>1</v>
      </c>
      <c r="E421" s="72">
        <v>0.75</v>
      </c>
      <c r="F421" s="70">
        <f t="shared" si="184"/>
        <v>750</v>
      </c>
      <c r="G421" s="70">
        <f t="shared" si="182"/>
        <v>750</v>
      </c>
      <c r="H421" s="70">
        <f t="shared" si="183"/>
        <v>9000</v>
      </c>
    </row>
    <row r="422" spans="2:8" ht="30" x14ac:dyDescent="0.25">
      <c r="B422" s="42">
        <v>2</v>
      </c>
      <c r="C422" s="82" t="s">
        <v>146</v>
      </c>
      <c r="D422" s="74">
        <f>SUM(D423:D427)</f>
        <v>12</v>
      </c>
      <c r="E422" s="74"/>
      <c r="F422" s="75"/>
      <c r="G422" s="75">
        <f>SUM(G423:G427)</f>
        <v>6900</v>
      </c>
      <c r="H422" s="75">
        <f>SUM(H423:H427)</f>
        <v>82800</v>
      </c>
    </row>
    <row r="423" spans="2:8" s="9" customFormat="1" x14ac:dyDescent="0.25">
      <c r="B423" s="41"/>
      <c r="C423" s="81" t="s">
        <v>76</v>
      </c>
      <c r="D423" s="71">
        <v>1</v>
      </c>
      <c r="E423" s="72">
        <v>1</v>
      </c>
      <c r="F423" s="70">
        <f>E423*1000</f>
        <v>1000</v>
      </c>
      <c r="G423" s="70">
        <f t="shared" ref="G423:G427" si="185">D423*F423</f>
        <v>1000</v>
      </c>
      <c r="H423" s="70">
        <f t="shared" ref="H423:H427" si="186">G423*12</f>
        <v>12000</v>
      </c>
    </row>
    <row r="424" spans="2:8" s="9" customFormat="1" x14ac:dyDescent="0.25">
      <c r="B424" s="41"/>
      <c r="C424" s="81" t="s">
        <v>3</v>
      </c>
      <c r="D424" s="71">
        <v>1</v>
      </c>
      <c r="E424" s="72">
        <v>0.65</v>
      </c>
      <c r="F424" s="70">
        <f t="shared" ref="F424:F427" si="187">E424*1000</f>
        <v>650</v>
      </c>
      <c r="G424" s="70">
        <f t="shared" si="185"/>
        <v>650</v>
      </c>
      <c r="H424" s="70">
        <f t="shared" si="186"/>
        <v>7800</v>
      </c>
    </row>
    <row r="425" spans="2:8" s="9" customFormat="1" x14ac:dyDescent="0.25">
      <c r="B425" s="41"/>
      <c r="C425" s="81" t="s">
        <v>4</v>
      </c>
      <c r="D425" s="71">
        <v>5</v>
      </c>
      <c r="E425" s="72">
        <v>0.55000000000000004</v>
      </c>
      <c r="F425" s="70">
        <f t="shared" si="187"/>
        <v>550</v>
      </c>
      <c r="G425" s="70">
        <f t="shared" si="185"/>
        <v>2750</v>
      </c>
      <c r="H425" s="70">
        <f t="shared" si="186"/>
        <v>33000</v>
      </c>
    </row>
    <row r="426" spans="2:8" s="9" customFormat="1" x14ac:dyDescent="0.25">
      <c r="B426" s="41"/>
      <c r="C426" s="81" t="s">
        <v>8</v>
      </c>
      <c r="D426" s="71">
        <v>4</v>
      </c>
      <c r="E426" s="72">
        <v>0.45</v>
      </c>
      <c r="F426" s="70">
        <f t="shared" si="187"/>
        <v>450</v>
      </c>
      <c r="G426" s="70">
        <f t="shared" si="185"/>
        <v>1800</v>
      </c>
      <c r="H426" s="70">
        <f t="shared" si="186"/>
        <v>21600</v>
      </c>
    </row>
    <row r="427" spans="2:8" s="9" customFormat="1" x14ac:dyDescent="0.25">
      <c r="B427" s="41"/>
      <c r="C427" s="81" t="s">
        <v>6</v>
      </c>
      <c r="D427" s="71">
        <v>1</v>
      </c>
      <c r="E427" s="72">
        <v>0.7</v>
      </c>
      <c r="F427" s="70">
        <f t="shared" si="187"/>
        <v>700</v>
      </c>
      <c r="G427" s="70">
        <f t="shared" si="185"/>
        <v>700</v>
      </c>
      <c r="H427" s="70">
        <f t="shared" si="186"/>
        <v>8400</v>
      </c>
    </row>
    <row r="428" spans="2:8" x14ac:dyDescent="0.25">
      <c r="B428" s="42">
        <v>3</v>
      </c>
      <c r="C428" s="82" t="s">
        <v>147</v>
      </c>
      <c r="D428" s="74">
        <f>SUM(D429:D433)</f>
        <v>7</v>
      </c>
      <c r="E428" s="74"/>
      <c r="F428" s="75"/>
      <c r="G428" s="75">
        <f>SUM(G429:G433)</f>
        <v>4350</v>
      </c>
      <c r="H428" s="75">
        <f>SUM(H429:H433)</f>
        <v>52200</v>
      </c>
    </row>
    <row r="429" spans="2:8" s="9" customFormat="1" x14ac:dyDescent="0.25">
      <c r="B429" s="41"/>
      <c r="C429" s="81" t="s">
        <v>76</v>
      </c>
      <c r="D429" s="71">
        <v>1</v>
      </c>
      <c r="E429" s="72">
        <v>1</v>
      </c>
      <c r="F429" s="70">
        <f>E429*1000</f>
        <v>1000</v>
      </c>
      <c r="G429" s="70">
        <f t="shared" ref="G429:G433" si="188">D429*F429</f>
        <v>1000</v>
      </c>
      <c r="H429" s="70">
        <f t="shared" ref="H429:H433" si="189">G429*12</f>
        <v>12000</v>
      </c>
    </row>
    <row r="430" spans="2:8" s="9" customFormat="1" x14ac:dyDescent="0.25">
      <c r="B430" s="41"/>
      <c r="C430" s="81" t="s">
        <v>3</v>
      </c>
      <c r="D430" s="71">
        <v>1</v>
      </c>
      <c r="E430" s="72">
        <v>0.65</v>
      </c>
      <c r="F430" s="70">
        <f t="shared" ref="F430:F433" si="190">E430*1000</f>
        <v>650</v>
      </c>
      <c r="G430" s="70">
        <f t="shared" si="188"/>
        <v>650</v>
      </c>
      <c r="H430" s="70">
        <f t="shared" si="189"/>
        <v>7800</v>
      </c>
    </row>
    <row r="431" spans="2:8" s="9" customFormat="1" x14ac:dyDescent="0.25">
      <c r="B431" s="41"/>
      <c r="C431" s="81" t="s">
        <v>4</v>
      </c>
      <c r="D431" s="71">
        <v>2</v>
      </c>
      <c r="E431" s="72">
        <v>0.55000000000000004</v>
      </c>
      <c r="F431" s="70">
        <f t="shared" si="190"/>
        <v>550</v>
      </c>
      <c r="G431" s="70">
        <f t="shared" si="188"/>
        <v>1100</v>
      </c>
      <c r="H431" s="70">
        <f t="shared" si="189"/>
        <v>13200</v>
      </c>
    </row>
    <row r="432" spans="2:8" s="9" customFormat="1" x14ac:dyDescent="0.25">
      <c r="B432" s="41"/>
      <c r="C432" s="81" t="s">
        <v>8</v>
      </c>
      <c r="D432" s="71">
        <v>2</v>
      </c>
      <c r="E432" s="72">
        <v>0.45</v>
      </c>
      <c r="F432" s="70">
        <f t="shared" si="190"/>
        <v>450</v>
      </c>
      <c r="G432" s="70">
        <f t="shared" si="188"/>
        <v>900</v>
      </c>
      <c r="H432" s="70">
        <f t="shared" si="189"/>
        <v>10800</v>
      </c>
    </row>
    <row r="433" spans="2:8" s="9" customFormat="1" x14ac:dyDescent="0.25">
      <c r="B433" s="41"/>
      <c r="C433" s="81" t="s">
        <v>6</v>
      </c>
      <c r="D433" s="71">
        <v>1</v>
      </c>
      <c r="E433" s="72">
        <v>0.7</v>
      </c>
      <c r="F433" s="70">
        <f t="shared" si="190"/>
        <v>700</v>
      </c>
      <c r="G433" s="70">
        <f t="shared" si="188"/>
        <v>700</v>
      </c>
      <c r="H433" s="70">
        <f t="shared" si="189"/>
        <v>8400</v>
      </c>
    </row>
    <row r="434" spans="2:8" x14ac:dyDescent="0.25">
      <c r="B434" s="42">
        <v>4</v>
      </c>
      <c r="C434" s="82" t="s">
        <v>148</v>
      </c>
      <c r="D434" s="74">
        <f>SUM(D435:D439)</f>
        <v>6</v>
      </c>
      <c r="E434" s="74"/>
      <c r="F434" s="75"/>
      <c r="G434" s="75">
        <f>SUM(G435:G439)</f>
        <v>3800</v>
      </c>
      <c r="H434" s="75">
        <f>SUM(H435:H439)</f>
        <v>45600</v>
      </c>
    </row>
    <row r="435" spans="2:8" s="9" customFormat="1" x14ac:dyDescent="0.25">
      <c r="B435" s="41"/>
      <c r="C435" s="81" t="s">
        <v>76</v>
      </c>
      <c r="D435" s="71">
        <v>1</v>
      </c>
      <c r="E435" s="72">
        <v>1</v>
      </c>
      <c r="F435" s="70">
        <f>E435*1000</f>
        <v>1000</v>
      </c>
      <c r="G435" s="70">
        <f t="shared" ref="G435:G439" si="191">D435*F435</f>
        <v>1000</v>
      </c>
      <c r="H435" s="70">
        <f t="shared" ref="H435:H439" si="192">G435*12</f>
        <v>12000</v>
      </c>
    </row>
    <row r="436" spans="2:8" s="9" customFormat="1" x14ac:dyDescent="0.25">
      <c r="B436" s="41"/>
      <c r="C436" s="81" t="s">
        <v>3</v>
      </c>
      <c r="D436" s="71">
        <v>1</v>
      </c>
      <c r="E436" s="72">
        <v>0.65</v>
      </c>
      <c r="F436" s="70">
        <f t="shared" ref="F436:F439" si="193">E436*1000</f>
        <v>650</v>
      </c>
      <c r="G436" s="70">
        <f t="shared" si="191"/>
        <v>650</v>
      </c>
      <c r="H436" s="70">
        <f t="shared" si="192"/>
        <v>7800</v>
      </c>
    </row>
    <row r="437" spans="2:8" s="9" customFormat="1" x14ac:dyDescent="0.25">
      <c r="B437" s="41"/>
      <c r="C437" s="81" t="s">
        <v>4</v>
      </c>
      <c r="D437" s="71">
        <v>1</v>
      </c>
      <c r="E437" s="72">
        <v>0.55000000000000004</v>
      </c>
      <c r="F437" s="70">
        <f t="shared" si="193"/>
        <v>550</v>
      </c>
      <c r="G437" s="70">
        <f t="shared" si="191"/>
        <v>550</v>
      </c>
      <c r="H437" s="70">
        <f t="shared" si="192"/>
        <v>6600</v>
      </c>
    </row>
    <row r="438" spans="2:8" s="9" customFormat="1" x14ac:dyDescent="0.25">
      <c r="B438" s="41"/>
      <c r="C438" s="81" t="s">
        <v>8</v>
      </c>
      <c r="D438" s="71">
        <v>2</v>
      </c>
      <c r="E438" s="72">
        <v>0.45</v>
      </c>
      <c r="F438" s="70">
        <f t="shared" si="193"/>
        <v>450</v>
      </c>
      <c r="G438" s="70">
        <f t="shared" si="191"/>
        <v>900</v>
      </c>
      <c r="H438" s="70">
        <f t="shared" si="192"/>
        <v>10800</v>
      </c>
    </row>
    <row r="439" spans="2:8" s="9" customFormat="1" x14ac:dyDescent="0.25">
      <c r="B439" s="41"/>
      <c r="C439" s="81" t="s">
        <v>6</v>
      </c>
      <c r="D439" s="71">
        <v>1</v>
      </c>
      <c r="E439" s="72">
        <v>0.7</v>
      </c>
      <c r="F439" s="70">
        <f t="shared" si="193"/>
        <v>700</v>
      </c>
      <c r="G439" s="70">
        <f t="shared" si="191"/>
        <v>700</v>
      </c>
      <c r="H439" s="70">
        <f t="shared" si="192"/>
        <v>8400</v>
      </c>
    </row>
    <row r="440" spans="2:8" x14ac:dyDescent="0.25">
      <c r="B440" s="42">
        <v>5</v>
      </c>
      <c r="C440" s="82" t="s">
        <v>149</v>
      </c>
      <c r="D440" s="74">
        <f>SUM(D441:D445)</f>
        <v>8</v>
      </c>
      <c r="E440" s="74"/>
      <c r="F440" s="75"/>
      <c r="G440" s="75">
        <f>SUM(G441:G445)</f>
        <v>4900</v>
      </c>
      <c r="H440" s="75">
        <f>SUM(H441:H445)</f>
        <v>58800</v>
      </c>
    </row>
    <row r="441" spans="2:8" s="9" customFormat="1" x14ac:dyDescent="0.25">
      <c r="B441" s="41"/>
      <c r="C441" s="81" t="s">
        <v>76</v>
      </c>
      <c r="D441" s="71">
        <v>1</v>
      </c>
      <c r="E441" s="72">
        <v>1</v>
      </c>
      <c r="F441" s="70">
        <f>E441*1000</f>
        <v>1000</v>
      </c>
      <c r="G441" s="70">
        <f t="shared" ref="G441:G445" si="194">D441*F441</f>
        <v>1000</v>
      </c>
      <c r="H441" s="70">
        <f t="shared" ref="H441:H445" si="195">G441*12</f>
        <v>12000</v>
      </c>
    </row>
    <row r="442" spans="2:8" s="9" customFormat="1" x14ac:dyDescent="0.25">
      <c r="B442" s="41"/>
      <c r="C442" s="81" t="s">
        <v>3</v>
      </c>
      <c r="D442" s="71">
        <v>1</v>
      </c>
      <c r="E442" s="72">
        <v>0.65</v>
      </c>
      <c r="F442" s="70">
        <f t="shared" ref="F442:F445" si="196">E442*1000</f>
        <v>650</v>
      </c>
      <c r="G442" s="70">
        <f t="shared" si="194"/>
        <v>650</v>
      </c>
      <c r="H442" s="70">
        <f t="shared" si="195"/>
        <v>7800</v>
      </c>
    </row>
    <row r="443" spans="2:8" s="9" customFormat="1" x14ac:dyDescent="0.25">
      <c r="B443" s="41"/>
      <c r="C443" s="81" t="s">
        <v>4</v>
      </c>
      <c r="D443" s="71">
        <v>3</v>
      </c>
      <c r="E443" s="72">
        <v>0.55000000000000004</v>
      </c>
      <c r="F443" s="70">
        <f t="shared" si="196"/>
        <v>550</v>
      </c>
      <c r="G443" s="70">
        <f t="shared" si="194"/>
        <v>1650</v>
      </c>
      <c r="H443" s="70">
        <f t="shared" si="195"/>
        <v>19800</v>
      </c>
    </row>
    <row r="444" spans="2:8" s="9" customFormat="1" x14ac:dyDescent="0.25">
      <c r="B444" s="41"/>
      <c r="C444" s="81" t="s">
        <v>8</v>
      </c>
      <c r="D444" s="71">
        <v>2</v>
      </c>
      <c r="E444" s="72">
        <v>0.45</v>
      </c>
      <c r="F444" s="70">
        <f t="shared" si="196"/>
        <v>450</v>
      </c>
      <c r="G444" s="70">
        <f t="shared" si="194"/>
        <v>900</v>
      </c>
      <c r="H444" s="70">
        <f t="shared" si="195"/>
        <v>10800</v>
      </c>
    </row>
    <row r="445" spans="2:8" s="9" customFormat="1" x14ac:dyDescent="0.25">
      <c r="B445" s="41"/>
      <c r="C445" s="81" t="s">
        <v>6</v>
      </c>
      <c r="D445" s="71">
        <v>1</v>
      </c>
      <c r="E445" s="72">
        <v>0.7</v>
      </c>
      <c r="F445" s="70">
        <f t="shared" si="196"/>
        <v>700</v>
      </c>
      <c r="G445" s="70">
        <f t="shared" si="194"/>
        <v>700</v>
      </c>
      <c r="H445" s="70">
        <f t="shared" si="195"/>
        <v>8400</v>
      </c>
    </row>
    <row r="446" spans="2:8" ht="34.5" customHeight="1" x14ac:dyDescent="0.25">
      <c r="B446" s="42">
        <v>6</v>
      </c>
      <c r="C446" s="82" t="s">
        <v>150</v>
      </c>
      <c r="D446" s="74">
        <f>SUM(D447:D451)</f>
        <v>12</v>
      </c>
      <c r="E446" s="74"/>
      <c r="F446" s="75"/>
      <c r="G446" s="75">
        <f>SUM(G447:G451)</f>
        <v>7000</v>
      </c>
      <c r="H446" s="75">
        <f>SUM(H447:H451)</f>
        <v>84000</v>
      </c>
    </row>
    <row r="447" spans="2:8" s="9" customFormat="1" x14ac:dyDescent="0.25">
      <c r="B447" s="41"/>
      <c r="C447" s="81" t="s">
        <v>76</v>
      </c>
      <c r="D447" s="71">
        <v>1</v>
      </c>
      <c r="E447" s="72">
        <v>1</v>
      </c>
      <c r="F447" s="70">
        <f>E447*1000</f>
        <v>1000</v>
      </c>
      <c r="G447" s="70">
        <f t="shared" ref="G447:G451" si="197">D447*F447</f>
        <v>1000</v>
      </c>
      <c r="H447" s="70">
        <f t="shared" ref="H447:H451" si="198">G447*12</f>
        <v>12000</v>
      </c>
    </row>
    <row r="448" spans="2:8" s="9" customFormat="1" x14ac:dyDescent="0.25">
      <c r="B448" s="41"/>
      <c r="C448" s="81" t="s">
        <v>3</v>
      </c>
      <c r="D448" s="71">
        <v>2</v>
      </c>
      <c r="E448" s="72">
        <v>0.65</v>
      </c>
      <c r="F448" s="70">
        <f t="shared" ref="F448:F451" si="199">E448*1000</f>
        <v>650</v>
      </c>
      <c r="G448" s="70">
        <f t="shared" si="197"/>
        <v>1300</v>
      </c>
      <c r="H448" s="70">
        <f t="shared" si="198"/>
        <v>15600</v>
      </c>
    </row>
    <row r="449" spans="2:8" s="9" customFormat="1" x14ac:dyDescent="0.25">
      <c r="B449" s="41"/>
      <c r="C449" s="81" t="s">
        <v>4</v>
      </c>
      <c r="D449" s="71">
        <v>4</v>
      </c>
      <c r="E449" s="72">
        <v>0.55000000000000004</v>
      </c>
      <c r="F449" s="70">
        <f t="shared" si="199"/>
        <v>550</v>
      </c>
      <c r="G449" s="70">
        <f t="shared" si="197"/>
        <v>2200</v>
      </c>
      <c r="H449" s="70">
        <f t="shared" si="198"/>
        <v>26400</v>
      </c>
    </row>
    <row r="450" spans="2:8" s="9" customFormat="1" x14ac:dyDescent="0.25">
      <c r="B450" s="41"/>
      <c r="C450" s="81" t="s">
        <v>8</v>
      </c>
      <c r="D450" s="71">
        <v>4</v>
      </c>
      <c r="E450" s="72">
        <v>0.45</v>
      </c>
      <c r="F450" s="70">
        <f t="shared" si="199"/>
        <v>450</v>
      </c>
      <c r="G450" s="70">
        <f t="shared" si="197"/>
        <v>1800</v>
      </c>
      <c r="H450" s="70">
        <f t="shared" si="198"/>
        <v>21600</v>
      </c>
    </row>
    <row r="451" spans="2:8" s="9" customFormat="1" x14ac:dyDescent="0.25">
      <c r="B451" s="41"/>
      <c r="C451" s="81" t="s">
        <v>6</v>
      </c>
      <c r="D451" s="71">
        <v>1</v>
      </c>
      <c r="E451" s="72">
        <v>0.7</v>
      </c>
      <c r="F451" s="70">
        <f t="shared" si="199"/>
        <v>700</v>
      </c>
      <c r="G451" s="70">
        <f t="shared" si="197"/>
        <v>700</v>
      </c>
      <c r="H451" s="70">
        <f t="shared" si="198"/>
        <v>8400</v>
      </c>
    </row>
    <row r="452" spans="2:8" x14ac:dyDescent="0.25">
      <c r="B452" s="84" t="s">
        <v>182</v>
      </c>
      <c r="C452" s="79" t="s">
        <v>151</v>
      </c>
      <c r="D452" s="55">
        <f>SUM(D453:D455)</f>
        <v>4</v>
      </c>
      <c r="E452" s="55"/>
      <c r="F452" s="67"/>
      <c r="G452" s="67">
        <f>SUM(G453:G455)</f>
        <v>2900</v>
      </c>
      <c r="H452" s="67">
        <f>SUM(H453:H455)</f>
        <v>34800</v>
      </c>
    </row>
    <row r="453" spans="2:8" s="9" customFormat="1" x14ac:dyDescent="0.25">
      <c r="B453" s="41"/>
      <c r="C453" s="81" t="s">
        <v>140</v>
      </c>
      <c r="D453" s="71">
        <v>1</v>
      </c>
      <c r="E453" s="72">
        <v>1</v>
      </c>
      <c r="F453" s="70">
        <f>E453*1000</f>
        <v>1000</v>
      </c>
      <c r="G453" s="70">
        <f>D453*F453</f>
        <v>1000</v>
      </c>
      <c r="H453" s="70">
        <f t="shared" ref="H453:H455" si="200">G453*12</f>
        <v>12000</v>
      </c>
    </row>
    <row r="454" spans="2:8" s="9" customFormat="1" x14ac:dyDescent="0.25">
      <c r="B454" s="41"/>
      <c r="C454" s="81" t="s">
        <v>3</v>
      </c>
      <c r="D454" s="71">
        <v>1</v>
      </c>
      <c r="E454" s="72">
        <v>0.7</v>
      </c>
      <c r="F454" s="70">
        <f t="shared" ref="F454:F455" si="201">E454*1000</f>
        <v>700</v>
      </c>
      <c r="G454" s="70">
        <f>D454*F454</f>
        <v>700</v>
      </c>
      <c r="H454" s="70">
        <f t="shared" si="200"/>
        <v>8400</v>
      </c>
    </row>
    <row r="455" spans="2:8" s="9" customFormat="1" x14ac:dyDescent="0.25">
      <c r="B455" s="41"/>
      <c r="C455" s="81" t="s">
        <v>4</v>
      </c>
      <c r="D455" s="71">
        <v>2</v>
      </c>
      <c r="E455" s="72">
        <v>0.6</v>
      </c>
      <c r="F455" s="70">
        <f t="shared" si="201"/>
        <v>600</v>
      </c>
      <c r="G455" s="70">
        <f>D455*F455</f>
        <v>1200</v>
      </c>
      <c r="H455" s="70">
        <f t="shared" si="200"/>
        <v>14400</v>
      </c>
    </row>
    <row r="456" spans="2:8" x14ac:dyDescent="0.25">
      <c r="B456" s="84"/>
      <c r="C456" s="79" t="s">
        <v>65</v>
      </c>
      <c r="D456" s="55">
        <f>D4+D15+D21+D27+D33+D39+D45+D51+D57+D63+D69+D75+D81+D92+D98+D104+D110+D121+D127+D133+D144+D150+D156+D162+D168+D174+D180+D186+D192+D203+D209+D215+D221+D227+D233+D239+D245+D256+D262+D268+D274+D280+D286+D297+D303+D309+D314+D320+D331+D337+D343+D346+D352+D357+D368+D374+D380+D386+D392+D398+D404+D415+D422+D428+D434+D440+D446+D452</f>
        <v>772</v>
      </c>
      <c r="E456" s="55"/>
      <c r="F456" s="67"/>
      <c r="G456" s="67">
        <f>G4+G15+G21+G27+G33+G39+G45+G51+G57+G63+G69+G75+G81+G92+G98+G104+G110+G121+G127+G133+G144+G150+G156+G162+G168+G174+G180+G186+G192+G203+G209+G215+G221+G227+G233+G239+G245+G256+G262+G268+G274+G280+G286+G297+G303+G309+G314+G320+G331+G337+G343+G346+G352+G357+G368+G374+G380+G386+G392+G398+G404+G415+G422+G428+G434+G440+G446+G452</f>
        <v>510450</v>
      </c>
      <c r="H456" s="67">
        <f>H4+H15+H21+H27+H33+H39+H45+H51+H57+H63+H69+H75+H81+H92+H98+H104+H110+H121+H127+H133+H144+H150+H156+H162+H168+H174+H180+H186+H192+H203+H209+H215+H221+H227+H233+H239+H245+H256+H262+H268+H274+H280+H286+H297+H303+H309+H314+H320+H331+H337+H343+H346+H352+H357+H368+H374+H380+H386+H392+H398+H404+H415+H422+H428+H434+H440+H446+H452</f>
        <v>6125400</v>
      </c>
    </row>
    <row r="458" spans="2:8" ht="21" x14ac:dyDescent="0.25">
      <c r="D458" s="12"/>
      <c r="E458" s="12"/>
    </row>
    <row r="460" spans="2:8" x14ac:dyDescent="0.25">
      <c r="D460" s="13"/>
      <c r="E460" s="13"/>
    </row>
  </sheetData>
  <autoFilter ref="B3:H456"/>
  <mergeCells count="1">
    <mergeCell ref="B2:H2"/>
  </mergeCells>
  <printOptions horizontalCentered="1"/>
  <pageMargins left="0" right="0" top="0.196850393700787" bottom="0.196850393700787" header="0.196850393700787" footer="0.196850393700787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2020-03-21T11:51:34Z</cp:lastPrinted>
  <dcterms:created xsi:type="dcterms:W3CDTF">2015-11-30T15:19:00Z</dcterms:created>
  <dcterms:modified xsi:type="dcterms:W3CDTF">2020-03-21T11:51:37Z</dcterms:modified>
</cp:coreProperties>
</file>