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mc:AlternateContent xmlns:mc="http://schemas.openxmlformats.org/markup-compatibility/2006">
    <mc:Choice Requires="x15">
      <x15ac:absPath xmlns:x15ac="http://schemas.microsoft.com/office/spreadsheetml/2010/11/ac" url="C:\Users\tmelikidze\Desktop\"/>
    </mc:Choice>
  </mc:AlternateContent>
  <bookViews>
    <workbookView xWindow="0" yWindow="0" windowWidth="20490" windowHeight="7755"/>
  </bookViews>
  <sheets>
    <sheet name="ქუთაისი" sheetId="29" r:id="rId1"/>
    <sheet name="თბილისი" sheetId="30" r:id="rId2"/>
    <sheet name="ბათუმი" sheetId="28" r:id="rId3"/>
  </sheets>
  <externalReferences>
    <externalReference r:id="rId4"/>
  </externalReferences>
  <definedNames>
    <definedName name="_xlnm._FilterDatabase" localSheetId="2" hidden="1">ბათუმი!$A$1:$O$16</definedName>
    <definedName name="_xlnm._FilterDatabase" localSheetId="1" hidden="1">თბილისი!$A$1:$O$113</definedName>
    <definedName name="_xlnm._FilterDatabase" localSheetId="0" hidden="1">ქუთაისი!$A$1:$O$22</definedName>
    <definedName name="AcadNusx" localSheetId="2">[1]t2800!#REF!</definedName>
    <definedName name="AcadNusx" localSheetId="1">[1]t2800!#REF!</definedName>
    <definedName name="AcadNusx" localSheetId="0">[1]t2800!#REF!</definedName>
    <definedName name="AcadNusx">[1]t2800!#REF!</definedName>
  </definedNames>
  <calcPr calcId="152511"/>
</workbook>
</file>

<file path=xl/calcChain.xml><?xml version="1.0" encoding="utf-8"?>
<calcChain xmlns="http://schemas.openxmlformats.org/spreadsheetml/2006/main">
  <c r="Q27" i="29" l="1"/>
  <c r="T27" i="29"/>
  <c r="U27" i="29"/>
  <c r="R27" i="29"/>
  <c r="V27" i="29"/>
  <c r="W27" i="29"/>
  <c r="X27" i="29"/>
  <c r="Y27" i="29"/>
  <c r="Z27" i="29"/>
  <c r="AA27" i="29"/>
  <c r="S27" i="29"/>
  <c r="AB27" i="29"/>
  <c r="P27" i="29"/>
  <c r="Q25" i="29"/>
  <c r="T25" i="29"/>
  <c r="U25" i="29"/>
  <c r="R25" i="29"/>
  <c r="V25" i="29"/>
  <c r="W25" i="29"/>
  <c r="X25" i="29"/>
  <c r="Y25" i="29"/>
  <c r="Z25" i="29"/>
  <c r="AA25" i="29"/>
  <c r="S25" i="29"/>
  <c r="AB25" i="29"/>
  <c r="P25" i="29"/>
  <c r="Q20" i="28"/>
  <c r="T20" i="28"/>
  <c r="U20" i="28"/>
  <c r="R20" i="28"/>
  <c r="V20" i="28"/>
  <c r="W20" i="28"/>
  <c r="X20" i="28"/>
  <c r="Y20" i="28"/>
  <c r="Z20" i="28"/>
  <c r="AA20" i="28"/>
  <c r="S20" i="28"/>
  <c r="AB20" i="28"/>
  <c r="P20" i="28"/>
  <c r="Q18" i="28"/>
  <c r="T18" i="28"/>
  <c r="U18" i="28"/>
  <c r="R18" i="28"/>
  <c r="V18" i="28"/>
  <c r="W18" i="28"/>
  <c r="X18" i="28"/>
  <c r="Y18" i="28"/>
  <c r="Z18" i="28"/>
  <c r="AA18" i="28"/>
  <c r="S18" i="28"/>
  <c r="AB18" i="28"/>
  <c r="P18" i="28"/>
  <c r="Q118" i="30"/>
  <c r="T118" i="30"/>
  <c r="U118" i="30"/>
  <c r="R118" i="30"/>
  <c r="V118" i="30"/>
  <c r="W118" i="30"/>
  <c r="X118" i="30"/>
  <c r="Y118" i="30"/>
  <c r="Z118" i="30"/>
  <c r="AA118" i="30"/>
  <c r="S118" i="30"/>
  <c r="AB118" i="30"/>
  <c r="Q116" i="30"/>
  <c r="T116" i="30"/>
  <c r="U116" i="30"/>
  <c r="R116" i="30"/>
  <c r="V116" i="30"/>
  <c r="W116" i="30"/>
  <c r="X116" i="30"/>
  <c r="Y116" i="30"/>
  <c r="Z116" i="30"/>
  <c r="AA116" i="30"/>
  <c r="S116" i="30"/>
  <c r="AB116" i="30"/>
  <c r="P13" i="30"/>
  <c r="P116" i="30" s="1"/>
  <c r="P118" i="30" l="1"/>
  <c r="N15" i="28"/>
  <c r="N14" i="28"/>
  <c r="N13" i="28"/>
  <c r="N12" i="28"/>
  <c r="N11" i="28"/>
  <c r="N10" i="28"/>
  <c r="N9" i="28"/>
  <c r="N8" i="28"/>
  <c r="N7" i="28"/>
  <c r="N6" i="28"/>
  <c r="N5" i="28"/>
  <c r="N4" i="28"/>
  <c r="N3" i="28"/>
  <c r="N2" i="28"/>
  <c r="N113" i="30"/>
  <c r="N112" i="30"/>
  <c r="N111" i="30"/>
  <c r="N110" i="30"/>
  <c r="N109" i="30"/>
  <c r="N108" i="30"/>
  <c r="N107" i="30"/>
  <c r="N106" i="30"/>
  <c r="N105" i="30"/>
  <c r="N104" i="30"/>
  <c r="N103" i="30"/>
  <c r="N102" i="30"/>
  <c r="N101" i="30"/>
  <c r="N100" i="30"/>
  <c r="N99" i="30"/>
  <c r="N98" i="30"/>
  <c r="N97" i="30"/>
  <c r="N96" i="30"/>
  <c r="N95" i="30"/>
  <c r="N94" i="30"/>
  <c r="N93" i="30"/>
  <c r="N92" i="30"/>
  <c r="N91" i="30"/>
  <c r="N90" i="30"/>
  <c r="N89" i="30"/>
  <c r="N88" i="30"/>
  <c r="N87" i="30"/>
  <c r="N86" i="30"/>
  <c r="N85" i="30"/>
  <c r="N84" i="30"/>
  <c r="N83" i="30"/>
  <c r="N82" i="30"/>
  <c r="N81" i="30"/>
  <c r="N80" i="30"/>
  <c r="N79" i="30"/>
  <c r="N78" i="30"/>
  <c r="N77" i="30"/>
  <c r="N76" i="30"/>
  <c r="N75" i="30"/>
  <c r="N74" i="30"/>
  <c r="N73" i="30"/>
  <c r="N72" i="30"/>
  <c r="N71" i="30"/>
  <c r="N70" i="30"/>
  <c r="N69" i="30"/>
  <c r="N68" i="30"/>
  <c r="N67" i="30"/>
  <c r="N66" i="30"/>
  <c r="N65" i="30"/>
  <c r="N64" i="30"/>
  <c r="N63" i="30"/>
  <c r="N62" i="30"/>
  <c r="N61" i="30"/>
  <c r="N60" i="30"/>
  <c r="N59" i="30"/>
  <c r="N58" i="30"/>
  <c r="N57" i="30"/>
  <c r="N56" i="30"/>
  <c r="N55" i="30"/>
  <c r="N54" i="30"/>
  <c r="N53" i="30"/>
  <c r="N52" i="30"/>
  <c r="N51" i="30"/>
  <c r="N50" i="30"/>
  <c r="N49" i="30"/>
  <c r="N48" i="30"/>
  <c r="N47" i="30"/>
  <c r="N46" i="30"/>
  <c r="N45" i="30"/>
  <c r="N44" i="30"/>
  <c r="N43" i="30"/>
  <c r="N42" i="30"/>
  <c r="N41" i="30"/>
  <c r="N40" i="30"/>
  <c r="N39" i="30"/>
  <c r="N38" i="30"/>
  <c r="N37" i="30"/>
  <c r="N36" i="30"/>
  <c r="N35" i="30"/>
  <c r="N34" i="30"/>
  <c r="N33" i="30"/>
  <c r="N32" i="30"/>
  <c r="N31" i="30"/>
  <c r="N30" i="30"/>
  <c r="N29" i="30"/>
  <c r="N28" i="30"/>
  <c r="N27" i="30"/>
  <c r="N26" i="30"/>
  <c r="N25" i="30"/>
  <c r="N24" i="30"/>
  <c r="N23" i="30"/>
  <c r="N22" i="30"/>
  <c r="N21" i="30"/>
  <c r="N20" i="30"/>
  <c r="N19" i="30"/>
  <c r="N18" i="30"/>
  <c r="N17" i="30"/>
  <c r="N16" i="30"/>
  <c r="N15" i="30"/>
  <c r="N14" i="30"/>
  <c r="N13" i="30"/>
  <c r="N12" i="30"/>
  <c r="N11" i="30"/>
  <c r="N10" i="30"/>
  <c r="N9" i="30"/>
  <c r="N8" i="30"/>
  <c r="N7" i="30"/>
  <c r="N6" i="30"/>
  <c r="N5" i="30"/>
  <c r="N4" i="30"/>
  <c r="N3" i="30"/>
  <c r="N2" i="30"/>
  <c r="N21" i="29"/>
  <c r="N20" i="29"/>
  <c r="N19" i="29"/>
  <c r="N18" i="29"/>
  <c r="N17" i="29"/>
  <c r="N16" i="29"/>
  <c r="N15" i="29"/>
  <c r="N14" i="29"/>
  <c r="N13" i="29"/>
  <c r="N12" i="29"/>
  <c r="N11" i="29"/>
  <c r="N10" i="29"/>
  <c r="N9" i="29"/>
  <c r="N8" i="29"/>
  <c r="N7" i="29"/>
  <c r="N6" i="29"/>
  <c r="N5" i="29"/>
  <c r="N4" i="29"/>
  <c r="N3" i="29"/>
  <c r="N2" i="29"/>
</calcChain>
</file>

<file path=xl/sharedStrings.xml><?xml version="1.0" encoding="utf-8"?>
<sst xmlns="http://schemas.openxmlformats.org/spreadsheetml/2006/main" count="1342" uniqueCount="548">
  <si>
    <t>№</t>
  </si>
  <si>
    <t>საიდენტიფიკაციო კოდი</t>
  </si>
  <si>
    <t>დაწესებულების დასახელება</t>
  </si>
  <si>
    <t>რაიონი</t>
  </si>
  <si>
    <t>მისამართი</t>
  </si>
  <si>
    <t xml:space="preserve"> ნეონატალური საწოლფონდი სულ</t>
  </si>
  <si>
    <t>პედიატრიული საწოლფონდი სულ</t>
  </si>
  <si>
    <t>მოზრდილთა საწოლფონდი სულ</t>
  </si>
  <si>
    <t>ოტორინოლარინგოლოგია</t>
  </si>
  <si>
    <t>უროლოგია</t>
  </si>
  <si>
    <t xml:space="preserve">ინფორმაცია კადრების შესახებ  (მიუთითეთ რაოდენობა): </t>
  </si>
  <si>
    <t>რადიაციული ტექნოლოგი</t>
  </si>
  <si>
    <t>სამედიცინო ფიზიკოსი</t>
  </si>
  <si>
    <t>სახელმწიფო/კერძო</t>
  </si>
  <si>
    <t>სტაციონარული ნებართვის დანართები საქმიანობებზე (ჩამოთვალეთ სიტყვიერად)</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</si>
  <si>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</si>
  <si>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</si>
  <si>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</si>
  <si>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</si>
  <si>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</si>
  <si>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</si>
  <si>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</si>
  <si>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</si>
  <si>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</si>
  <si>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</si>
  <si>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ორგანიზაციის ტიპი არასპეციალიზირებული, სპეციალიზირებული, შერეული, სარეაბილიტაციო (9ნ ბრძანებით A,B,C,D)</t>
  </si>
  <si>
    <t>ქვეტიპი იმ შემთხვევაში თუ კლინიკა სპეციალიზირებულია მიუთითეთ პროფილი (B ______ )</t>
  </si>
  <si>
    <t>კერძო</t>
  </si>
  <si>
    <t>A</t>
  </si>
  <si>
    <t>სახელმწიფო</t>
  </si>
  <si>
    <t>B</t>
  </si>
  <si>
    <t>C</t>
  </si>
  <si>
    <t>Bcor</t>
  </si>
  <si>
    <t>-</t>
  </si>
  <si>
    <t xml:space="preserve">C </t>
  </si>
  <si>
    <t>_</t>
  </si>
  <si>
    <t>Bob&amp;G</t>
  </si>
  <si>
    <t>BF</t>
  </si>
  <si>
    <t xml:space="preserve">B </t>
  </si>
  <si>
    <t>ევექსი</t>
  </si>
  <si>
    <t>სს სამედიცინო კორპორაცია ევექსი - ონკოლოგიის ცენტრი</t>
  </si>
  <si>
    <t xml:space="preserve">ქუთაისი </t>
  </si>
  <si>
    <t>ჯავახიშვილის ქ. # 83- 85</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</si>
  <si>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</si>
  <si>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</si>
  <si>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</si>
  <si>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</si>
  <si>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</si>
  <si>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</si>
  <si>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</si>
  <si>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</si>
  <si>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</si>
  <si>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</si>
  <si>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შ.პ.ს "კლინიკა ბომონდი"</t>
  </si>
  <si>
    <t>ზ.გამსახურდიას გამზირი N 163/ ზ.გამსახურდიას გამზირი    I შეს. N 15  ნაკვეთი N 1; N 2</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</si>
  <si>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</si>
  <si>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</si>
  <si>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</si>
  <si>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</si>
  <si>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შპს ,,კადუცეი"</t>
  </si>
  <si>
    <t>ო.ჩხობაძის #20</t>
  </si>
  <si>
    <t>BN</t>
  </si>
  <si>
    <t>სტაციონარული ნებართვა; ნარკოლოგია.</t>
  </si>
  <si>
    <t>შპს ,,მარი - T ''</t>
  </si>
  <si>
    <t>სულხან-საბას გამზირი 81</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</si>
  <si>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</si>
  <si>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შპს #3 სამშობიარო სახლი</t>
  </si>
  <si>
    <t>ქუთაისი  ჯავახიშვილის #11</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</si>
  <si>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</si>
  <si>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შპს ,,ქუთაისი ფსიქიკური ჯანმრთელობის ცენტრი""</t>
  </si>
  <si>
    <t>ჩხობაძის #20</t>
  </si>
  <si>
    <t>სტაციონარული ნებართვა; ლაბორატორიული საქმიანობა - კლინიკური დიაგნოსტიკა; ავტორიზებული აფთიაქი</t>
  </si>
  <si>
    <t>შპს ,,ჰოსპიტალ სერვისი"</t>
  </si>
  <si>
    <t>სტაციონარული ნებართვა, ინფექციური, პალიატიური,ნარკოლოგია,ონკოლოგია</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</si>
  <si>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</si>
  <si>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</si>
  <si>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შპს აკ.ზ.ცხაკაიას სახ. დასავლეთ საქ. ინტერვენციული მედიცინის ეროვნული ცენტრი"</t>
  </si>
  <si>
    <t>ჯავახიშვილის ქ. # 83/ა</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</si>
  <si>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</si>
  <si>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შპს დ.მხეიძის სახელობის ყელ-ყურ-ცხვირის კლინიკა "გიდი"</t>
  </si>
  <si>
    <t>კ.კიბორძალიძის 9</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</si>
  <si>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</si>
  <si>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</si>
  <si>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</si>
  <si>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</si>
  <si>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</si>
  <si>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</si>
  <si>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211357663_5</t>
  </si>
  <si>
    <t>შპს თვალის მიკროქირურგიის  ჯავრიშვილის კლინიკა ,,ოფთალმიჯი"'</t>
  </si>
  <si>
    <t>ირ.აბაშიძის გამზირი #12</t>
  </si>
  <si>
    <t>სტაციონარული ნებართვა; ოფთალმოლოგია</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</si>
  <si>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</si>
  <si>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</si>
  <si>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</si>
  <si>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შპს უნიქალმედი</t>
  </si>
  <si>
    <t>წერეთლის მე-5 შესახვ.N4</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</si>
  <si>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</si>
  <si>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შპს "ქუთაისის ცენტრალური საავადმყოფო"</t>
  </si>
  <si>
    <t>ქუთაისი სოლომონ 1 N 10</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</si>
  <si>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</si>
  <si>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</si>
  <si>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</si>
  <si>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</si>
  <si>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</si>
  <si>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სს „სამედიცინო კორპორაცია ევექსი“  ბათუმის რეფერალური ჰოსპიტალი</t>
  </si>
  <si>
    <t xml:space="preserve"> ბაგრატიონის  125</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</si>
  <si>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</si>
  <si>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სს მეზღვაურთა სამედიცინო ცენტრი 2010</t>
  </si>
  <si>
    <t>ტაბიძის ქ N 2 ა</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</si>
  <si>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</si>
  <si>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</si>
  <si>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</si>
  <si>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</si>
  <si>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</si>
  <si>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შპს  "ბათუმის  სამედიცინო  ცენტრი"</t>
  </si>
  <si>
    <t>ბათუმი, კახაბერის ქ.N36</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</si>
  <si>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</si>
  <si>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შპს ,,ქართულ- ამერიკული რეპროდუქციული კლინიკა რეპროარტი - ბათუმი''</t>
  </si>
  <si>
    <t>ბათუმი ვ.გორგასლის ქ. #159</t>
  </si>
  <si>
    <t>შპს ,,ქ. ბათუმის რესპუბლიკური კლინიკური საავადმყოფო“</t>
  </si>
  <si>
    <t>ქ.ბათუმი, ტბელ აბუსერიძის ქ. #2</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</si>
  <si>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</si>
  <si>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შპს "მედემერჯენსი"</t>
  </si>
  <si>
    <t>ქ. ბათუმი, მელიქიშვილის 102ბ</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</si>
  <si>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</si>
  <si>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</si>
  <si>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შპს მაღალტექნოლოგიური  ჰოსპიტალი მედცენტრი</t>
  </si>
  <si>
    <t>ქ.ბათუმი, პუშკინის 118/120</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</si>
  <si>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</si>
  <si>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შპს"BROTHERS"</t>
  </si>
  <si>
    <t>გენ.აბაშიძის 14</t>
  </si>
  <si>
    <t xml:space="preserve"> A</t>
  </si>
  <si>
    <t>AD</t>
  </si>
  <si>
    <t>005254,005253,004729,004728,003949,003950,003952,003951,003636,003970,
003748,000445,000427,003637,003640,003651,003641,003634,003643,003635,
003799,003639,</t>
  </si>
  <si>
    <t>შპს "საგიტარიუსი მეზღვაურთა სამედიცინო ცენტრი"</t>
  </si>
  <si>
    <t>ზურაბ გორგილაძის ქ. N 91</t>
  </si>
  <si>
    <t>შპს. BATUM IVF CENTER</t>
  </si>
  <si>
    <t>ქ.ბათუმი აეროპორტის გზატკეცილი N-122</t>
  </si>
  <si>
    <t xml:space="preserve">მეანობა გინეკოლოგია, ქსოვილების აღება ,შენახვა , გადანერგვა </t>
  </si>
  <si>
    <t>შპს ქ.ბათუმის მრავალპროფილიანი სამშობიარო სახლი</t>
  </si>
  <si>
    <t>რუსთაველის 39</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</si>
  <si>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</si>
  <si>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</si>
  <si>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</si>
  <si>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</si>
  <si>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ა(ა)იპ ნიუ ვიჟენ საუნივერსიტეტო ჰოსპიტალი</t>
  </si>
  <si>
    <t>-ლუბლიანას ქ.13/მ.ჭიაურელის 6</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</si>
  <si>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</si>
  <si>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შპს „ბაიები“</t>
  </si>
  <si>
    <t>თბილისი</t>
  </si>
  <si>
    <t>ბეჟან კალანდაძის 26</t>
  </si>
  <si>
    <t>თბილისის ბავშვთა ინფექციური კლინიკური საავადმყოფო</t>
  </si>
  <si>
    <t>თბილისი ჩიქოვანის #14</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</si>
  <si>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</si>
  <si>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</si>
  <si>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ქ. თბილისი</t>
  </si>
  <si>
    <t xml:space="preserve"> დასახლება დიდი დიღომი, მირიან მეფის N11ბ</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</si>
  <si>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</si>
  <si>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შპს გლობალმედი</t>
  </si>
  <si>
    <t>ყიფშიძის 3ბ</t>
  </si>
  <si>
    <t>000759</t>
  </si>
  <si>
    <t>შპს „ დიაკორი “</t>
  </si>
  <si>
    <t>ლუბლიანას ქ N5</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</si>
  <si>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</si>
  <si>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შ.პ.ს "ემ-ემ-ტე ჰოსპიტალი"</t>
  </si>
  <si>
    <t>თბილისი, ლუბლიანას ქ.#5 (მეცხრე სართული)</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</si>
  <si>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</si>
  <si>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</si>
  <si>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</si>
  <si>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</si>
  <si>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</si>
  <si>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</si>
  <si>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შპს „ექიმთა დახელოვნების უროლოგიისა და გადაუდებელი დახმარების კლინიკა“</t>
  </si>
  <si>
    <t>ლუბლიანას #5</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</si>
  <si>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</si>
  <si>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</si>
  <si>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</si>
  <si>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</si>
  <si>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შპს თბილისის ცენტრალური საავადმყოფო</t>
  </si>
  <si>
    <t xml:space="preserve">თბილისი, ლუბლიანას 5/ჩაჩავას 1   </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</si>
  <si>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</si>
  <si>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შპს "თბილისის გულის ცენტრი"</t>
  </si>
  <si>
    <t>ვაჟა-ფშაველას 83/11</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</si>
  <si>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</si>
  <si>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შპს თბილისის გულის და სისხლძარღვთა კლინიკა</t>
  </si>
  <si>
    <t>0159, ლუბლიანას ქ. #18/20</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</si>
  <si>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</si>
  <si>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</si>
  <si>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თბილისის ზღვის ჰოსპიტალი</t>
  </si>
  <si>
    <t>ისანი-სამგორი</t>
  </si>
  <si>
    <t>ვარკეთილის 3, მე-4 მკრ, მიმდებარე ნაკვეთი 14/430</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</si>
  <si>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</si>
  <si>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</si>
  <si>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</si>
  <si>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</si>
  <si>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</si>
  <si>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</si>
  <si>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</si>
  <si>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</si>
  <si>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შპს "მაღალტექნოლოგიური სამედიცინო ცენტრი
 საუნივერსიტეტო კლინიკა"</t>
  </si>
  <si>
    <t>ქ. თბილისი, წინანდლის 9.</t>
  </si>
  <si>
    <t>საწარმოო ტრანსფუზიოლოგია</t>
  </si>
  <si>
    <t>შპს ,,ინოვა"</t>
  </si>
  <si>
    <t>ზ.ანჯაფარიძის I შეს. N6</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</si>
  <si>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</si>
  <si>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შპს "იოანე მოწყალეს სახელობის პრივატ კლინიკა"</t>
  </si>
  <si>
    <t>ავლიპ ზურაბიშვილის ქ.N1გ</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</si>
  <si>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</si>
  <si>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სს 'სამედიცინო კორპორაცია ევექსი" კარაპს მედლაინი</t>
  </si>
  <si>
    <t>ლუბლიანას ქ 48</t>
  </si>
  <si>
    <t>შპს"მალხაზ კაციაშვილის მრავალპროფილური გადაუდებელი დახმარების ცენტრი"</t>
  </si>
  <si>
    <t>ალ.გობრონიძის 10</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</si>
  <si>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</si>
  <si>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შპს "კლინიკური კარდიოლოგიის ინსტიტუტი"</t>
  </si>
  <si>
    <t>ლუბლიანას ქ. N5, მესამე სართული</t>
  </si>
  <si>
    <t>კლინიკო-დიაგნოსტიკური ლაბორატორია, ბიოქიმიური ლაბორატორია, ონკოლოგია</t>
  </si>
  <si>
    <t>კლინიკური ონკოლოგიის ინსტიტუტი</t>
  </si>
  <si>
    <t>თბილისი, დიღმის მასივი, ლუბლიანას ქ. 5, III სართული</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</si>
  <si>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</si>
  <si>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 xml:space="preserve">პეკინის#5 </t>
  </si>
  <si>
    <t>Мმედი22</t>
  </si>
  <si>
    <t>სამუელ (ნოე) ბუაჩიძის ქ. 12</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</si>
  <si>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</si>
  <si>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შპს."მედიქლაბჯორჯია"</t>
  </si>
  <si>
    <t>ტაშკენტის ქ N22ა</t>
  </si>
  <si>
    <t>სანებართვო მოწმობა N000013</t>
  </si>
  <si>
    <t>შპს "მრავალპროფილური კლინიკა კონსილიუმ მედულა"</t>
  </si>
  <si>
    <t>ა. პოლიტკოვსკაიას ქ. 6გ</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</si>
  <si>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</si>
  <si>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შპს მედჯორჯია</t>
  </si>
  <si>
    <t>რუსთავის გზატკეცილი 18/22</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</si>
  <si>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</si>
  <si>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</si>
  <si>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</si>
  <si>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</si>
  <si>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წმინდა მიქაელ მთავარანგელოზის სახელობის მრავალპროფილიანი კლინიკური საავადმყოფო</t>
  </si>
  <si>
    <t>ლუბლიანას 21</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</si>
  <si>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</si>
  <si>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შ.პ.ს,,ონკოლოგიის სამეცნიერო კვლევითი ცენტრი"</t>
  </si>
  <si>
    <t>ლისის ტბის მიმდებარე #4 ნაკვეთი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</si>
  <si>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</si>
  <si>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</si>
  <si>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N ქირონ+</t>
  </si>
  <si>
    <t>ლუბლიანას ქ. N 5</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</si>
  <si>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</si>
  <si>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</si>
  <si>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ს.ს. ნეო მედი</t>
  </si>
  <si>
    <t>ქრისტინე შარაშიძის 12/12ა/15</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</si>
  <si>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</si>
  <si>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შპს „ოპტიმალ მედი“</t>
  </si>
  <si>
    <t>თრიალეთის ქ.#50</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</si>
  <si>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</si>
  <si>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შ.პ.ს. ,,ოქროს საწმისი XXI საუკუნე</t>
  </si>
  <si>
    <t>წინანდლის ქ9/20</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</si>
  <si>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</si>
  <si>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შპს „თბილისის პედიატრიული პრივატ კლინიკა“</t>
  </si>
  <si>
    <t>თბილისი, ზღვისუბნის (თემქის) დასახლება, 11 მკ/რნ; 1 კვარტალი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</si>
  <si>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</si>
  <si>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შპს პირველი სამედიცინო ცენტრი</t>
  </si>
  <si>
    <t>ქ. თბილისი. ც. დადიანის ქ. 255</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</si>
  <si>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</si>
  <si>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</si>
  <si>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</si>
  <si>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</si>
  <si>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"სამკურნალო სადიაგნოსტიკო ცენტრი სამგორი მედი"</t>
  </si>
  <si>
    <t>კახეთის გზატკეცილი N23</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</si>
  <si>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</si>
  <si>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</si>
  <si>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</si>
  <si>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</si>
  <si>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სს „ჩაჩავას კლინიკა“</t>
  </si>
  <si>
    <t>მ.კოსტავას ქ. N38</t>
  </si>
  <si>
    <t>სს „გერმანული ჰოსპიტალი“</t>
  </si>
  <si>
    <t>კოსმონავტების სანაპირო #45ა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</si>
  <si>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</si>
  <si>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სსიპ თსსუ პირველი საუნივერსიტეტო კლინიკა</t>
  </si>
  <si>
    <t>გუდამაყრის ქ 4</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</si>
  <si>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</si>
  <si>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ს.ს.ტუბერკულოზისა და ფილტვის დაავადებათა ერ.ცენტრი</t>
  </si>
  <si>
    <t>ჭარის ქ# 8</t>
  </si>
  <si>
    <t>სს უნივერსალური სამედიცინო ცენტრი</t>
  </si>
  <si>
    <t>ლისის ტბის მიმდებარედ N 4</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</si>
  <si>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</si>
  <si>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შპს „ქართულ-ჰოლანდიური ჰოსპიტალი“</t>
  </si>
  <si>
    <t>ალ. გობრონიძის ქ. #27</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</si>
  <si>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</si>
  <si>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შპს ,, ღია გული</t>
  </si>
  <si>
    <t>თემქა 11 მიკრ 1 კვარტალი</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</si>
  <si>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</si>
  <si>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</si>
  <si>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</si>
  <si>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</si>
  <si>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</si>
  <si>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შპს  „პერსონალიზებული მედიცინის ინსტიტუტი“</t>
  </si>
  <si>
    <t>ვაჟა-ფშაველას გამზ.83/11</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</si>
  <si>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</si>
  <si>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შპს ,,რეგიონული ჰოსპიტალი“</t>
  </si>
  <si>
    <t>საქართველო,თბილისი, პ. ქავთარაძის ქ. #23</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</si>
  <si>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</si>
  <si>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</si>
  <si>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</si>
  <si>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</si>
  <si>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401945605</t>
  </si>
  <si>
    <t>შპს „ბოხუას სახელობის კარდიოვასკულარული ცენტრი“</t>
  </si>
  <si>
    <t>ლუბლიანას 5 ნაკვეთი 6/18</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</si>
  <si>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</si>
  <si>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76</t>
  </si>
  <si>
    <t>259</t>
  </si>
  <si>
    <t>60</t>
  </si>
  <si>
    <t>79</t>
  </si>
  <si>
    <t>25</t>
  </si>
  <si>
    <t>22</t>
  </si>
  <si>
    <t>59</t>
  </si>
  <si>
    <t xml:space="preserve">შპს „დავით ტატიშვილის სამედიცინო ცენტრი“ </t>
  </si>
  <si>
    <t>მარიჯანის 2ბ</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</si>
  <si>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</si>
  <si>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შპს „პინეო სამედიცინო ეკოსისტემა“</t>
  </si>
  <si>
    <t>გორგასლის ქ. 93</t>
  </si>
  <si>
    <t xml:space="preserve"> შპს აკადემიკოს ვახტანგ ბოჭორიშვილის კლინიკა</t>
  </si>
  <si>
    <t xml:space="preserve"> ალექსანდრე ყაზბეგის გამზ.16</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</si>
  <si>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</si>
  <si>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</si>
  <si>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</si>
  <si>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</si>
  <si>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შპს გადაუდებელი მედიცინის ცენტრი</t>
  </si>
  <si>
    <t xml:space="preserve">დიდებე ჩაჩავას 1/ ლუბლიანას 5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</si>
  <si>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</si>
  <si>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შპს „გიდმედი“</t>
  </si>
  <si>
    <t>ლუბლიანას 2/6</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</si>
  <si>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</si>
  <si>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შპს რედი</t>
  </si>
  <si>
    <t>გურამიშვილის #84</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</si>
  <si>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</si>
  <si>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</si>
  <si>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</si>
  <si>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</si>
  <si>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შპს "ჯანმრთელობის სახლი"</t>
  </si>
  <si>
    <t>წინანდლის ქ. 9/21</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</si>
  <si>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</si>
  <si>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შპს ჰელსი ჯორჯია</t>
  </si>
  <si>
    <t>ქავთარაძის ქ. 21ა ჩიხი#4</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</si>
  <si>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</si>
  <si>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</si>
  <si>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შპს. "ისრაელი-საქართველოს სამედიცინო კვლევითი კლინიკა ჰელსიკორი"</t>
  </si>
  <si>
    <t>თევდორე მღვდლის 13</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</si>
  <si>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</si>
  <si>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სს "ევექსის ჰოსპიტლები"-ი.ციციშვილის სახელობის ბავშვთა კლინიკა</t>
  </si>
  <si>
    <t>თბილისი ლუბლიანას ქ 21 ა</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</si>
  <si>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</si>
  <si>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შპს „წინამძღვრიშვილის სახელობის კარდიოლოგიის ცენტრი“</t>
  </si>
  <si>
    <t>გუდამაყრის 2</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</si>
  <si>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</si>
  <si>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წმინდა ლაზარეს კლინიკა</t>
  </si>
  <si>
    <t>ლუბლიანას 13</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</si>
  <si>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</si>
  <si>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შპს"ფრანგულ-გერმანული ხუჯაძე გოგნიაშვილის ყელ-ყურ-ცხვირის კლინიკა"</t>
  </si>
  <si>
    <t>დ. უზნაძის #103</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</si>
  <si>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</si>
  <si>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შპს ,, ჯანმრთელობის ცენტრი"</t>
  </si>
  <si>
    <t>ალ. ყაზბეგის 14ბ</t>
  </si>
  <si>
    <t>ოფთალმოლოგია,ზოგადი  ქირურგია, პლასტიკური ქირურგია, ოტოლარინგოლოგია, გინეკოლოგია</t>
  </si>
  <si>
    <t>სს "ჯერარსი"</t>
  </si>
  <si>
    <t>თბილისი, მუხიანის ქ. N2ა</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</si>
  <si>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</si>
  <si>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ჯო ენის სამედიცინო ცენტრი</t>
  </si>
  <si>
    <t>თბილისი, ლუბლიანას ქ.N21</t>
  </si>
  <si>
    <t>შპს „ჰერა 2011“</t>
  </si>
  <si>
    <t>ლუბლიანას ქ #5</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</si>
  <si>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</si>
  <si>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შპს "ნეოგენი"</t>
  </si>
  <si>
    <t>გობრონიძის 27</t>
  </si>
  <si>
    <t>ნარკოლოგია</t>
  </si>
  <si>
    <t>სტაციონარული დაწესებულების ნებართვა</t>
  </si>
  <si>
    <t>შპს დედათა დახმარების სამეანო-გინეკოლოგიური განყოფილება ნინო</t>
  </si>
  <si>
    <t>ხიზანიშვილის 93ა</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</si>
  <si>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</si>
  <si>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</si>
  <si>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</si>
  <si>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</si>
  <si>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</si>
  <si>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</si>
  <si>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შპს "ქალაქ თბილისის ფსიქიკური ჯანმრთელობი ცენტრ"</t>
  </si>
  <si>
    <t>ქ.თბილისი იპოლიტოვ-ივანოვის ქუჩა #43</t>
  </si>
  <si>
    <t>ფსიქიატრია,ავტორიზებული აფთიაქის,ლაბორატორიული საქმიანობის</t>
  </si>
  <si>
    <t>შპს,,ფსიქიკური ჯანმრთელობის და ნარკომანიის პრევენციის ცენტრი''</t>
  </si>
  <si>
    <t>პეტრე ქავთარაძის ჩიხი N 2</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</si>
  <si>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</si>
  <si>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</si>
  <si>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შპს. მედინვესტი-ჰემატოლოგიისა და ტრანსფუზიოლოგიის ისნტიტუტი</t>
  </si>
  <si>
    <t>პ. ქავთარაძის ქუჩის ჩიხი 4</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</si>
  <si>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</si>
  <si>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</si>
  <si>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ინ ვიტრო განაყოფიერების ცენტრი</t>
  </si>
  <si>
    <t>ლუბლიანას ქ. 2/6</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</si>
  <si>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</si>
  <si>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</si>
  <si>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შპს,,ემბრიო"</t>
  </si>
  <si>
    <t>ლუბლიანას 13/6</t>
  </si>
  <si>
    <t xml:space="preserve">B     მეანობა გინეკოლოგია    </t>
  </si>
  <si>
    <t>სამეანო-ნეონატალური საქმიანობა,გინეკოლოგია</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</si>
  <si>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</si>
  <si>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</si>
  <si>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</si>
  <si>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შპს პრ.გ.აბზიანიძის სახ.ანგიოლოგია-ანგიოქირურგიის აკ. კლინიკა</t>
  </si>
  <si>
    <t>ქ.თბილისი თევდორე მღვდლის ქ.#13</t>
  </si>
  <si>
    <t>(BX) ფლებოლოგია</t>
  </si>
  <si>
    <t>სტაციონარული დაწესებულების ნებართვა,ქირურგიული პროფილის საქმიანობა</t>
  </si>
  <si>
    <t>შპს "იმედის კლინიკა"</t>
  </si>
  <si>
    <t>ვეფხისტყაოსნის 38</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</si>
  <si>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</si>
  <si>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</si>
  <si>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რეპროდუქციული მედიცინისა და უშვილობის ცენტრი</t>
  </si>
  <si>
    <t>რ. ლაღიძის ქ. N8</t>
  </si>
  <si>
    <t>BX-გინეკოლოგია-რეპროდუქტოლოგია</t>
  </si>
  <si>
    <t>თვალის მიკროქირურგიის ჯავრიშვილის კლინიკა "ოფთალმიჯი"</t>
  </si>
  <si>
    <t>ქ.თბილისი.ნ.ჯავახიშვილის #7</t>
  </si>
  <si>
    <t>ოფთალმოლოგია BX</t>
  </si>
  <si>
    <t>ოფთალმოქირურგია,სტაციონარული დაწესებულების ნებართვა</t>
  </si>
  <si>
    <t>ენდოკრინოლოგიის ეროვნული ინსტიტუტი</t>
  </si>
  <si>
    <t>თბილისი, ლუბლიანას ქუჩა #13 / მიხეილ ჭიაურელის ქუჩა #6</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</si>
  <si>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</si>
  <si>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</si>
  <si>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შპს ზ. შაქარაშვილის ონკოჰემატოლოგიური კლინიკა ლაიფმედი</t>
  </si>
  <si>
    <t>ნინო ჯავახიშვილის ქ #6</t>
  </si>
  <si>
    <t>პალიატიური  - BX</t>
  </si>
  <si>
    <t>სტაციონარული დაწ. ნებართვა. კლინიკური ლაბორატორია.</t>
  </si>
  <si>
    <t>სს "ევექსის ჰოსპიტლები" - ტრავმატოლოგიური ჰოსპიტალი</t>
  </si>
  <si>
    <t>ლუბლიანას N21</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</si>
  <si>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</si>
  <si>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წმ. მამა გაბრიელის სახელობის პალიატიური ჰოსპისი</t>
  </si>
  <si>
    <t>გორგასლის ქ. 115</t>
  </si>
  <si>
    <t>BX - პალიატიური ჰოსპისი</t>
  </si>
  <si>
    <t>ველისციხის 5ა</t>
  </si>
  <si>
    <t>შპს აკად. ო ღუდიშაურის სახელობის ეროვნული სამედიცინო ცენტრი</t>
  </si>
  <si>
    <t>ნ.ბოხუას ქ 12/ლუბლიანას ქ. 66</t>
  </si>
  <si>
    <t>1.შპს აკად ღუდუშაურის სახელობის ესც სანებართვო მოწმობა;</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</si>
  <si>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</si>
  <si>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</si>
  <si>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</si>
  <si>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შპს ,,ენენსი"</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</si>
  <si>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</si>
  <si>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შპს ყელ-ყურ ცხვირის სნეულებათა ეროვნული ცენტრი ჯაფარიძე ქევანიშვილის კლინიკა</t>
  </si>
  <si>
    <t>ოტორინოლარინგოლოგია, ქირურგიული პროფილის საქმიანობა, სტაციონალური დაწესებულების ნებართვა</t>
  </si>
  <si>
    <t>შპს აკად.ვ.წითლანაძის სახლ.რევმატ.ს/პ ცენტრი</t>
  </si>
  <si>
    <t>0102, დ.უზნაძის 51</t>
  </si>
  <si>
    <t>რევმატოლოგია</t>
  </si>
  <si>
    <t>რად. საქმიანობა-რენტგენოლოგიური დიაგნოსტიკა სან.მოწმობა დანN000418</t>
  </si>
  <si>
    <t>შპს ჩიჩუების სამედიცინო ცენტრი მზერა</t>
  </si>
  <si>
    <t>წინანდლის ქ. 9</t>
  </si>
  <si>
    <t>ოფთალმოლოგია, ქირურგია, რეანიმაცია,  გინეკოლოგიური, ონკოლოგია,</t>
  </si>
  <si>
    <t>შპს.,,ავერსის კლინიკა''  ბირთვული მედიცინის ცენტრი</t>
  </si>
  <si>
    <t>ალ.ყაზბეგის გამზირი N16</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</si>
  <si>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</si>
  <si>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</si>
  <si>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შპს ,,ს.ხეჩინაშვილის სახელობის საუნივერსიტეტო კლინიკა''</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</si>
  <si>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</si>
  <si>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შპს,,მედი"</t>
  </si>
  <si>
    <t>კოსტავას 52</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</si>
  <si>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</si>
  <si>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შპს "მ.ზოდელავას ჰემატოლოგიური ცენტრი"</t>
  </si>
  <si>
    <t>თევდორე მღვდლის ქ.13</t>
  </si>
  <si>
    <t>003646/003647/003648/000298/011276-4.5.6./611486-4.5.6/011488-4.6.4./011489-7.46.1./011488-4.6.4./000349</t>
  </si>
  <si>
    <t>შპს თბილისი სითი მედიქალ</t>
  </si>
  <si>
    <t>ალ.ყაზბეგის გამზ.34</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</si>
  <si>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</si>
  <si>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შპს ,,დავით დავარაშვილის კლინიკა"</t>
  </si>
  <si>
    <t>ვაჟა-ფშაველას გამზ.N83/11</t>
  </si>
  <si>
    <t>სტაციონარული;სამეანო-ნეონატალური;გინეკოლოგია</t>
  </si>
  <si>
    <t>შპს ,,ალ.წულუკიძის სახელობის უროლოგიის ეროვნული ცენტრი"</t>
  </si>
  <si>
    <t>წინანდლის ქუჩა N27</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</si>
  <si>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</si>
  <si>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შპს სხივური მედიცინის ცენტრი</t>
  </si>
  <si>
    <t>ლევან ჩარკვიანის ქუჩა 6</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</si>
  <si>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</si>
  <si>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</si>
  <si>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</si>
  <si>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</si>
  <si>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</si>
  <si>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შპს გადაუდებელი ნევროლოგიის კლინიკა ნევროლოგი</t>
  </si>
  <si>
    <t>წინანდლის №9</t>
  </si>
  <si>
    <t>ნევროლოგი</t>
  </si>
  <si>
    <t>ნევროლოგია; ლაბორატორია; ეპიდემიოლოგია; ფუნქციური დიაგნოსტიკა</t>
  </si>
  <si>
    <t>საქართველოს კოლოპროქტოლოგიის ცენტრი - გელა მუხაშავრიას კლინიკა</t>
  </si>
  <si>
    <t>ვაჟა-ფშაველას 29</t>
  </si>
  <si>
    <t>პროქტოლოგია</t>
  </si>
  <si>
    <t>სტაციონარული დაწესებულების ნებართვა (მოწმობა #000503)</t>
  </si>
  <si>
    <t>შპს ,, მე-5 კლინიკური საავადმყოფო''</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</si>
  <si>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</si>
  <si>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შპს ,,ალექსანდრე ალადაშვილის სახელობის კლინიკა''</t>
  </si>
  <si>
    <t>დ.უზნაძის ქ.N103</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</si>
  <si>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</si>
  <si>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შ.პ.ს. ესთელაინი</t>
  </si>
  <si>
    <t>ალ.ყაზბეგის N1</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</si>
  <si>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</si>
  <si>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</si>
  <si>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შპს "გადაუდებელი ქირურგიისა და ტრავმატოლოგიის ცენტრი"</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</si>
  <si>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</si>
  <si>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შპს გაგუას კლინიკა</t>
  </si>
  <si>
    <t>ნ.ჯავახიშვილის 6ა, 0159 თბილისი</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</si>
  <si>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</si>
  <si>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</si>
  <si>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შპს "ამტელ ჰოსპიტალ პირველი კლინიკური"</t>
  </si>
  <si>
    <t>წინანდლის ქ.9</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</si>
  <si>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</si>
  <si>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 xml:space="preserve">ქ. თბილისი 0179, ი. ჭავჭავაძის გამზ. #33; </t>
  </si>
  <si>
    <t>გინეკოლოგია, რეპროდუქტოლოგია</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</si>
  <si>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</si>
  <si>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</si>
  <si>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შპს კუზანოვის კლინიკა</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</si>
  <si>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</si>
  <si>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</si>
  <si>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 xml:space="preserve">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</si>
  <si>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</si>
  <si>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</si>
  <si>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</si>
  <si>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</si>
  <si>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AD1</t>
  </si>
  <si>
    <t>C1</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</si>
  <si>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</si>
  <si>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შპს „ნიუ ჰოსპიტალსი“</t>
  </si>
  <si>
    <t>თბილისი, კრწანისის ქ. 12</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</si>
  <si>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</si>
  <si>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შპს ,,კლინიკა-ლჯ"</t>
  </si>
  <si>
    <t>ქუთაისი</t>
  </si>
  <si>
    <t>ქუთაისი, ჩეჩელაშვილის ქ.#6</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</si>
  <si>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</si>
  <si>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A </t>
  </si>
  <si>
    <t xml:space="preserve">A    </t>
  </si>
  <si>
    <t>გლდანი- ნაძალადევი</t>
  </si>
  <si>
    <t>მთაწმინდა-კრწანისი</t>
  </si>
  <si>
    <t>სულ</t>
  </si>
  <si>
    <t>ქალაქი</t>
  </si>
  <si>
    <t>0-50</t>
  </si>
  <si>
    <t>51-60</t>
  </si>
  <si>
    <t>61-70</t>
  </si>
  <si>
    <t>71-80</t>
  </si>
  <si>
    <t>81-90</t>
  </si>
  <si>
    <t>91-100</t>
  </si>
  <si>
    <t>151-200</t>
  </si>
  <si>
    <t>201-250</t>
  </si>
  <si>
    <t>251-350</t>
  </si>
  <si>
    <t>141-150</t>
  </si>
  <si>
    <t>131-140</t>
  </si>
  <si>
    <t>საწოლები სულ</t>
  </si>
  <si>
    <t>121-130</t>
  </si>
  <si>
    <t>101-110</t>
  </si>
  <si>
    <t>111-120</t>
  </si>
  <si>
    <t>სელექცია</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</si>
</sst>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sz val="10"/>
      <color theme="0"/>
      <name val="Sylfaen"/>
      <family val="1"/>
    </font>
    <font>
      <b/>
      <sz val="9"/>
      <color rgb="FF2A7E67"/>
      <name val="Sylfaen"/>
      <family val="1"/>
    </font>
    <font>
      <sz val="10"/>
      <name val="Sylfaen"/>
      <family val="1"/>
    </font>
    <font>
      <b/>
      <sz val="11"/>
      <color theme="0"/>
      <name val="Calibri"/>
      <family val="2"/>
      <scheme val="minor"/>
    </font>
    <font>
      <b/>
      <sz val="10"/>
      <name val="Sylfaen"/>
      <family val="1"/>
    </font>
    <font>
      <sz val="10"/>
      <color theme="1"/>
      <name val="Calibri"/>
      <family val="1"/>
      <scheme val="minor"/>
    </font>
    <font>
      <sz val="10"/>
      <color theme="1"/>
      <name val="Sylfaen"/>
      <family val="1"/>
    </font>
    <font>
      <sz val="10"/>
      <name val="Arial Cyr"/>
      <charset val="204"/>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alibri"/>
      <family val="2"/>
      <charset val="1"/>
      <scheme val="minor"/>
    </font>
    <font>
      <sz val="18"/>
      <color theme="3"/>
      <name val="Calibri Light"/>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8"/>
      <color theme="3"/>
      <name val="Calibri Light"/>
      <family val="2"/>
      <scheme val="major"/>
    </font>
    <font>
      <sz val="9"/>
      <color rgb="FF2A7E67"/>
      <name val="Sylfaen"/>
      <family val="1"/>
    </font>
  </fonts>
  <fills count="42">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theme="4"/>
        <bgColor indexed="64"/>
      </patternFill>
    </fill>
    <fill>
      <patternFill patternType="solid">
        <fgColor rgb="FFFFC00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s>
  <cellStyleXfs count="89">
    <xf numFmtId="0" fontId="0" fillId="0" borderId="0"/>
    <xf numFmtId="0" fontId="1" fillId="0" borderId="0"/>
    <xf numFmtId="0" fontId="5" fillId="0" borderId="0"/>
    <xf numFmtId="0" fontId="1" fillId="0" borderId="0"/>
    <xf numFmtId="0" fontId="13" fillId="0" borderId="0"/>
    <xf numFmtId="0" fontId="28" fillId="0" borderId="0" applyNumberFormat="0" applyFill="0" applyBorder="0" applyAlignment="0" applyProtection="0"/>
    <xf numFmtId="0" fontId="29" fillId="0" borderId="8" applyNumberFormat="0" applyFill="0" applyAlignment="0" applyProtection="0"/>
    <xf numFmtId="0" fontId="30" fillId="0" borderId="9"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32" fillId="8" borderId="0" applyNumberFormat="0" applyBorder="0" applyAlignment="0" applyProtection="0"/>
    <xf numFmtId="0" fontId="33" fillId="9" borderId="0" applyNumberFormat="0" applyBorder="0" applyAlignment="0" applyProtection="0"/>
    <xf numFmtId="0" fontId="34" fillId="10" borderId="0" applyNumberFormat="0" applyBorder="0" applyAlignment="0" applyProtection="0"/>
    <xf numFmtId="0" fontId="35" fillId="11" borderId="11" applyNumberFormat="0" applyAlignment="0" applyProtection="0"/>
    <xf numFmtId="0" fontId="36" fillId="12" borderId="12" applyNumberFormat="0" applyAlignment="0" applyProtection="0"/>
    <xf numFmtId="0" fontId="37" fillId="12" borderId="11" applyNumberFormat="0" applyAlignment="0" applyProtection="0"/>
    <xf numFmtId="0" fontId="38" fillId="0" borderId="13" applyNumberFormat="0" applyFill="0" applyAlignment="0" applyProtection="0"/>
    <xf numFmtId="0" fontId="39" fillId="13" borderId="14" applyNumberFormat="0" applyAlignment="0" applyProtection="0"/>
    <xf numFmtId="0" fontId="40" fillId="0" borderId="0" applyNumberFormat="0" applyFill="0" applyBorder="0" applyAlignment="0" applyProtection="0"/>
    <xf numFmtId="0" fontId="27" fillId="14" borderId="15" applyNumberFormat="0" applyFont="0" applyAlignment="0" applyProtection="0"/>
    <xf numFmtId="0" fontId="41" fillId="0" borderId="0" applyNumberFormat="0" applyFill="0" applyBorder="0" applyAlignment="0" applyProtection="0"/>
    <xf numFmtId="0" fontId="42" fillId="0" borderId="16" applyNumberFormat="0" applyFill="0" applyAlignment="0" applyProtection="0"/>
    <xf numFmtId="0" fontId="43"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43" fillId="38" borderId="0" applyNumberFormat="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44" fillId="0" borderId="0" applyNumberFormat="0" applyFill="0" applyBorder="0" applyAlignment="0" applyProtection="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8" borderId="0" applyNumberFormat="0" applyBorder="0" applyAlignment="0" applyProtection="0"/>
    <xf numFmtId="0" fontId="18" fillId="9" borderId="0" applyNumberFormat="0" applyBorder="0" applyAlignment="0" applyProtection="0"/>
    <xf numFmtId="0" fontId="19" fillId="10" borderId="0" applyNumberFormat="0" applyBorder="0" applyAlignment="0" applyProtection="0"/>
    <xf numFmtId="0" fontId="20" fillId="11" borderId="11" applyNumberFormat="0" applyAlignment="0" applyProtection="0"/>
    <xf numFmtId="0" fontId="21" fillId="12" borderId="12" applyNumberFormat="0" applyAlignment="0" applyProtection="0"/>
    <xf numFmtId="0" fontId="22" fillId="12" borderId="11" applyNumberFormat="0" applyAlignment="0" applyProtection="0"/>
    <xf numFmtId="0" fontId="23" fillId="0" borderId="13" applyNumberFormat="0" applyFill="0" applyAlignment="0" applyProtection="0"/>
    <xf numFmtId="0" fontId="9" fillId="13" borderId="14" applyNumberFormat="0" applyAlignment="0" applyProtection="0"/>
    <xf numFmtId="0" fontId="24" fillId="0" borderId="0" applyNumberFormat="0" applyFill="0" applyBorder="0" applyAlignment="0" applyProtection="0"/>
    <xf numFmtId="0" fontId="1" fillId="14" borderId="15" applyNumberFormat="0" applyFont="0" applyAlignment="0" applyProtection="0"/>
    <xf numFmtId="0" fontId="25" fillId="0" borderId="0" applyNumberFormat="0" applyFill="0" applyBorder="0" applyAlignment="0" applyProtection="0"/>
    <xf numFmtId="0" fontId="2" fillId="0" borderId="16" applyNumberFormat="0" applyFill="0" applyAlignment="0" applyProtection="0"/>
    <xf numFmtId="0" fontId="2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6" fillId="38" borderId="0" applyNumberFormat="0" applyBorder="0" applyAlignment="0" applyProtection="0"/>
  </cellStyleXfs>
  <cellXfs count="92">
    <xf numFmtId="0" fontId="0" fillId="0" borderId="0" xfId="0"/>
    <xf numFmtId="0" fontId="3" fillId="0" borderId="0" xfId="0" applyFont="1" applyAlignment="1"/>
    <xf numFmtId="0" fontId="3" fillId="0" borderId="0" xfId="0" applyFont="1" applyAlignment="1">
      <alignment horizontal="left"/>
    </xf>
    <xf numFmtId="0" fontId="3" fillId="0" borderId="0" xfId="0" applyFont="1"/>
    <xf numFmtId="49" fontId="3" fillId="0" borderId="0" xfId="0" applyNumberFormat="1" applyFont="1"/>
    <xf numFmtId="0" fontId="8" fillId="0" borderId="1" xfId="0" applyFont="1" applyFill="1" applyBorder="1" applyAlignment="1">
      <alignment horizontal="left" vertical="center"/>
    </xf>
    <xf numFmtId="0" fontId="3" fillId="0" borderId="0" xfId="0" applyFont="1" applyFill="1" applyAlignment="1">
      <alignment horizontal="left"/>
    </xf>
    <xf numFmtId="0" fontId="8" fillId="0" borderId="1" xfId="0" applyFont="1" applyFill="1" applyBorder="1" applyAlignment="1">
      <alignment horizontal="left"/>
    </xf>
    <xf numFmtId="0" fontId="0" fillId="0" borderId="0" xfId="0" applyAlignment="1">
      <alignment vertical="center" wrapText="1"/>
    </xf>
    <xf numFmtId="0" fontId="8" fillId="0" borderId="1" xfId="0" applyFont="1" applyFill="1" applyBorder="1" applyAlignment="1">
      <alignment horizontal="left" vertical="center" wrapText="1"/>
    </xf>
    <xf numFmtId="0" fontId="8" fillId="7" borderId="1" xfId="0" applyFont="1" applyFill="1" applyBorder="1" applyAlignment="1">
      <alignment horizontal="left" vertical="center"/>
    </xf>
    <xf numFmtId="0" fontId="0" fillId="7" borderId="0" xfId="0" applyFill="1"/>
    <xf numFmtId="0" fontId="8" fillId="7" borderId="1" xfId="0" applyFont="1" applyFill="1" applyBorder="1" applyAlignment="1">
      <alignment horizontal="left"/>
    </xf>
    <xf numFmtId="0" fontId="8" fillId="7" borderId="1" xfId="0" applyFont="1" applyFill="1" applyBorder="1" applyAlignment="1">
      <alignment horizontal="left" vertical="center" wrapText="1"/>
    </xf>
    <xf numFmtId="0" fontId="0" fillId="7" borderId="4" xfId="0" applyFill="1" applyBorder="1"/>
    <xf numFmtId="0" fontId="4" fillId="3" borderId="6" xfId="0" applyFont="1" applyFill="1" applyBorder="1" applyAlignment="1">
      <alignment horizontal="center" vertical="center"/>
    </xf>
    <xf numFmtId="0" fontId="4" fillId="3" borderId="6" xfId="0" applyFont="1" applyFill="1" applyBorder="1" applyAlignment="1">
      <alignment vertical="center" wrapText="1"/>
    </xf>
    <xf numFmtId="0" fontId="9" fillId="3" borderId="0" xfId="0" applyFont="1" applyFill="1" applyBorder="1" applyAlignment="1">
      <alignment vertical="center" wrapText="1"/>
    </xf>
    <xf numFmtId="0" fontId="9" fillId="3" borderId="0" xfId="0" applyFont="1" applyFill="1" applyBorder="1" applyAlignment="1">
      <alignment horizontal="left" vertical="center" wrapText="1"/>
    </xf>
    <xf numFmtId="0" fontId="4" fillId="3" borderId="6" xfId="0" applyFont="1" applyFill="1" applyBorder="1" applyAlignment="1">
      <alignment vertical="center"/>
    </xf>
    <xf numFmtId="0" fontId="8" fillId="0" borderId="4" xfId="0" applyFont="1" applyFill="1" applyBorder="1" applyAlignment="1">
      <alignment horizontal="left" vertical="center"/>
    </xf>
    <xf numFmtId="0" fontId="8" fillId="0" borderId="4" xfId="0" applyFont="1" applyFill="1" applyBorder="1" applyAlignment="1">
      <alignment horizontal="left" vertical="center" wrapText="1"/>
    </xf>
    <xf numFmtId="0" fontId="8" fillId="0" borderId="4" xfId="0" applyFont="1" applyFill="1" applyBorder="1" applyAlignment="1">
      <alignment horizontal="left"/>
    </xf>
    <xf numFmtId="0" fontId="7" fillId="0" borderId="1" xfId="0" applyFont="1" applyFill="1" applyBorder="1" applyAlignment="1">
      <alignment horizontal="center" vertical="center"/>
    </xf>
    <xf numFmtId="0" fontId="0" fillId="0" borderId="4" xfId="0" applyFill="1" applyBorder="1"/>
    <xf numFmtId="0" fontId="0" fillId="0" borderId="0" xfId="0" applyFill="1"/>
    <xf numFmtId="0" fontId="7" fillId="7" borderId="0" xfId="0" applyFont="1" applyFill="1" applyBorder="1" applyAlignment="1">
      <alignment horizontal="center" vertical="center"/>
    </xf>
    <xf numFmtId="0" fontId="9" fillId="4" borderId="18" xfId="0" applyFont="1" applyFill="1" applyBorder="1" applyAlignment="1">
      <alignment vertical="center" wrapText="1"/>
    </xf>
    <xf numFmtId="49" fontId="10" fillId="2" borderId="7" xfId="1" applyNumberFormat="1" applyFont="1" applyFill="1" applyBorder="1" applyAlignment="1">
      <alignment vertical="center" wrapText="1"/>
    </xf>
    <xf numFmtId="49" fontId="10" fillId="5" borderId="7" xfId="1" applyNumberFormat="1" applyFont="1" applyFill="1" applyBorder="1" applyAlignment="1">
      <alignment horizontal="left" vertical="center" wrapText="1"/>
    </xf>
    <xf numFmtId="49" fontId="10" fillId="5" borderId="19" xfId="1" applyNumberFormat="1" applyFont="1" applyFill="1" applyBorder="1" applyAlignment="1">
      <alignment vertical="center" wrapText="1"/>
    </xf>
    <xf numFmtId="0" fontId="7" fillId="0" borderId="0" xfId="0" applyFont="1" applyFill="1" applyBorder="1" applyAlignment="1">
      <alignment horizontal="center" vertical="center"/>
    </xf>
    <xf numFmtId="0" fontId="11" fillId="0" borderId="4" xfId="0" applyFont="1" applyFill="1" applyBorder="1" applyAlignment="1">
      <alignment horizontal="left"/>
    </xf>
    <xf numFmtId="0" fontId="3" fillId="0" borderId="1" xfId="0" applyFont="1" applyFill="1" applyBorder="1" applyAlignment="1">
      <alignment horizontal="left"/>
    </xf>
    <xf numFmtId="0" fontId="4" fillId="3" borderId="20" xfId="0" applyFont="1" applyFill="1" applyBorder="1" applyAlignment="1">
      <alignment vertical="center" wrapText="1"/>
    </xf>
    <xf numFmtId="0" fontId="4" fillId="3" borderId="17" xfId="0" applyFont="1" applyFill="1" applyBorder="1" applyAlignment="1">
      <alignment vertical="center" wrapText="1"/>
    </xf>
    <xf numFmtId="0" fontId="0" fillId="0" borderId="5" xfId="0" applyBorder="1" applyAlignment="1">
      <alignment vertical="center" wrapText="1"/>
    </xf>
    <xf numFmtId="0" fontId="7" fillId="0" borderId="4" xfId="0" applyFont="1" applyFill="1" applyBorder="1" applyAlignment="1">
      <alignment horizontal="center" vertical="center"/>
    </xf>
    <xf numFmtId="0" fontId="7" fillId="7" borderId="4" xfId="0" applyFont="1" applyFill="1" applyBorder="1" applyAlignment="1">
      <alignment horizontal="center" vertical="center"/>
    </xf>
    <xf numFmtId="0" fontId="8" fillId="7" borderId="4" xfId="0" applyFont="1" applyFill="1" applyBorder="1" applyAlignment="1">
      <alignment horizontal="left" vertical="center"/>
    </xf>
    <xf numFmtId="0" fontId="8" fillId="7" borderId="4" xfId="0" applyFont="1" applyFill="1" applyBorder="1" applyAlignment="1">
      <alignment horizontal="left"/>
    </xf>
    <xf numFmtId="0" fontId="8" fillId="7" borderId="4"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vertical="center"/>
    </xf>
    <xf numFmtId="49" fontId="10" fillId="0" borderId="1" xfId="1" applyNumberFormat="1" applyFont="1" applyFill="1" applyBorder="1" applyAlignment="1">
      <alignment vertical="center" wrapText="1"/>
    </xf>
    <xf numFmtId="49" fontId="10" fillId="0" borderId="1" xfId="1" applyNumberFormat="1" applyFont="1" applyFill="1" applyBorder="1" applyAlignment="1">
      <alignment horizontal="left" vertical="center" wrapText="1"/>
    </xf>
    <xf numFmtId="0" fontId="0" fillId="0" borderId="4" xfId="0" applyFill="1" applyBorder="1" applyAlignment="1">
      <alignment vertical="center" wrapText="1"/>
    </xf>
    <xf numFmtId="0" fontId="4" fillId="0" borderId="4" xfId="0" applyFont="1" applyFill="1" applyBorder="1" applyAlignment="1">
      <alignment vertical="center" wrapText="1"/>
    </xf>
    <xf numFmtId="0" fontId="4" fillId="0" borderId="4" xfId="0" applyFont="1" applyFill="1" applyBorder="1" applyAlignment="1">
      <alignment horizontal="center" vertical="center"/>
    </xf>
    <xf numFmtId="0" fontId="9" fillId="0" borderId="4" xfId="0" applyFont="1" applyFill="1" applyBorder="1" applyAlignment="1">
      <alignment vertical="center" wrapText="1"/>
    </xf>
    <xf numFmtId="0" fontId="9" fillId="0" borderId="4" xfId="0" applyFont="1" applyFill="1" applyBorder="1" applyAlignment="1">
      <alignment horizontal="left" vertical="center" wrapText="1"/>
    </xf>
    <xf numFmtId="0" fontId="4" fillId="0" borderId="4" xfId="0" applyFont="1" applyFill="1" applyBorder="1" applyAlignment="1">
      <alignment vertical="center"/>
    </xf>
    <xf numFmtId="49" fontId="10" fillId="0" borderId="4" xfId="1" applyNumberFormat="1" applyFont="1" applyFill="1" applyBorder="1" applyAlignment="1">
      <alignment vertical="center" wrapText="1"/>
    </xf>
    <xf numFmtId="49" fontId="10" fillId="0" borderId="4" xfId="1"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1" fillId="7" borderId="4" xfId="0" applyNumberFormat="1" applyFont="1" applyFill="1" applyBorder="1" applyAlignment="1">
      <alignment horizontal="left" vertical="center" wrapText="1"/>
    </xf>
    <xf numFmtId="0" fontId="0" fillId="0" borderId="4" xfId="0" applyFont="1" applyFill="1" applyBorder="1"/>
    <xf numFmtId="0" fontId="45" fillId="7" borderId="4" xfId="0" applyFont="1" applyFill="1" applyBorder="1" applyAlignment="1">
      <alignment horizontal="center" vertical="center"/>
    </xf>
    <xf numFmtId="0" fontId="11" fillId="0" borderId="0" xfId="0" applyFont="1" applyFill="1" applyAlignment="1">
      <alignment horizontal="left"/>
    </xf>
    <xf numFmtId="0" fontId="0" fillId="40" borderId="0" xfId="0" applyFill="1"/>
    <xf numFmtId="0" fontId="0" fillId="41" borderId="0" xfId="0" applyFill="1"/>
    <xf numFmtId="0" fontId="7" fillId="39" borderId="1" xfId="0" applyFont="1" applyFill="1" applyBorder="1" applyAlignment="1">
      <alignment horizontal="center" vertical="center"/>
    </xf>
    <xf numFmtId="0" fontId="8" fillId="39" borderId="1" xfId="0" applyFont="1" applyFill="1" applyBorder="1" applyAlignment="1">
      <alignment horizontal="left" vertical="center"/>
    </xf>
    <xf numFmtId="0" fontId="8" fillId="39" borderId="1" xfId="0" applyFont="1" applyFill="1" applyBorder="1" applyAlignment="1">
      <alignment horizontal="left"/>
    </xf>
    <xf numFmtId="0" fontId="8" fillId="39" borderId="1" xfId="0" applyFont="1" applyFill="1" applyBorder="1" applyAlignment="1">
      <alignment horizontal="left" vertical="center" wrapText="1"/>
    </xf>
    <xf numFmtId="0" fontId="0" fillId="39" borderId="4" xfId="0" applyFill="1" applyBorder="1"/>
    <xf numFmtId="0" fontId="0" fillId="39" borderId="0" xfId="0" applyFill="1"/>
    <xf numFmtId="0" fontId="0" fillId="7" borderId="4" xfId="0" applyFont="1" applyFill="1" applyBorder="1"/>
    <xf numFmtId="0" fontId="0" fillId="7" borderId="0" xfId="0" applyFont="1" applyFill="1" applyAlignment="1">
      <alignment vertical="center" wrapText="1"/>
    </xf>
    <xf numFmtId="0" fontId="0" fillId="7" borderId="0" xfId="0" applyFont="1" applyFill="1"/>
    <xf numFmtId="0" fontId="11" fillId="7" borderId="4" xfId="0" applyFont="1" applyFill="1" applyBorder="1" applyAlignment="1">
      <alignment horizontal="left"/>
    </xf>
    <xf numFmtId="0" fontId="0" fillId="7" borderId="0" xfId="0" applyFill="1" applyAlignment="1">
      <alignment vertical="center" wrapText="1"/>
    </xf>
    <xf numFmtId="0" fontId="7" fillId="39" borderId="4" xfId="0" applyFont="1" applyFill="1" applyBorder="1" applyAlignment="1">
      <alignment horizontal="center" vertical="center"/>
    </xf>
    <xf numFmtId="0" fontId="8" fillId="39" borderId="4" xfId="0" applyFont="1" applyFill="1" applyBorder="1" applyAlignment="1">
      <alignment horizontal="left" vertical="center"/>
    </xf>
    <xf numFmtId="0" fontId="8" fillId="39" borderId="4" xfId="0" applyFont="1" applyFill="1" applyBorder="1" applyAlignment="1">
      <alignment horizontal="left"/>
    </xf>
    <xf numFmtId="0" fontId="8" fillId="39" borderId="4" xfId="0" applyFont="1" applyFill="1" applyBorder="1" applyAlignment="1">
      <alignment horizontal="left" vertical="center" wrapText="1"/>
    </xf>
    <xf numFmtId="0" fontId="0" fillId="39" borderId="4" xfId="0" applyFont="1" applyFill="1" applyBorder="1"/>
    <xf numFmtId="0" fontId="7" fillId="39" borderId="0" xfId="0" applyFont="1" applyFill="1" applyBorder="1" applyAlignment="1">
      <alignment horizontal="center" vertical="center"/>
    </xf>
    <xf numFmtId="0" fontId="6" fillId="3" borderId="3" xfId="0" applyFont="1" applyFill="1" applyBorder="1" applyAlignment="1">
      <alignment vertical="center" wrapText="1"/>
    </xf>
    <xf numFmtId="0" fontId="6" fillId="3" borderId="2" xfId="0" applyFont="1" applyFill="1" applyBorder="1" applyAlignment="1">
      <alignment vertical="center" wrapText="1"/>
    </xf>
    <xf numFmtId="0" fontId="0" fillId="0" borderId="0" xfId="0"/>
    <xf numFmtId="0" fontId="8" fillId="0" borderId="1" xfId="0" applyFont="1" applyFill="1" applyBorder="1" applyAlignment="1">
      <alignment horizontal="left" vertical="center"/>
    </xf>
    <xf numFmtId="0" fontId="8" fillId="7" borderId="1" xfId="0" applyFont="1" applyFill="1" applyBorder="1" applyAlignment="1">
      <alignment horizontal="left" vertical="center"/>
    </xf>
    <xf numFmtId="0" fontId="0" fillId="7" borderId="0" xfId="0" applyFill="1"/>
    <xf numFmtId="0" fontId="7" fillId="7" borderId="1" xfId="0" applyFont="1" applyFill="1" applyBorder="1" applyAlignment="1">
      <alignment horizontal="center" vertical="center"/>
    </xf>
    <xf numFmtId="0" fontId="8" fillId="7" borderId="4" xfId="0" applyFont="1" applyFill="1" applyBorder="1" applyAlignment="1">
      <alignment horizontal="left" vertical="center"/>
    </xf>
    <xf numFmtId="0" fontId="8" fillId="7" borderId="4" xfId="0" applyFont="1" applyFill="1" applyBorder="1" applyAlignment="1">
      <alignment horizontal="left"/>
    </xf>
    <xf numFmtId="0" fontId="8" fillId="6" borderId="1" xfId="0" applyFont="1" applyFill="1" applyBorder="1" applyAlignment="1">
      <alignment horizontal="left" vertical="center"/>
    </xf>
    <xf numFmtId="0" fontId="8" fillId="7" borderId="1" xfId="0" applyFont="1" applyFill="1" applyBorder="1" applyAlignment="1">
      <alignment horizontal="left"/>
    </xf>
  </cellXfs>
  <cellStyles count="89">
    <cellStyle name="20% - Accent1 2" xfId="66"/>
    <cellStyle name="20% - Accent1 3" xfId="23"/>
    <cellStyle name="20% - Accent2 2" xfId="70"/>
    <cellStyle name="20% - Accent2 3" xfId="27"/>
    <cellStyle name="20% - Accent3 2" xfId="74"/>
    <cellStyle name="20% - Accent3 3" xfId="31"/>
    <cellStyle name="20% - Accent4 2" xfId="78"/>
    <cellStyle name="20% - Accent4 3" xfId="35"/>
    <cellStyle name="20% - Accent5 2" xfId="82"/>
    <cellStyle name="20% - Accent5 3" xfId="39"/>
    <cellStyle name="20% - Accent6 2" xfId="86"/>
    <cellStyle name="20% - Accent6 3" xfId="43"/>
    <cellStyle name="40% - Accent1 2" xfId="67"/>
    <cellStyle name="40% - Accent1 3" xfId="24"/>
    <cellStyle name="40% - Accent2 2" xfId="71"/>
    <cellStyle name="40% - Accent2 3" xfId="28"/>
    <cellStyle name="40% - Accent3 2" xfId="75"/>
    <cellStyle name="40% - Accent3 3" xfId="32"/>
    <cellStyle name="40% - Accent4 2" xfId="79"/>
    <cellStyle name="40% - Accent4 3" xfId="36"/>
    <cellStyle name="40% - Accent5 2" xfId="83"/>
    <cellStyle name="40% - Accent5 3" xfId="40"/>
    <cellStyle name="40% - Accent6 2" xfId="87"/>
    <cellStyle name="40% - Accent6 3" xfId="44"/>
    <cellStyle name="60% - Accent1 2" xfId="68"/>
    <cellStyle name="60% - Accent1 3" xfId="25"/>
    <cellStyle name="60% - Accent2 2" xfId="72"/>
    <cellStyle name="60% - Accent2 3" xfId="29"/>
    <cellStyle name="60% - Accent3 2" xfId="76"/>
    <cellStyle name="60% - Accent3 3" xfId="33"/>
    <cellStyle name="60% - Accent4 2" xfId="80"/>
    <cellStyle name="60% - Accent4 3" xfId="37"/>
    <cellStyle name="60% - Accent5 2" xfId="84"/>
    <cellStyle name="60% - Accent5 3" xfId="41"/>
    <cellStyle name="60% - Accent6 2" xfId="88"/>
    <cellStyle name="60% - Accent6 3" xfId="45"/>
    <cellStyle name="Accent1 2" xfId="65"/>
    <cellStyle name="Accent1 3" xfId="22"/>
    <cellStyle name="Accent2 2" xfId="69"/>
    <cellStyle name="Accent2 3" xfId="26"/>
    <cellStyle name="Accent3 2" xfId="73"/>
    <cellStyle name="Accent3 3" xfId="30"/>
    <cellStyle name="Accent4 2" xfId="77"/>
    <cellStyle name="Accent4 3" xfId="34"/>
    <cellStyle name="Accent5 2" xfId="81"/>
    <cellStyle name="Accent5 3" xfId="38"/>
    <cellStyle name="Accent6 2" xfId="85"/>
    <cellStyle name="Accent6 3" xfId="42"/>
    <cellStyle name="Bad 2" xfId="54"/>
    <cellStyle name="Bad 3" xfId="11"/>
    <cellStyle name="Calculation 2" xfId="58"/>
    <cellStyle name="Calculation 3" xfId="15"/>
    <cellStyle name="Check Cell 2" xfId="60"/>
    <cellStyle name="Check Cell 3" xfId="17"/>
    <cellStyle name="Comma 2" xfId="47"/>
    <cellStyle name="Explanatory Text 2" xfId="63"/>
    <cellStyle name="Explanatory Text 3" xfId="20"/>
    <cellStyle name="Good 2" xfId="53"/>
    <cellStyle name="Good 3" xfId="10"/>
    <cellStyle name="Heading 1 2" xfId="49"/>
    <cellStyle name="Heading 1 3" xfId="6"/>
    <cellStyle name="Heading 2 2" xfId="50"/>
    <cellStyle name="Heading 2 3" xfId="7"/>
    <cellStyle name="Heading 3 2" xfId="51"/>
    <cellStyle name="Heading 3 3" xfId="8"/>
    <cellStyle name="Heading 4 2" xfId="52"/>
    <cellStyle name="Heading 4 3" xfId="9"/>
    <cellStyle name="Input 2" xfId="56"/>
    <cellStyle name="Input 3" xfId="13"/>
    <cellStyle name="Linked Cell 2" xfId="59"/>
    <cellStyle name="Linked Cell 3" xfId="16"/>
    <cellStyle name="Neutral 2" xfId="55"/>
    <cellStyle name="Neutral 3" xfId="12"/>
    <cellStyle name="Normal" xfId="0" builtinId="0"/>
    <cellStyle name="Normal 2" xfId="2"/>
    <cellStyle name="Normal 2 2" xfId="1"/>
    <cellStyle name="Normal 2 3" xfId="3"/>
    <cellStyle name="Normal 3" xfId="4"/>
    <cellStyle name="Note 2" xfId="62"/>
    <cellStyle name="Note 3" xfId="19"/>
    <cellStyle name="Output 2" xfId="57"/>
    <cellStyle name="Output 3" xfId="14"/>
    <cellStyle name="Percent 2" xfId="46"/>
    <cellStyle name="Title 2" xfId="48"/>
    <cellStyle name="Title 3" xfId="5"/>
    <cellStyle name="Total 2" xfId="64"/>
    <cellStyle name="Total 3" xfId="21"/>
    <cellStyle name="Warning Text 2" xfId="61"/>
    <cellStyle name="Warning Text 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B27"/>
  <sheetViews>
    <sheetView showGridLines="0" tabSelected="1" zoomScale="80" zoomScaleNormal="80" workbookViewId="0">
      <pane ySplit="1" topLeftCell="A2" activePane="bottomLeft" state="frozen"/>
      <selection activeCell="A2" sqref="A2"/>
      <selection pane="bottomLeft" activeCell="J16" sqref="J16"/>
    </sheetView>
  </sheetViews>
  <sheetFormatPr defaultRowHeight="15" customHeight="1" x14ac:dyDescent="0.25"/>
  <cols>
    <col min="1" max="1" width="4.5703125" customWidth="1"/>
    <col min="2" max="2" width="11.28515625" style="1" customWidth="1"/>
    <col min="3" max="3" width="82" style="6"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3" customWidth="1"/>
    <col min="10" max="10" width="48.5703125" style="1" customWidth="1"/>
    <col min="11" max="11" width="11.140625" style="4" customWidth="1"/>
    <col min="12" max="12" width="17.5703125" customWidth="1"/>
    <col min="13" max="13" width="20.42578125" customWidth="1"/>
    <col min="14" max="14" width="15.7109375" customWidth="1"/>
    <col min="15" max="15" width="9.140625" hidden="1" customWidth="1"/>
  </cols>
  <sheetData>
    <row r="1" spans="1:28" s="8" customFormat="1" ht="95.25" customHeight="1" thickBot="1" x14ac:dyDescent="0.3">
      <c r="A1" s="34" t="s">
        <v>0</v>
      </c>
      <c r="B1" s="35" t="s">
        <v>1</v>
      </c>
      <c r="C1" s="15" t="s">
        <v>2</v>
      </c>
      <c r="D1" s="16" t="s">
        <v>531</v>
      </c>
      <c r="E1" s="16" t="s">
        <v>3</v>
      </c>
      <c r="F1" s="16" t="s">
        <v>4</v>
      </c>
      <c r="G1" s="17" t="s">
        <v>13</v>
      </c>
      <c r="H1" s="18" t="s">
        <v>25</v>
      </c>
      <c r="I1" s="16" t="s">
        <v>26</v>
      </c>
      <c r="J1" s="19" t="s">
        <v>14</v>
      </c>
      <c r="K1" s="27" t="s">
        <v>5</v>
      </c>
      <c r="L1" s="28" t="s">
        <v>6</v>
      </c>
      <c r="M1" s="29" t="s">
        <v>7</v>
      </c>
      <c r="N1" s="30" t="s">
        <v>543</v>
      </c>
      <c r="O1" s="36"/>
      <c r="P1" s="82" t="s">
        <v>10</v>
      </c>
      <c r="Q1" s="82" t="s">
        <v>15</v>
      </c>
      <c r="R1" s="82" t="s">
        <v>18</v>
      </c>
      <c r="S1" s="82" t="s">
        <v>23</v>
      </c>
      <c r="T1" s="82" t="s">
        <v>16</v>
      </c>
      <c r="U1" s="82" t="s">
        <v>17</v>
      </c>
      <c r="V1" s="82" t="s">
        <v>19</v>
      </c>
      <c r="W1" s="82" t="s">
        <v>20</v>
      </c>
      <c r="X1" s="82" t="s">
        <v>21</v>
      </c>
      <c r="Y1" s="82" t="s">
        <v>22</v>
      </c>
      <c r="Z1" s="82" t="s">
        <v>11</v>
      </c>
      <c r="AA1" s="82" t="s">
        <v>12</v>
      </c>
      <c r="AB1" s="81" t="s">
        <v>24</v>
      </c>
    </row>
    <row r="2" spans="1:28" s="71" customFormat="1" ht="16.5" customHeight="1" x14ac:dyDescent="0.3">
      <c r="A2" s="60">
        <v>1</v>
      </c>
      <c r="B2" s="88">
        <v>212841424</v>
      </c>
      <c r="C2" s="89" t="s">
        <v>76</v>
      </c>
      <c r="D2" s="88" t="s">
        <v>41</v>
      </c>
      <c r="E2" s="88" t="s">
        <v>41</v>
      </c>
      <c r="F2" s="88" t="s">
        <v>77</v>
      </c>
      <c r="G2" s="88" t="s">
        <v>39</v>
      </c>
      <c r="H2" s="88" t="s">
        <v>28</v>
      </c>
      <c r="I2" s="88" t="s">
        <v>31</v>
      </c>
      <c r="J2" s="41" t="s">
        <v>78</v>
      </c>
      <c r="K2" s="88">
        <v>49</v>
      </c>
      <c r="L2" s="88">
        <v>73</v>
      </c>
      <c r="M2" s="88">
        <v>205</v>
      </c>
      <c r="N2" s="88">
        <f t="shared" ref="N2:N20" si="0">K2+L2+M2</f>
        <v>327</v>
      </c>
      <c r="O2" s="70" t="s">
        <v>540</v>
      </c>
      <c r="P2" s="85">
        <v>738</v>
      </c>
      <c r="Q2" s="85">
        <v>228</v>
      </c>
      <c r="R2" s="85">
        <v>256</v>
      </c>
      <c r="S2" s="85">
        <v>33</v>
      </c>
      <c r="T2" s="85">
        <v>0</v>
      </c>
      <c r="U2" s="85">
        <v>9</v>
      </c>
      <c r="V2" s="85">
        <v>8</v>
      </c>
      <c r="W2" s="85">
        <v>16</v>
      </c>
      <c r="X2" s="85">
        <v>116</v>
      </c>
      <c r="Y2" s="85">
        <v>4</v>
      </c>
      <c r="Z2" s="85">
        <v>0</v>
      </c>
      <c r="AA2" s="85">
        <v>0</v>
      </c>
      <c r="AB2" s="85">
        <v>68</v>
      </c>
    </row>
    <row r="3" spans="1:28" s="72" customFormat="1" ht="15" customHeight="1" x14ac:dyDescent="0.3">
      <c r="A3" s="60">
        <v>2</v>
      </c>
      <c r="B3" s="88">
        <v>412719651</v>
      </c>
      <c r="C3" s="89" t="s">
        <v>83</v>
      </c>
      <c r="D3" s="88" t="s">
        <v>41</v>
      </c>
      <c r="E3" s="88" t="s">
        <v>41</v>
      </c>
      <c r="F3" s="88" t="s">
        <v>84</v>
      </c>
      <c r="G3" s="88" t="s">
        <v>27</v>
      </c>
      <c r="H3" s="88" t="s">
        <v>28</v>
      </c>
      <c r="I3" s="88" t="s">
        <v>85</v>
      </c>
      <c r="J3" s="41" t="s">
        <v>86</v>
      </c>
      <c r="K3" s="88">
        <v>0</v>
      </c>
      <c r="L3" s="88">
        <v>0</v>
      </c>
      <c r="M3" s="88">
        <v>153</v>
      </c>
      <c r="N3" s="88">
        <f t="shared" si="0"/>
        <v>153</v>
      </c>
      <c r="O3" s="70" t="s">
        <v>538</v>
      </c>
      <c r="P3" s="85">
        <v>460</v>
      </c>
      <c r="Q3" s="85">
        <v>137</v>
      </c>
      <c r="R3" s="85">
        <v>121</v>
      </c>
      <c r="S3" s="85">
        <v>61</v>
      </c>
      <c r="T3" s="85">
        <v>0</v>
      </c>
      <c r="U3" s="85">
        <v>5</v>
      </c>
      <c r="V3" s="85">
        <v>0</v>
      </c>
      <c r="W3" s="85">
        <v>45</v>
      </c>
      <c r="X3" s="85">
        <v>74</v>
      </c>
      <c r="Y3" s="85">
        <v>3</v>
      </c>
      <c r="Z3" s="85">
        <v>0</v>
      </c>
      <c r="AA3" s="85">
        <v>0</v>
      </c>
      <c r="AB3" s="85">
        <v>14</v>
      </c>
    </row>
    <row r="4" spans="1:28" s="72" customFormat="1" ht="15" customHeight="1" x14ac:dyDescent="0.3">
      <c r="A4" s="60">
        <v>3</v>
      </c>
      <c r="B4" s="88">
        <v>412729720</v>
      </c>
      <c r="C4" s="89" t="s">
        <v>53</v>
      </c>
      <c r="D4" s="88" t="s">
        <v>41</v>
      </c>
      <c r="E4" s="88" t="s">
        <v>41</v>
      </c>
      <c r="F4" s="88" t="s">
        <v>54</v>
      </c>
      <c r="G4" s="88" t="s">
        <v>27</v>
      </c>
      <c r="H4" s="88" t="s">
        <v>31</v>
      </c>
      <c r="I4" s="88">
        <v>0</v>
      </c>
      <c r="J4" s="41" t="s">
        <v>55</v>
      </c>
      <c r="K4" s="88">
        <v>0</v>
      </c>
      <c r="L4" s="88">
        <v>11</v>
      </c>
      <c r="M4" s="88">
        <v>93</v>
      </c>
      <c r="N4" s="88">
        <f t="shared" si="0"/>
        <v>104</v>
      </c>
      <c r="O4" s="70" t="s">
        <v>545</v>
      </c>
      <c r="P4" s="85">
        <v>228</v>
      </c>
      <c r="Q4" s="85">
        <v>80</v>
      </c>
      <c r="R4" s="85">
        <v>75</v>
      </c>
      <c r="S4" s="85">
        <v>11</v>
      </c>
      <c r="T4" s="85">
        <v>4</v>
      </c>
      <c r="U4" s="85">
        <v>5</v>
      </c>
      <c r="V4" s="85">
        <v>5</v>
      </c>
      <c r="W4" s="85">
        <v>6</v>
      </c>
      <c r="X4" s="85">
        <v>38</v>
      </c>
      <c r="Y4" s="85">
        <v>1</v>
      </c>
      <c r="Z4" s="85">
        <v>0</v>
      </c>
      <c r="AA4" s="85">
        <v>0</v>
      </c>
      <c r="AB4" s="85">
        <v>3</v>
      </c>
    </row>
    <row r="5" spans="1:28" s="72" customFormat="1" ht="15" customHeight="1" x14ac:dyDescent="0.3">
      <c r="A5" s="60">
        <v>4</v>
      </c>
      <c r="B5" s="88">
        <v>212691354</v>
      </c>
      <c r="C5" s="89" t="s">
        <v>50</v>
      </c>
      <c r="D5" s="88" t="s">
        <v>41</v>
      </c>
      <c r="E5" s="88" t="s">
        <v>41</v>
      </c>
      <c r="F5" s="88" t="s">
        <v>51</v>
      </c>
      <c r="G5" s="88" t="s">
        <v>13</v>
      </c>
      <c r="H5" s="88" t="s">
        <v>31</v>
      </c>
      <c r="I5" s="88">
        <v>0</v>
      </c>
      <c r="J5" s="41" t="s">
        <v>52</v>
      </c>
      <c r="K5" s="88">
        <v>0</v>
      </c>
      <c r="L5" s="88">
        <v>23</v>
      </c>
      <c r="M5" s="88">
        <v>63</v>
      </c>
      <c r="N5" s="88">
        <f t="shared" si="0"/>
        <v>86</v>
      </c>
      <c r="O5" s="70" t="s">
        <v>536</v>
      </c>
      <c r="P5" s="85">
        <v>175</v>
      </c>
      <c r="Q5" s="85">
        <v>39</v>
      </c>
      <c r="R5" s="85">
        <v>47</v>
      </c>
      <c r="S5" s="85">
        <v>44</v>
      </c>
      <c r="T5" s="85">
        <v>2</v>
      </c>
      <c r="U5" s="85">
        <v>2</v>
      </c>
      <c r="V5" s="85">
        <v>0</v>
      </c>
      <c r="W5" s="85">
        <v>5</v>
      </c>
      <c r="X5" s="85">
        <v>27</v>
      </c>
      <c r="Y5" s="85">
        <v>1</v>
      </c>
      <c r="Z5" s="85">
        <v>0</v>
      </c>
      <c r="AA5" s="85">
        <v>0</v>
      </c>
      <c r="AB5" s="85">
        <v>8</v>
      </c>
    </row>
    <row r="6" spans="1:28" s="72" customFormat="1" ht="15" customHeight="1" x14ac:dyDescent="0.3">
      <c r="A6" s="60">
        <v>5</v>
      </c>
      <c r="B6" s="88">
        <v>412682501</v>
      </c>
      <c r="C6" s="89" t="s">
        <v>91</v>
      </c>
      <c r="D6" s="88" t="s">
        <v>41</v>
      </c>
      <c r="E6" s="88" t="s">
        <v>41</v>
      </c>
      <c r="F6" s="88" t="s">
        <v>92</v>
      </c>
      <c r="G6" s="88" t="s">
        <v>27</v>
      </c>
      <c r="H6" s="88" t="s">
        <v>31</v>
      </c>
      <c r="I6" s="88">
        <v>0</v>
      </c>
      <c r="J6" s="41" t="s">
        <v>93</v>
      </c>
      <c r="K6" s="88">
        <v>0</v>
      </c>
      <c r="L6" s="88">
        <v>60</v>
      </c>
      <c r="M6" s="88">
        <v>25</v>
      </c>
      <c r="N6" s="88">
        <f t="shared" si="0"/>
        <v>85</v>
      </c>
      <c r="O6" s="70" t="s">
        <v>536</v>
      </c>
      <c r="P6" s="85">
        <v>204</v>
      </c>
      <c r="Q6" s="85">
        <v>38</v>
      </c>
      <c r="R6" s="85">
        <v>50</v>
      </c>
      <c r="S6" s="85">
        <v>24</v>
      </c>
      <c r="T6" s="85">
        <v>3</v>
      </c>
      <c r="U6" s="85">
        <v>6</v>
      </c>
      <c r="V6" s="85">
        <v>0</v>
      </c>
      <c r="W6" s="85">
        <v>16</v>
      </c>
      <c r="X6" s="85">
        <v>34</v>
      </c>
      <c r="Y6" s="85">
        <v>2</v>
      </c>
      <c r="Z6" s="85">
        <v>0</v>
      </c>
      <c r="AA6" s="85">
        <v>0</v>
      </c>
      <c r="AB6" s="85">
        <v>31</v>
      </c>
    </row>
    <row r="7" spans="1:28" s="72" customFormat="1" ht="15" customHeight="1" x14ac:dyDescent="0.3">
      <c r="A7" s="60">
        <v>6</v>
      </c>
      <c r="B7" s="88">
        <v>212685414</v>
      </c>
      <c r="C7" s="89" t="s">
        <v>44</v>
      </c>
      <c r="D7" s="88" t="s">
        <v>41</v>
      </c>
      <c r="E7" s="88" t="s">
        <v>41</v>
      </c>
      <c r="F7" s="88" t="s">
        <v>45</v>
      </c>
      <c r="G7" s="88" t="s">
        <v>27</v>
      </c>
      <c r="H7" s="88" t="s">
        <v>28</v>
      </c>
      <c r="I7" s="88" t="s">
        <v>28</v>
      </c>
      <c r="J7" s="41" t="s">
        <v>46</v>
      </c>
      <c r="K7" s="88">
        <v>0</v>
      </c>
      <c r="L7" s="88">
        <v>10</v>
      </c>
      <c r="M7" s="88">
        <v>72</v>
      </c>
      <c r="N7" s="88">
        <f t="shared" si="0"/>
        <v>82</v>
      </c>
      <c r="O7" s="70" t="s">
        <v>536</v>
      </c>
      <c r="P7" s="85">
        <v>247</v>
      </c>
      <c r="Q7" s="85">
        <v>84</v>
      </c>
      <c r="R7" s="85">
        <v>71</v>
      </c>
      <c r="S7" s="85">
        <v>25</v>
      </c>
      <c r="T7" s="85">
        <v>6</v>
      </c>
      <c r="U7" s="85">
        <v>8</v>
      </c>
      <c r="V7" s="85">
        <v>0</v>
      </c>
      <c r="W7" s="85">
        <v>0</v>
      </c>
      <c r="X7" s="85">
        <v>31</v>
      </c>
      <c r="Y7" s="85">
        <v>4</v>
      </c>
      <c r="Z7" s="85">
        <v>2</v>
      </c>
      <c r="AA7" s="85">
        <v>0</v>
      </c>
      <c r="AB7" s="85">
        <v>16</v>
      </c>
    </row>
    <row r="8" spans="1:28" s="72" customFormat="1" ht="18.75" customHeight="1" x14ac:dyDescent="0.25">
      <c r="A8" s="60">
        <v>7</v>
      </c>
      <c r="B8" s="57">
        <v>212806766</v>
      </c>
      <c r="C8" s="57" t="s">
        <v>522</v>
      </c>
      <c r="D8" s="57" t="s">
        <v>523</v>
      </c>
      <c r="E8" s="57" t="s">
        <v>523</v>
      </c>
      <c r="F8" s="57" t="s">
        <v>524</v>
      </c>
      <c r="G8" s="57" t="s">
        <v>27</v>
      </c>
      <c r="H8" s="57" t="s">
        <v>85</v>
      </c>
      <c r="I8" s="57" t="s">
        <v>35</v>
      </c>
      <c r="J8" s="58" t="s">
        <v>525</v>
      </c>
      <c r="K8" s="57">
        <v>0</v>
      </c>
      <c r="L8" s="57">
        <v>4</v>
      </c>
      <c r="M8" s="57">
        <v>74</v>
      </c>
      <c r="N8" s="88">
        <f t="shared" si="0"/>
        <v>78</v>
      </c>
      <c r="O8" s="73" t="s">
        <v>535</v>
      </c>
      <c r="P8" s="85">
        <v>175</v>
      </c>
      <c r="Q8" s="85">
        <v>39</v>
      </c>
      <c r="R8" s="85">
        <v>47</v>
      </c>
      <c r="S8" s="85">
        <v>44</v>
      </c>
      <c r="T8" s="85">
        <v>2</v>
      </c>
      <c r="U8" s="85">
        <v>2</v>
      </c>
      <c r="V8" s="85">
        <v>0</v>
      </c>
      <c r="W8" s="85">
        <v>5</v>
      </c>
      <c r="X8" s="85">
        <v>27</v>
      </c>
      <c r="Y8" s="85">
        <v>1</v>
      </c>
      <c r="Z8" s="85">
        <v>0</v>
      </c>
      <c r="AA8" s="85">
        <v>0</v>
      </c>
      <c r="AB8" s="85">
        <v>8</v>
      </c>
    </row>
    <row r="9" spans="1:28" s="25" customFormat="1" ht="15" customHeight="1" x14ac:dyDescent="0.3">
      <c r="A9" s="37">
        <v>8</v>
      </c>
      <c r="B9" s="20">
        <v>412682066</v>
      </c>
      <c r="C9" s="22" t="s">
        <v>66</v>
      </c>
      <c r="D9" s="20" t="s">
        <v>41</v>
      </c>
      <c r="E9" s="20" t="s">
        <v>41</v>
      </c>
      <c r="F9" s="20" t="s">
        <v>67</v>
      </c>
      <c r="G9" s="20" t="s">
        <v>27</v>
      </c>
      <c r="H9" s="20" t="s">
        <v>28</v>
      </c>
      <c r="I9" s="20">
        <v>0</v>
      </c>
      <c r="J9" s="21" t="s">
        <v>68</v>
      </c>
      <c r="K9" s="20">
        <v>17</v>
      </c>
      <c r="L9" s="20">
        <v>0</v>
      </c>
      <c r="M9" s="20">
        <v>46</v>
      </c>
      <c r="N9" s="20">
        <f t="shared" si="0"/>
        <v>63</v>
      </c>
      <c r="O9" s="24" t="s">
        <v>534</v>
      </c>
      <c r="P9" s="84">
        <v>57</v>
      </c>
      <c r="Q9" s="84">
        <v>0</v>
      </c>
      <c r="R9" s="84">
        <v>4</v>
      </c>
      <c r="S9" s="84">
        <v>3</v>
      </c>
      <c r="T9" s="84">
        <v>2</v>
      </c>
      <c r="U9" s="84">
        <v>36</v>
      </c>
      <c r="V9" s="84">
        <v>0</v>
      </c>
      <c r="W9" s="84">
        <v>18</v>
      </c>
      <c r="X9" s="84">
        <v>0</v>
      </c>
      <c r="Y9" s="84">
        <v>2</v>
      </c>
      <c r="Z9" s="84">
        <v>0</v>
      </c>
      <c r="AA9" s="84">
        <v>10</v>
      </c>
      <c r="AB9" s="84">
        <v>0</v>
      </c>
    </row>
    <row r="10" spans="1:28" s="25" customFormat="1" ht="15" customHeight="1" x14ac:dyDescent="0.3">
      <c r="A10" s="37">
        <v>9</v>
      </c>
      <c r="B10" s="20">
        <v>212685423</v>
      </c>
      <c r="C10" s="22" t="s">
        <v>97</v>
      </c>
      <c r="D10" s="20" t="s">
        <v>41</v>
      </c>
      <c r="E10" s="20" t="s">
        <v>41</v>
      </c>
      <c r="F10" s="20" t="s">
        <v>98</v>
      </c>
      <c r="G10" s="20" t="s">
        <v>27</v>
      </c>
      <c r="H10" s="20" t="s">
        <v>28</v>
      </c>
      <c r="I10" s="20" t="s">
        <v>31</v>
      </c>
      <c r="J10" s="21" t="s">
        <v>99</v>
      </c>
      <c r="K10" s="20">
        <v>0</v>
      </c>
      <c r="L10" s="20">
        <v>0</v>
      </c>
      <c r="M10" s="20">
        <v>58</v>
      </c>
      <c r="N10" s="20">
        <f t="shared" si="0"/>
        <v>58</v>
      </c>
      <c r="O10" s="24" t="s">
        <v>533</v>
      </c>
      <c r="P10" s="84">
        <v>0</v>
      </c>
      <c r="Q10" s="84">
        <v>0</v>
      </c>
      <c r="R10" s="84">
        <v>0</v>
      </c>
      <c r="S10" s="84">
        <v>0</v>
      </c>
      <c r="T10" s="84">
        <v>0</v>
      </c>
      <c r="U10" s="84">
        <v>0</v>
      </c>
      <c r="V10" s="84">
        <v>0</v>
      </c>
      <c r="W10" s="84">
        <v>0</v>
      </c>
      <c r="X10" s="84">
        <v>0</v>
      </c>
      <c r="Y10" s="84">
        <v>0</v>
      </c>
      <c r="Z10" s="84">
        <v>0</v>
      </c>
      <c r="AA10" s="84">
        <v>0</v>
      </c>
      <c r="AB10" s="84">
        <v>0</v>
      </c>
    </row>
    <row r="11" spans="1:28" s="25" customFormat="1" ht="15" customHeight="1" x14ac:dyDescent="0.3">
      <c r="A11" s="37">
        <v>10</v>
      </c>
      <c r="B11" s="20">
        <v>404476205</v>
      </c>
      <c r="C11" s="22" t="s">
        <v>40</v>
      </c>
      <c r="D11" s="20" t="s">
        <v>41</v>
      </c>
      <c r="E11" s="20" t="s">
        <v>41</v>
      </c>
      <c r="F11" s="20" t="s">
        <v>42</v>
      </c>
      <c r="G11" s="20" t="s">
        <v>39</v>
      </c>
      <c r="H11" s="20" t="s">
        <v>28</v>
      </c>
      <c r="I11" s="20" t="s">
        <v>31</v>
      </c>
      <c r="J11" s="21" t="s">
        <v>43</v>
      </c>
      <c r="K11" s="20">
        <v>0</v>
      </c>
      <c r="L11" s="20">
        <v>0</v>
      </c>
      <c r="M11" s="20">
        <v>55</v>
      </c>
      <c r="N11" s="20">
        <f t="shared" si="0"/>
        <v>55</v>
      </c>
      <c r="O11" s="24" t="s">
        <v>533</v>
      </c>
      <c r="P11" s="84">
        <v>279</v>
      </c>
      <c r="Q11" s="84">
        <v>93</v>
      </c>
      <c r="R11" s="84">
        <v>63</v>
      </c>
      <c r="S11" s="84">
        <v>42</v>
      </c>
      <c r="T11" s="84">
        <v>8</v>
      </c>
      <c r="U11" s="84">
        <v>2</v>
      </c>
      <c r="V11" s="84">
        <v>0</v>
      </c>
      <c r="W11" s="84">
        <v>3</v>
      </c>
      <c r="X11" s="84">
        <v>18</v>
      </c>
      <c r="Y11" s="84">
        <v>2</v>
      </c>
      <c r="Z11" s="84">
        <v>6</v>
      </c>
      <c r="AA11" s="84">
        <v>4</v>
      </c>
      <c r="AB11" s="84">
        <v>3</v>
      </c>
    </row>
    <row r="12" spans="1:28" s="25" customFormat="1" ht="15" customHeight="1" x14ac:dyDescent="0.3">
      <c r="A12" s="37">
        <v>11</v>
      </c>
      <c r="B12" s="20">
        <v>404476205</v>
      </c>
      <c r="C12" s="22" t="s">
        <v>47</v>
      </c>
      <c r="D12" s="20" t="s">
        <v>41</v>
      </c>
      <c r="E12" s="20" t="s">
        <v>41</v>
      </c>
      <c r="F12" s="20" t="s">
        <v>48</v>
      </c>
      <c r="G12" s="20" t="s">
        <v>39</v>
      </c>
      <c r="H12" s="20" t="s">
        <v>31</v>
      </c>
      <c r="I12" s="20">
        <v>0</v>
      </c>
      <c r="J12" s="21" t="s">
        <v>49</v>
      </c>
      <c r="K12" s="20">
        <v>0</v>
      </c>
      <c r="L12" s="20">
        <v>4</v>
      </c>
      <c r="M12" s="20">
        <v>36</v>
      </c>
      <c r="N12" s="20">
        <f t="shared" si="0"/>
        <v>40</v>
      </c>
      <c r="O12" s="24" t="s">
        <v>532</v>
      </c>
      <c r="P12" s="84">
        <v>0</v>
      </c>
      <c r="Q12" s="84">
        <v>0</v>
      </c>
      <c r="R12" s="84">
        <v>0</v>
      </c>
      <c r="S12" s="84">
        <v>0</v>
      </c>
      <c r="T12" s="84">
        <v>0</v>
      </c>
      <c r="U12" s="84">
        <v>0</v>
      </c>
      <c r="V12" s="84">
        <v>0</v>
      </c>
      <c r="W12" s="84">
        <v>0</v>
      </c>
      <c r="X12" s="84">
        <v>0</v>
      </c>
      <c r="Y12" s="84">
        <v>0</v>
      </c>
      <c r="Z12" s="84">
        <v>0</v>
      </c>
      <c r="AA12" s="84">
        <v>0</v>
      </c>
      <c r="AB12" s="84">
        <v>0</v>
      </c>
    </row>
    <row r="13" spans="1:28" s="25" customFormat="1" ht="15" customHeight="1" x14ac:dyDescent="0.3">
      <c r="A13" s="37">
        <v>12</v>
      </c>
      <c r="B13" s="20">
        <v>412714870</v>
      </c>
      <c r="C13" s="22" t="s">
        <v>94</v>
      </c>
      <c r="D13" s="20" t="s">
        <v>41</v>
      </c>
      <c r="E13" s="20" t="s">
        <v>41</v>
      </c>
      <c r="F13" s="20" t="s">
        <v>95</v>
      </c>
      <c r="G13" s="20" t="s">
        <v>27</v>
      </c>
      <c r="H13" s="20" t="s">
        <v>526</v>
      </c>
      <c r="I13" s="20">
        <v>0</v>
      </c>
      <c r="J13" s="21" t="s">
        <v>96</v>
      </c>
      <c r="K13" s="20">
        <v>0</v>
      </c>
      <c r="L13" s="20">
        <v>0</v>
      </c>
      <c r="M13" s="20">
        <v>40</v>
      </c>
      <c r="N13" s="20">
        <f t="shared" si="0"/>
        <v>40</v>
      </c>
      <c r="O13" s="24" t="s">
        <v>532</v>
      </c>
      <c r="P13" s="84">
        <v>210</v>
      </c>
      <c r="Q13" s="84">
        <v>85</v>
      </c>
      <c r="R13" s="84">
        <v>50</v>
      </c>
      <c r="S13" s="84">
        <v>18</v>
      </c>
      <c r="T13" s="84">
        <v>0</v>
      </c>
      <c r="U13" s="84">
        <v>4</v>
      </c>
      <c r="V13" s="84">
        <v>0</v>
      </c>
      <c r="W13" s="84">
        <v>28</v>
      </c>
      <c r="X13" s="84">
        <v>4</v>
      </c>
      <c r="Y13" s="84">
        <v>2</v>
      </c>
      <c r="Z13" s="84">
        <v>3</v>
      </c>
      <c r="AA13" s="84">
        <v>0</v>
      </c>
      <c r="AB13" s="84">
        <v>16</v>
      </c>
    </row>
    <row r="14" spans="1:28" s="25" customFormat="1" ht="15" customHeight="1" x14ac:dyDescent="0.3">
      <c r="A14" s="37">
        <v>13</v>
      </c>
      <c r="B14" s="20">
        <v>400027163</v>
      </c>
      <c r="C14" s="22" t="s">
        <v>72</v>
      </c>
      <c r="D14" s="20" t="s">
        <v>41</v>
      </c>
      <c r="E14" s="20" t="s">
        <v>41</v>
      </c>
      <c r="F14" s="20" t="s">
        <v>74</v>
      </c>
      <c r="G14" s="20" t="s">
        <v>27</v>
      </c>
      <c r="H14" s="20" t="s">
        <v>31</v>
      </c>
      <c r="I14" s="20">
        <v>0</v>
      </c>
      <c r="J14" s="21" t="s">
        <v>75</v>
      </c>
      <c r="K14" s="20">
        <v>0</v>
      </c>
      <c r="L14" s="20">
        <v>4</v>
      </c>
      <c r="M14" s="20">
        <v>25</v>
      </c>
      <c r="N14" s="20">
        <f t="shared" si="0"/>
        <v>29</v>
      </c>
      <c r="O14" s="24" t="s">
        <v>532</v>
      </c>
      <c r="P14" s="84">
        <v>151</v>
      </c>
      <c r="Q14" s="84">
        <v>67</v>
      </c>
      <c r="R14" s="84">
        <v>31</v>
      </c>
      <c r="S14" s="84">
        <v>15</v>
      </c>
      <c r="T14" s="84">
        <v>0</v>
      </c>
      <c r="U14" s="84">
        <v>4</v>
      </c>
      <c r="V14" s="84">
        <v>0</v>
      </c>
      <c r="W14" s="84">
        <v>16</v>
      </c>
      <c r="X14" s="84">
        <v>9</v>
      </c>
      <c r="Y14" s="84">
        <v>1</v>
      </c>
      <c r="Z14" s="84">
        <v>1</v>
      </c>
      <c r="AA14" s="84">
        <v>0</v>
      </c>
      <c r="AB14" s="84">
        <v>7</v>
      </c>
    </row>
    <row r="15" spans="1:28" s="25" customFormat="1" ht="15" customHeight="1" x14ac:dyDescent="0.3">
      <c r="A15" s="37">
        <v>14</v>
      </c>
      <c r="B15" s="20">
        <v>406081788</v>
      </c>
      <c r="C15" s="22" t="s">
        <v>56</v>
      </c>
      <c r="D15" s="20" t="s">
        <v>41</v>
      </c>
      <c r="E15" s="20" t="s">
        <v>41</v>
      </c>
      <c r="F15" s="20" t="s">
        <v>57</v>
      </c>
      <c r="G15" s="20" t="s">
        <v>27</v>
      </c>
      <c r="H15" s="20" t="s">
        <v>28</v>
      </c>
      <c r="I15" s="20" t="s">
        <v>31</v>
      </c>
      <c r="J15" s="21" t="s">
        <v>58</v>
      </c>
      <c r="K15" s="20">
        <v>0</v>
      </c>
      <c r="L15" s="20">
        <v>0</v>
      </c>
      <c r="M15" s="20">
        <v>16</v>
      </c>
      <c r="N15" s="20">
        <f t="shared" si="0"/>
        <v>16</v>
      </c>
      <c r="O15" s="24" t="s">
        <v>532</v>
      </c>
      <c r="P15" s="84">
        <v>84</v>
      </c>
      <c r="Q15" s="84">
        <v>32</v>
      </c>
      <c r="R15" s="84">
        <v>18</v>
      </c>
      <c r="S15" s="84">
        <v>4</v>
      </c>
      <c r="T15" s="84">
        <v>0</v>
      </c>
      <c r="U15" s="84">
        <v>2</v>
      </c>
      <c r="V15" s="84">
        <v>0</v>
      </c>
      <c r="W15" s="84">
        <v>10</v>
      </c>
      <c r="X15" s="84">
        <v>9</v>
      </c>
      <c r="Y15" s="84">
        <v>1</v>
      </c>
      <c r="Z15" s="84">
        <v>2</v>
      </c>
      <c r="AA15" s="84">
        <v>1</v>
      </c>
      <c r="AB15" s="84">
        <v>5</v>
      </c>
    </row>
    <row r="16" spans="1:28" s="25" customFormat="1" ht="15" customHeight="1" x14ac:dyDescent="0.3">
      <c r="A16" s="37">
        <v>15</v>
      </c>
      <c r="B16" s="20">
        <v>412715655</v>
      </c>
      <c r="C16" s="22" t="s">
        <v>59</v>
      </c>
      <c r="D16" s="20" t="s">
        <v>41</v>
      </c>
      <c r="E16" s="20" t="s">
        <v>41</v>
      </c>
      <c r="F16" s="20" t="s">
        <v>60</v>
      </c>
      <c r="G16" s="20" t="s">
        <v>27</v>
      </c>
      <c r="H16" s="20" t="s">
        <v>30</v>
      </c>
      <c r="I16" s="20" t="s">
        <v>61</v>
      </c>
      <c r="J16" s="21" t="s">
        <v>62</v>
      </c>
      <c r="K16" s="20">
        <v>0</v>
      </c>
      <c r="L16" s="20">
        <v>6</v>
      </c>
      <c r="M16" s="20">
        <v>10</v>
      </c>
      <c r="N16" s="20">
        <f t="shared" si="0"/>
        <v>16</v>
      </c>
      <c r="O16" s="24" t="s">
        <v>532</v>
      </c>
      <c r="P16" s="84">
        <v>55</v>
      </c>
      <c r="Q16" s="84">
        <v>32</v>
      </c>
      <c r="R16" s="84">
        <v>4</v>
      </c>
      <c r="S16" s="84">
        <v>6</v>
      </c>
      <c r="T16" s="84">
        <v>0</v>
      </c>
      <c r="U16" s="84">
        <v>4</v>
      </c>
      <c r="V16" s="84">
        <v>0</v>
      </c>
      <c r="W16" s="84">
        <v>4</v>
      </c>
      <c r="X16" s="84">
        <v>1</v>
      </c>
      <c r="Y16" s="84">
        <v>1</v>
      </c>
      <c r="Z16" s="84">
        <v>0</v>
      </c>
      <c r="AA16" s="84">
        <v>0</v>
      </c>
      <c r="AB16" s="84">
        <v>3</v>
      </c>
    </row>
    <row r="17" spans="1:28" s="25" customFormat="1" ht="15" customHeight="1" x14ac:dyDescent="0.3">
      <c r="A17" s="37">
        <v>16</v>
      </c>
      <c r="B17" s="20">
        <v>400027163</v>
      </c>
      <c r="C17" s="22" t="s">
        <v>72</v>
      </c>
      <c r="D17" s="20" t="s">
        <v>41</v>
      </c>
      <c r="E17" s="20" t="s">
        <v>41</v>
      </c>
      <c r="F17" s="20" t="s">
        <v>60</v>
      </c>
      <c r="G17" s="20" t="s">
        <v>27</v>
      </c>
      <c r="H17" s="20" t="s">
        <v>31</v>
      </c>
      <c r="I17" s="20">
        <v>0</v>
      </c>
      <c r="J17" s="21" t="s">
        <v>73</v>
      </c>
      <c r="K17" s="20">
        <v>0</v>
      </c>
      <c r="L17" s="20">
        <v>0</v>
      </c>
      <c r="M17" s="20">
        <v>10</v>
      </c>
      <c r="N17" s="20">
        <f t="shared" si="0"/>
        <v>10</v>
      </c>
      <c r="O17" s="24" t="s">
        <v>532</v>
      </c>
      <c r="P17" s="84">
        <v>71</v>
      </c>
      <c r="Q17" s="84">
        <v>38</v>
      </c>
      <c r="R17" s="84">
        <v>14</v>
      </c>
      <c r="S17" s="84">
        <v>8</v>
      </c>
      <c r="T17" s="84">
        <v>0</v>
      </c>
      <c r="U17" s="84">
        <v>0</v>
      </c>
      <c r="V17" s="84">
        <v>0</v>
      </c>
      <c r="W17" s="84">
        <v>4</v>
      </c>
      <c r="X17" s="84">
        <v>1</v>
      </c>
      <c r="Y17" s="84">
        <v>1</v>
      </c>
      <c r="Z17" s="84">
        <v>0</v>
      </c>
      <c r="AA17" s="84">
        <v>0</v>
      </c>
      <c r="AB17" s="84">
        <v>5</v>
      </c>
    </row>
    <row r="18" spans="1:28" s="61" customFormat="1" ht="15" customHeight="1" x14ac:dyDescent="0.3">
      <c r="A18" s="37">
        <v>17</v>
      </c>
      <c r="B18" s="20">
        <v>212693637</v>
      </c>
      <c r="C18" s="22" t="s">
        <v>79</v>
      </c>
      <c r="D18" s="20" t="s">
        <v>41</v>
      </c>
      <c r="E18" s="20" t="s">
        <v>41</v>
      </c>
      <c r="F18" s="20" t="s">
        <v>80</v>
      </c>
      <c r="G18" s="20" t="s">
        <v>27</v>
      </c>
      <c r="H18" s="20" t="s">
        <v>30</v>
      </c>
      <c r="I18" s="20" t="s">
        <v>81</v>
      </c>
      <c r="J18" s="21" t="s">
        <v>82</v>
      </c>
      <c r="K18" s="20">
        <v>0</v>
      </c>
      <c r="L18" s="20">
        <v>1</v>
      </c>
      <c r="M18" s="20">
        <v>5</v>
      </c>
      <c r="N18" s="20">
        <f t="shared" si="0"/>
        <v>6</v>
      </c>
      <c r="O18" s="24" t="s">
        <v>532</v>
      </c>
      <c r="P18" s="84">
        <v>69</v>
      </c>
      <c r="Q18" s="84">
        <v>27</v>
      </c>
      <c r="R18" s="84">
        <v>13</v>
      </c>
      <c r="S18" s="84">
        <v>18</v>
      </c>
      <c r="T18" s="84">
        <v>1</v>
      </c>
      <c r="U18" s="84">
        <v>3</v>
      </c>
      <c r="V18" s="84">
        <v>0</v>
      </c>
      <c r="W18" s="84">
        <v>0</v>
      </c>
      <c r="X18" s="84">
        <v>4</v>
      </c>
      <c r="Y18" s="84">
        <v>0</v>
      </c>
      <c r="Z18" s="84">
        <v>0</v>
      </c>
      <c r="AA18" s="84">
        <v>0</v>
      </c>
      <c r="AB18" s="84">
        <v>3</v>
      </c>
    </row>
    <row r="19" spans="1:28" s="25" customFormat="1" ht="15" customHeight="1" x14ac:dyDescent="0.3">
      <c r="A19" s="37">
        <v>18</v>
      </c>
      <c r="B19" s="20" t="s">
        <v>87</v>
      </c>
      <c r="C19" s="22" t="s">
        <v>88</v>
      </c>
      <c r="D19" s="20" t="s">
        <v>41</v>
      </c>
      <c r="E19" s="20" t="s">
        <v>41</v>
      </c>
      <c r="F19" s="20" t="s">
        <v>89</v>
      </c>
      <c r="G19" s="20" t="s">
        <v>27</v>
      </c>
      <c r="H19" s="20" t="s">
        <v>30</v>
      </c>
      <c r="I19" s="20">
        <v>0</v>
      </c>
      <c r="J19" s="21" t="s">
        <v>90</v>
      </c>
      <c r="K19" s="20">
        <v>0</v>
      </c>
      <c r="L19" s="20">
        <v>0</v>
      </c>
      <c r="M19" s="20">
        <v>5</v>
      </c>
      <c r="N19" s="20">
        <f t="shared" si="0"/>
        <v>5</v>
      </c>
      <c r="O19" s="24" t="s">
        <v>532</v>
      </c>
      <c r="P19" s="84">
        <v>6</v>
      </c>
      <c r="Q19" s="84">
        <v>1</v>
      </c>
      <c r="R19" s="84">
        <v>2</v>
      </c>
      <c r="S19" s="84">
        <v>1</v>
      </c>
      <c r="T19" s="84">
        <v>0</v>
      </c>
      <c r="U19" s="84">
        <v>0</v>
      </c>
      <c r="V19" s="84">
        <v>0</v>
      </c>
      <c r="W19" s="84">
        <v>0</v>
      </c>
      <c r="X19" s="84">
        <v>1</v>
      </c>
      <c r="Y19" s="84">
        <v>0</v>
      </c>
      <c r="Z19" s="84">
        <v>0</v>
      </c>
      <c r="AA19" s="84">
        <v>0</v>
      </c>
      <c r="AB19" s="84">
        <v>0</v>
      </c>
    </row>
    <row r="20" spans="1:28" s="25" customFormat="1" ht="15" customHeight="1" x14ac:dyDescent="0.3">
      <c r="A20" s="37">
        <v>19</v>
      </c>
      <c r="B20" s="20">
        <v>212872300</v>
      </c>
      <c r="C20" s="22" t="s">
        <v>63</v>
      </c>
      <c r="D20" s="20" t="s">
        <v>41</v>
      </c>
      <c r="E20" s="20" t="s">
        <v>41</v>
      </c>
      <c r="F20" s="20" t="s">
        <v>64</v>
      </c>
      <c r="G20" s="20" t="s">
        <v>27</v>
      </c>
      <c r="H20" s="20" t="s">
        <v>30</v>
      </c>
      <c r="I20" s="20">
        <v>0</v>
      </c>
      <c r="J20" s="21" t="s">
        <v>65</v>
      </c>
      <c r="K20" s="20">
        <v>0</v>
      </c>
      <c r="L20" s="20">
        <v>0</v>
      </c>
      <c r="M20" s="20">
        <v>3</v>
      </c>
      <c r="N20" s="20">
        <f t="shared" si="0"/>
        <v>3</v>
      </c>
      <c r="O20" s="24" t="s">
        <v>532</v>
      </c>
      <c r="P20" s="84">
        <v>9</v>
      </c>
      <c r="Q20" s="84">
        <v>4</v>
      </c>
      <c r="R20" s="84">
        <v>2</v>
      </c>
      <c r="S20" s="84">
        <v>1</v>
      </c>
      <c r="T20" s="84">
        <v>0</v>
      </c>
      <c r="U20" s="84">
        <v>1</v>
      </c>
      <c r="V20" s="84">
        <v>0</v>
      </c>
      <c r="W20" s="84">
        <v>0</v>
      </c>
      <c r="X20" s="84">
        <v>1</v>
      </c>
      <c r="Y20" s="84">
        <v>0</v>
      </c>
      <c r="Z20" s="84">
        <v>0</v>
      </c>
      <c r="AA20" s="84">
        <v>0</v>
      </c>
      <c r="AB20" s="84">
        <v>0</v>
      </c>
    </row>
    <row r="21" spans="1:28" s="69" customFormat="1" ht="15" customHeight="1" x14ac:dyDescent="0.3">
      <c r="A21" s="75">
        <v>20</v>
      </c>
      <c r="B21" s="76">
        <v>212693762</v>
      </c>
      <c r="C21" s="77" t="s">
        <v>69</v>
      </c>
      <c r="D21" s="76" t="s">
        <v>41</v>
      </c>
      <c r="E21" s="76" t="s">
        <v>41</v>
      </c>
      <c r="F21" s="76" t="s">
        <v>70</v>
      </c>
      <c r="G21" s="76" t="s">
        <v>29</v>
      </c>
      <c r="H21" s="76" t="s">
        <v>30</v>
      </c>
      <c r="I21" s="76">
        <v>0</v>
      </c>
      <c r="J21" s="78" t="s">
        <v>71</v>
      </c>
      <c r="K21" s="76">
        <v>0</v>
      </c>
      <c r="L21" s="76">
        <v>0</v>
      </c>
      <c r="M21" s="76">
        <v>29</v>
      </c>
      <c r="N21" s="76">
        <f>K21+L21+M21</f>
        <v>29</v>
      </c>
      <c r="O21" s="68" t="s">
        <v>532</v>
      </c>
      <c r="P21" s="65">
        <v>50</v>
      </c>
      <c r="Q21" s="65">
        <v>14</v>
      </c>
      <c r="R21" s="65">
        <v>11</v>
      </c>
      <c r="S21" s="65">
        <v>5</v>
      </c>
      <c r="T21" s="65">
        <v>2</v>
      </c>
      <c r="U21" s="65">
        <v>1</v>
      </c>
      <c r="V21" s="65">
        <v>0</v>
      </c>
      <c r="W21" s="65">
        <v>0</v>
      </c>
      <c r="X21" s="65">
        <v>10</v>
      </c>
      <c r="Y21" s="65">
        <v>1</v>
      </c>
      <c r="Z21" s="65">
        <v>0</v>
      </c>
      <c r="AA21" s="65">
        <v>0</v>
      </c>
      <c r="AB21" s="65">
        <v>6</v>
      </c>
    </row>
    <row r="22" spans="1:28" s="25" customFormat="1" ht="21.75" customHeight="1" x14ac:dyDescent="0.25">
      <c r="A22" s="50"/>
      <c r="B22" s="50"/>
      <c r="C22" s="51"/>
      <c r="D22" s="50"/>
      <c r="E22" s="50"/>
      <c r="F22" s="50"/>
      <c r="G22" s="52"/>
      <c r="H22" s="53"/>
      <c r="I22" s="50"/>
      <c r="J22" s="54"/>
      <c r="K22" s="52"/>
      <c r="L22" s="55"/>
      <c r="M22" s="56"/>
      <c r="N22" s="55"/>
      <c r="O22" s="49"/>
      <c r="P22" s="84"/>
      <c r="Q22" s="84"/>
      <c r="R22" s="84"/>
      <c r="S22" s="84"/>
      <c r="T22" s="84"/>
      <c r="U22" s="84"/>
      <c r="V22" s="84"/>
      <c r="W22" s="84"/>
      <c r="X22" s="84"/>
      <c r="Y22" s="84"/>
      <c r="Z22" s="84"/>
      <c r="AA22" s="84"/>
      <c r="AB22" s="84"/>
    </row>
    <row r="25" spans="1:28" ht="15" customHeight="1" x14ac:dyDescent="0.25">
      <c r="N25" t="s">
        <v>530</v>
      </c>
      <c r="P25">
        <f>SUM(P2:P21)</f>
        <v>3268</v>
      </c>
      <c r="Q25" s="83">
        <f t="shared" ref="Q25:AB25" si="1">SUM(Q2:Q21)</f>
        <v>1038</v>
      </c>
      <c r="R25" s="83">
        <f>SUM(R2:R21)</f>
        <v>879</v>
      </c>
      <c r="S25" s="83">
        <f>SUM(S2:S21)</f>
        <v>363</v>
      </c>
      <c r="T25" s="83">
        <f t="shared" si="1"/>
        <v>30</v>
      </c>
      <c r="U25" s="83">
        <f t="shared" si="1"/>
        <v>94</v>
      </c>
      <c r="V25" s="83">
        <f t="shared" si="1"/>
        <v>13</v>
      </c>
      <c r="W25" s="83">
        <f t="shared" si="1"/>
        <v>176</v>
      </c>
      <c r="X25" s="83">
        <f t="shared" si="1"/>
        <v>405</v>
      </c>
      <c r="Y25" s="83">
        <f t="shared" si="1"/>
        <v>27</v>
      </c>
      <c r="Z25" s="83">
        <f t="shared" si="1"/>
        <v>14</v>
      </c>
      <c r="AA25" s="83">
        <f t="shared" si="1"/>
        <v>15</v>
      </c>
      <c r="AB25" s="83">
        <f t="shared" si="1"/>
        <v>196</v>
      </c>
    </row>
    <row r="27" spans="1:28" ht="15" customHeight="1" x14ac:dyDescent="0.25">
      <c r="N27" t="s">
        <v>547</v>
      </c>
      <c r="P27">
        <f>P21+P8+P7+P6+P5+P4+P3+P2</f>
        <v>2277</v>
      </c>
      <c r="Q27" s="83">
        <f t="shared" ref="Q27:AB27" si="2">Q21+Q8+Q7+Q6+Q5+Q4+Q3+Q2</f>
        <v>659</v>
      </c>
      <c r="R27" s="83">
        <f>R21+R8+R7+R6+R5+R4+R3+R2</f>
        <v>678</v>
      </c>
      <c r="S27" s="83">
        <f>S21+S8+S7+S6+S5+S4+S3+S2</f>
        <v>247</v>
      </c>
      <c r="T27" s="83">
        <f t="shared" si="2"/>
        <v>19</v>
      </c>
      <c r="U27" s="83">
        <f t="shared" si="2"/>
        <v>38</v>
      </c>
      <c r="V27" s="83">
        <f t="shared" si="2"/>
        <v>13</v>
      </c>
      <c r="W27" s="83">
        <f t="shared" si="2"/>
        <v>93</v>
      </c>
      <c r="X27" s="83">
        <f t="shared" si="2"/>
        <v>357</v>
      </c>
      <c r="Y27" s="83">
        <f t="shared" si="2"/>
        <v>17</v>
      </c>
      <c r="Z27" s="83">
        <f t="shared" si="2"/>
        <v>2</v>
      </c>
      <c r="AA27" s="83">
        <f t="shared" si="2"/>
        <v>0</v>
      </c>
      <c r="AB27" s="83">
        <f t="shared" si="2"/>
        <v>154</v>
      </c>
    </row>
  </sheetData>
  <autoFilter ref="A1:O22"/>
  <dataConsolid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B118"/>
  <sheetViews>
    <sheetView showGridLines="0" zoomScale="80" zoomScaleNormal="80" workbookViewId="0">
      <pane ySplit="1" topLeftCell="A2" activePane="bottomLeft" state="frozen"/>
      <selection activeCell="A2" sqref="A2"/>
      <selection pane="bottomLeft" activeCell="C8" sqref="C8"/>
    </sheetView>
  </sheetViews>
  <sheetFormatPr defaultRowHeight="15" customHeight="1" x14ac:dyDescent="0.25"/>
  <cols>
    <col min="1" max="1" width="4.5703125" customWidth="1"/>
    <col min="2" max="2" width="11.28515625" style="1" customWidth="1"/>
    <col min="3" max="3" width="82" style="6"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3" customWidth="1"/>
    <col min="10" max="10" width="64.7109375" style="1" customWidth="1"/>
    <col min="11" max="11" width="11.140625" style="4" customWidth="1"/>
    <col min="12" max="12" width="17.5703125" customWidth="1"/>
    <col min="13" max="13" width="20.42578125" customWidth="1"/>
    <col min="14" max="14" width="15.7109375" customWidth="1"/>
    <col min="15" max="15" width="9.140625" hidden="1" customWidth="1"/>
    <col min="16" max="16" width="21.85546875" customWidth="1"/>
    <col min="17" max="17" width="12.140625" customWidth="1"/>
    <col min="18" max="18" width="12.85546875" customWidth="1"/>
    <col min="20" max="20" width="13.42578125" customWidth="1"/>
    <col min="21" max="21" width="15.42578125" customWidth="1"/>
    <col min="22" max="22" width="14.85546875" customWidth="1"/>
    <col min="24" max="24" width="15.42578125" customWidth="1"/>
  </cols>
  <sheetData>
    <row r="1" spans="1:28" s="8" customFormat="1" ht="95.25" customHeight="1" thickBot="1" x14ac:dyDescent="0.3">
      <c r="A1" s="34" t="s">
        <v>0</v>
      </c>
      <c r="B1" s="35" t="s">
        <v>1</v>
      </c>
      <c r="C1" s="15" t="s">
        <v>2</v>
      </c>
      <c r="D1" s="16" t="s">
        <v>531</v>
      </c>
      <c r="E1" s="16" t="s">
        <v>3</v>
      </c>
      <c r="F1" s="16" t="s">
        <v>4</v>
      </c>
      <c r="G1" s="17" t="s">
        <v>13</v>
      </c>
      <c r="H1" s="18" t="s">
        <v>25</v>
      </c>
      <c r="I1" s="16" t="s">
        <v>26</v>
      </c>
      <c r="J1" s="19" t="s">
        <v>14</v>
      </c>
      <c r="K1" s="27" t="s">
        <v>5</v>
      </c>
      <c r="L1" s="28" t="s">
        <v>6</v>
      </c>
      <c r="M1" s="29" t="s">
        <v>7</v>
      </c>
      <c r="N1" s="30" t="s">
        <v>543</v>
      </c>
      <c r="O1" s="36"/>
      <c r="P1" s="82" t="s">
        <v>10</v>
      </c>
      <c r="Q1" s="82" t="s">
        <v>15</v>
      </c>
      <c r="R1" s="82" t="s">
        <v>18</v>
      </c>
      <c r="S1" s="82" t="s">
        <v>23</v>
      </c>
      <c r="T1" s="82" t="s">
        <v>16</v>
      </c>
      <c r="U1" s="82" t="s">
        <v>17</v>
      </c>
      <c r="V1" s="82" t="s">
        <v>19</v>
      </c>
      <c r="W1" s="82" t="s">
        <v>20</v>
      </c>
      <c r="X1" s="82" t="s">
        <v>21</v>
      </c>
      <c r="Y1" s="82" t="s">
        <v>22</v>
      </c>
      <c r="Z1" s="82" t="s">
        <v>11</v>
      </c>
      <c r="AA1" s="82" t="s">
        <v>12</v>
      </c>
      <c r="AB1" s="81" t="s">
        <v>24</v>
      </c>
    </row>
    <row r="2" spans="1:28" s="74" customFormat="1" ht="16.5" customHeight="1" x14ac:dyDescent="0.3">
      <c r="A2" s="38">
        <v>1</v>
      </c>
      <c r="B2" s="39">
        <v>211385767</v>
      </c>
      <c r="C2" s="40" t="s">
        <v>199</v>
      </c>
      <c r="D2" s="39" t="s">
        <v>149</v>
      </c>
      <c r="E2" s="39" t="s">
        <v>189</v>
      </c>
      <c r="F2" s="39" t="s">
        <v>200</v>
      </c>
      <c r="G2" s="39" t="s">
        <v>27</v>
      </c>
      <c r="H2" s="39" t="s">
        <v>28</v>
      </c>
      <c r="I2" s="39" t="s">
        <v>31</v>
      </c>
      <c r="J2" s="41" t="s">
        <v>201</v>
      </c>
      <c r="K2" s="39">
        <v>0</v>
      </c>
      <c r="L2" s="39">
        <v>59</v>
      </c>
      <c r="M2" s="39">
        <v>276</v>
      </c>
      <c r="N2" s="39">
        <f t="shared" ref="N2:N65" si="0">K2+L2+M2</f>
        <v>335</v>
      </c>
      <c r="O2" s="14" t="s">
        <v>540</v>
      </c>
      <c r="P2" s="85">
        <v>722</v>
      </c>
      <c r="Q2" s="85">
        <v>225</v>
      </c>
      <c r="R2" s="85">
        <v>245</v>
      </c>
      <c r="S2" s="85">
        <v>47</v>
      </c>
      <c r="T2" s="85">
        <v>8</v>
      </c>
      <c r="U2" s="85">
        <v>12</v>
      </c>
      <c r="V2" s="85">
        <v>0</v>
      </c>
      <c r="W2" s="85">
        <v>65</v>
      </c>
      <c r="X2" s="85">
        <v>68</v>
      </c>
      <c r="Y2" s="85">
        <v>3</v>
      </c>
      <c r="Z2" s="85">
        <v>10</v>
      </c>
      <c r="AA2" s="85">
        <v>6</v>
      </c>
      <c r="AB2" s="85">
        <v>33</v>
      </c>
    </row>
    <row r="3" spans="1:28" s="11" customFormat="1" ht="15" customHeight="1" x14ac:dyDescent="0.3">
      <c r="A3" s="38">
        <v>2</v>
      </c>
      <c r="B3" s="39">
        <v>202193544</v>
      </c>
      <c r="C3" s="40" t="s">
        <v>433</v>
      </c>
      <c r="D3" s="39" t="s">
        <v>149</v>
      </c>
      <c r="E3" s="39" t="s">
        <v>193</v>
      </c>
      <c r="F3" s="39" t="s">
        <v>434</v>
      </c>
      <c r="G3" s="39" t="s">
        <v>27</v>
      </c>
      <c r="H3" s="39" t="s">
        <v>28</v>
      </c>
      <c r="I3" s="39" t="s">
        <v>31</v>
      </c>
      <c r="J3" s="41" t="s">
        <v>435</v>
      </c>
      <c r="K3" s="39">
        <v>108</v>
      </c>
      <c r="L3" s="39">
        <v>0</v>
      </c>
      <c r="M3" s="39">
        <v>227</v>
      </c>
      <c r="N3" s="39">
        <f t="shared" si="0"/>
        <v>335</v>
      </c>
      <c r="O3" s="14" t="s">
        <v>540</v>
      </c>
      <c r="P3" s="85">
        <v>1008</v>
      </c>
      <c r="Q3" s="85">
        <v>264</v>
      </c>
      <c r="R3" s="85">
        <v>309</v>
      </c>
      <c r="S3" s="85">
        <v>80</v>
      </c>
      <c r="T3" s="85">
        <v>5</v>
      </c>
      <c r="U3" s="85">
        <v>17</v>
      </c>
      <c r="V3" s="85">
        <v>9</v>
      </c>
      <c r="W3" s="85">
        <v>107</v>
      </c>
      <c r="X3" s="85">
        <v>114</v>
      </c>
      <c r="Y3" s="85">
        <v>3</v>
      </c>
      <c r="Z3" s="85">
        <v>1</v>
      </c>
      <c r="AA3" s="85">
        <v>1</v>
      </c>
      <c r="AB3" s="85">
        <v>98</v>
      </c>
    </row>
    <row r="4" spans="1:28" s="11" customFormat="1" ht="15" customHeight="1" x14ac:dyDescent="0.3">
      <c r="A4" s="38">
        <v>3</v>
      </c>
      <c r="B4" s="10">
        <v>404476205</v>
      </c>
      <c r="C4" s="12" t="s">
        <v>267</v>
      </c>
      <c r="D4" s="10" t="s">
        <v>149</v>
      </c>
      <c r="E4" s="10" t="s">
        <v>189</v>
      </c>
      <c r="F4" s="10" t="s">
        <v>268</v>
      </c>
      <c r="G4" s="10" t="s">
        <v>39</v>
      </c>
      <c r="H4" s="10" t="s">
        <v>28</v>
      </c>
      <c r="I4" s="10" t="s">
        <v>31</v>
      </c>
      <c r="J4" s="13" t="s">
        <v>269</v>
      </c>
      <c r="K4" s="10">
        <v>18</v>
      </c>
      <c r="L4" s="10">
        <v>62</v>
      </c>
      <c r="M4" s="10">
        <v>249</v>
      </c>
      <c r="N4" s="10">
        <f t="shared" si="0"/>
        <v>329</v>
      </c>
      <c r="O4" s="14" t="s">
        <v>540</v>
      </c>
      <c r="P4" s="85">
        <v>739</v>
      </c>
      <c r="Q4" s="85">
        <v>211</v>
      </c>
      <c r="R4" s="85">
        <v>286</v>
      </c>
      <c r="S4" s="85">
        <v>74</v>
      </c>
      <c r="T4" s="85">
        <v>0</v>
      </c>
      <c r="U4" s="85">
        <v>21</v>
      </c>
      <c r="V4" s="85">
        <v>6</v>
      </c>
      <c r="W4" s="85">
        <v>19</v>
      </c>
      <c r="X4" s="85">
        <v>89</v>
      </c>
      <c r="Y4" s="85">
        <v>3</v>
      </c>
      <c r="Z4" s="85">
        <v>2</v>
      </c>
      <c r="AA4" s="85">
        <v>0</v>
      </c>
      <c r="AB4" s="85">
        <v>28</v>
      </c>
    </row>
    <row r="5" spans="1:28" s="11" customFormat="1" ht="15" customHeight="1" x14ac:dyDescent="0.3">
      <c r="A5" s="38">
        <v>4</v>
      </c>
      <c r="B5" s="10">
        <v>404476205</v>
      </c>
      <c r="C5" s="12" t="s">
        <v>196</v>
      </c>
      <c r="D5" s="10" t="s">
        <v>149</v>
      </c>
      <c r="E5" s="10" t="s">
        <v>193</v>
      </c>
      <c r="F5" s="10" t="s">
        <v>197</v>
      </c>
      <c r="G5" s="10" t="s">
        <v>39</v>
      </c>
      <c r="H5" s="10" t="s">
        <v>31</v>
      </c>
      <c r="I5" s="10" t="s">
        <v>516</v>
      </c>
      <c r="J5" s="13" t="s">
        <v>198</v>
      </c>
      <c r="K5" s="10">
        <v>62</v>
      </c>
      <c r="L5" s="10">
        <v>232</v>
      </c>
      <c r="M5" s="10">
        <v>0</v>
      </c>
      <c r="N5" s="10">
        <f t="shared" si="0"/>
        <v>294</v>
      </c>
      <c r="O5" s="14" t="s">
        <v>540</v>
      </c>
      <c r="P5" s="85">
        <v>685</v>
      </c>
      <c r="Q5" s="85">
        <v>157</v>
      </c>
      <c r="R5" s="85">
        <v>240</v>
      </c>
      <c r="S5" s="85">
        <v>113</v>
      </c>
      <c r="T5" s="85">
        <v>14</v>
      </c>
      <c r="U5" s="85">
        <v>14</v>
      </c>
      <c r="V5" s="85">
        <v>0</v>
      </c>
      <c r="W5" s="85">
        <v>11</v>
      </c>
      <c r="X5" s="85">
        <v>84</v>
      </c>
      <c r="Y5" s="85">
        <v>3</v>
      </c>
      <c r="Z5" s="85">
        <v>0</v>
      </c>
      <c r="AA5" s="85">
        <v>0</v>
      </c>
      <c r="AB5" s="85">
        <v>49</v>
      </c>
    </row>
    <row r="6" spans="1:28" s="11" customFormat="1" ht="15" customHeight="1" x14ac:dyDescent="0.3">
      <c r="A6" s="38">
        <v>5</v>
      </c>
      <c r="B6" s="10">
        <v>404925747</v>
      </c>
      <c r="C6" s="12" t="s">
        <v>296</v>
      </c>
      <c r="D6" s="10" t="s">
        <v>149</v>
      </c>
      <c r="E6" s="10" t="s">
        <v>176</v>
      </c>
      <c r="F6" s="10" t="s">
        <v>297</v>
      </c>
      <c r="G6" s="10" t="s">
        <v>39</v>
      </c>
      <c r="H6" s="10" t="s">
        <v>28</v>
      </c>
      <c r="I6" s="10">
        <v>0</v>
      </c>
      <c r="J6" s="13" t="s">
        <v>298</v>
      </c>
      <c r="K6" s="10">
        <v>0</v>
      </c>
      <c r="L6" s="10">
        <v>0</v>
      </c>
      <c r="M6" s="10">
        <v>287</v>
      </c>
      <c r="N6" s="10">
        <f t="shared" si="0"/>
        <v>287</v>
      </c>
      <c r="O6" s="14" t="s">
        <v>540</v>
      </c>
      <c r="P6" s="85">
        <v>725</v>
      </c>
      <c r="Q6" s="85">
        <v>224</v>
      </c>
      <c r="R6" s="85">
        <v>261</v>
      </c>
      <c r="S6" s="85">
        <v>89</v>
      </c>
      <c r="T6" s="85">
        <v>2</v>
      </c>
      <c r="U6" s="85">
        <v>0</v>
      </c>
      <c r="V6" s="85">
        <v>0</v>
      </c>
      <c r="W6" s="85">
        <v>0</v>
      </c>
      <c r="X6" s="85">
        <v>73</v>
      </c>
      <c r="Y6" s="85">
        <v>3</v>
      </c>
      <c r="Z6" s="85">
        <v>13</v>
      </c>
      <c r="AA6" s="85">
        <v>2</v>
      </c>
      <c r="AB6" s="85">
        <v>58</v>
      </c>
    </row>
    <row r="7" spans="1:28" s="11" customFormat="1" ht="15" customHeight="1" x14ac:dyDescent="0.3">
      <c r="A7" s="38">
        <v>6</v>
      </c>
      <c r="B7" s="10">
        <v>202172139</v>
      </c>
      <c r="C7" s="12" t="s">
        <v>278</v>
      </c>
      <c r="D7" s="10" t="s">
        <v>149</v>
      </c>
      <c r="E7" s="10" t="s">
        <v>193</v>
      </c>
      <c r="F7" s="10" t="s">
        <v>279</v>
      </c>
      <c r="G7" s="10" t="s">
        <v>29</v>
      </c>
      <c r="H7" s="10" t="s">
        <v>30</v>
      </c>
      <c r="I7" s="10">
        <v>0</v>
      </c>
      <c r="J7" s="13" t="s">
        <v>512</v>
      </c>
      <c r="K7" s="10">
        <v>0</v>
      </c>
      <c r="L7" s="10">
        <v>22</v>
      </c>
      <c r="M7" s="10">
        <v>228</v>
      </c>
      <c r="N7" s="10">
        <f t="shared" si="0"/>
        <v>250</v>
      </c>
      <c r="O7" s="14" t="s">
        <v>539</v>
      </c>
      <c r="P7" s="85">
        <v>476</v>
      </c>
      <c r="Q7" s="85">
        <v>79</v>
      </c>
      <c r="R7" s="85">
        <v>165</v>
      </c>
      <c r="S7" s="85">
        <v>23</v>
      </c>
      <c r="T7" s="85">
        <v>5</v>
      </c>
      <c r="U7" s="85">
        <v>14</v>
      </c>
      <c r="V7" s="85">
        <v>0</v>
      </c>
      <c r="W7" s="85">
        <v>0</v>
      </c>
      <c r="X7" s="85">
        <v>92</v>
      </c>
      <c r="Y7" s="85">
        <v>4</v>
      </c>
      <c r="Z7" s="85">
        <v>1</v>
      </c>
      <c r="AA7" s="85">
        <v>1</v>
      </c>
      <c r="AB7" s="85">
        <v>92</v>
      </c>
    </row>
    <row r="8" spans="1:28" s="11" customFormat="1" ht="15" customHeight="1" x14ac:dyDescent="0.3">
      <c r="A8" s="38">
        <v>7</v>
      </c>
      <c r="B8" s="10">
        <v>205210467</v>
      </c>
      <c r="C8" s="12" t="s">
        <v>519</v>
      </c>
      <c r="D8" s="10" t="s">
        <v>149</v>
      </c>
      <c r="E8" s="10" t="s">
        <v>529</v>
      </c>
      <c r="F8" s="10" t="s">
        <v>520</v>
      </c>
      <c r="G8" s="10" t="s">
        <v>27</v>
      </c>
      <c r="H8" s="10" t="s">
        <v>28</v>
      </c>
      <c r="I8" s="10" t="s">
        <v>516</v>
      </c>
      <c r="J8" s="13" t="s">
        <v>521</v>
      </c>
      <c r="K8" s="10">
        <v>0</v>
      </c>
      <c r="L8" s="10">
        <v>76</v>
      </c>
      <c r="M8" s="10">
        <v>155</v>
      </c>
      <c r="N8" s="10">
        <f t="shared" si="0"/>
        <v>231</v>
      </c>
      <c r="O8" s="14" t="s">
        <v>539</v>
      </c>
      <c r="P8" s="85">
        <v>1227</v>
      </c>
      <c r="Q8" s="85">
        <v>467</v>
      </c>
      <c r="R8" s="85">
        <v>265</v>
      </c>
      <c r="S8" s="85">
        <v>153</v>
      </c>
      <c r="T8" s="85">
        <v>0</v>
      </c>
      <c r="U8" s="85">
        <v>17</v>
      </c>
      <c r="V8" s="85">
        <v>0</v>
      </c>
      <c r="W8" s="85">
        <v>122</v>
      </c>
      <c r="X8" s="85">
        <v>95</v>
      </c>
      <c r="Y8" s="85">
        <v>3</v>
      </c>
      <c r="Z8" s="85">
        <v>0</v>
      </c>
      <c r="AA8" s="85">
        <v>0</v>
      </c>
      <c r="AB8" s="85">
        <v>105</v>
      </c>
    </row>
    <row r="9" spans="1:28" s="11" customFormat="1" ht="15" customHeight="1" x14ac:dyDescent="0.3">
      <c r="A9" s="38">
        <v>8</v>
      </c>
      <c r="B9" s="10">
        <v>200010674</v>
      </c>
      <c r="C9" s="12" t="s">
        <v>486</v>
      </c>
      <c r="D9" s="10" t="s">
        <v>149</v>
      </c>
      <c r="E9" s="10" t="s">
        <v>528</v>
      </c>
      <c r="F9" s="10" t="s">
        <v>287</v>
      </c>
      <c r="G9" s="10" t="s">
        <v>27</v>
      </c>
      <c r="H9" s="10" t="s">
        <v>28</v>
      </c>
      <c r="I9" s="10" t="s">
        <v>85</v>
      </c>
      <c r="J9" s="13" t="s">
        <v>487</v>
      </c>
      <c r="K9" s="10">
        <v>22</v>
      </c>
      <c r="L9" s="10">
        <v>12</v>
      </c>
      <c r="M9" s="10">
        <v>194</v>
      </c>
      <c r="N9" s="10">
        <f t="shared" si="0"/>
        <v>228</v>
      </c>
      <c r="O9" s="14" t="s">
        <v>539</v>
      </c>
      <c r="P9" s="85">
        <v>410</v>
      </c>
      <c r="Q9" s="85">
        <v>140</v>
      </c>
      <c r="R9" s="85">
        <v>150</v>
      </c>
      <c r="S9" s="85">
        <v>0</v>
      </c>
      <c r="T9" s="85">
        <v>0</v>
      </c>
      <c r="U9" s="85">
        <v>12</v>
      </c>
      <c r="V9" s="85">
        <v>8</v>
      </c>
      <c r="W9" s="85">
        <v>24</v>
      </c>
      <c r="X9" s="85">
        <v>65</v>
      </c>
      <c r="Y9" s="85">
        <v>1</v>
      </c>
      <c r="Z9" s="85">
        <v>1</v>
      </c>
      <c r="AA9" s="85">
        <v>0</v>
      </c>
      <c r="AB9" s="85">
        <v>9</v>
      </c>
    </row>
    <row r="10" spans="1:28" s="11" customFormat="1" ht="15" customHeight="1" x14ac:dyDescent="0.3">
      <c r="A10" s="38">
        <v>9</v>
      </c>
      <c r="B10" s="10">
        <v>406055879</v>
      </c>
      <c r="C10" s="12" t="s">
        <v>501</v>
      </c>
      <c r="D10" s="10" t="s">
        <v>149</v>
      </c>
      <c r="E10" s="10" t="s">
        <v>189</v>
      </c>
      <c r="F10" s="10" t="s">
        <v>502</v>
      </c>
      <c r="G10" s="10" t="s">
        <v>27</v>
      </c>
      <c r="H10" s="10" t="s">
        <v>31</v>
      </c>
      <c r="I10" s="10">
        <v>0</v>
      </c>
      <c r="J10" s="13" t="s">
        <v>503</v>
      </c>
      <c r="K10" s="10">
        <v>0</v>
      </c>
      <c r="L10" s="10">
        <v>75</v>
      </c>
      <c r="M10" s="10">
        <v>135</v>
      </c>
      <c r="N10" s="10">
        <f t="shared" si="0"/>
        <v>210</v>
      </c>
      <c r="O10" s="14" t="s">
        <v>539</v>
      </c>
      <c r="P10" s="85">
        <v>412</v>
      </c>
      <c r="Q10" s="85">
        <v>168</v>
      </c>
      <c r="R10" s="85">
        <v>138</v>
      </c>
      <c r="S10" s="85">
        <v>17</v>
      </c>
      <c r="T10" s="85">
        <v>7</v>
      </c>
      <c r="U10" s="85">
        <v>6</v>
      </c>
      <c r="V10" s="85">
        <v>0</v>
      </c>
      <c r="W10" s="85">
        <v>59</v>
      </c>
      <c r="X10" s="85">
        <v>0</v>
      </c>
      <c r="Y10" s="85">
        <v>2</v>
      </c>
      <c r="Z10" s="85">
        <v>7</v>
      </c>
      <c r="AA10" s="85">
        <v>1</v>
      </c>
      <c r="AB10" s="85">
        <v>7</v>
      </c>
    </row>
    <row r="11" spans="1:28" s="11" customFormat="1" ht="15" customHeight="1" x14ac:dyDescent="0.3">
      <c r="A11" s="38">
        <v>10</v>
      </c>
      <c r="B11" s="10">
        <v>205279740</v>
      </c>
      <c r="C11" s="12" t="s">
        <v>361</v>
      </c>
      <c r="D11" s="10" t="s">
        <v>149</v>
      </c>
      <c r="E11" s="10" t="s">
        <v>528</v>
      </c>
      <c r="F11" s="10" t="s">
        <v>362</v>
      </c>
      <c r="G11" s="10" t="s">
        <v>27</v>
      </c>
      <c r="H11" s="10" t="s">
        <v>28</v>
      </c>
      <c r="I11" s="10" t="s">
        <v>85</v>
      </c>
      <c r="J11" s="13" t="s">
        <v>363</v>
      </c>
      <c r="K11" s="10">
        <v>0</v>
      </c>
      <c r="L11" s="10">
        <v>24</v>
      </c>
      <c r="M11" s="10">
        <v>184</v>
      </c>
      <c r="N11" s="10">
        <f t="shared" si="0"/>
        <v>208</v>
      </c>
      <c r="O11" s="14" t="s">
        <v>539</v>
      </c>
      <c r="P11" s="85">
        <v>534</v>
      </c>
      <c r="Q11" s="85">
        <v>121</v>
      </c>
      <c r="R11" s="85">
        <v>169</v>
      </c>
      <c r="S11" s="85">
        <v>96</v>
      </c>
      <c r="T11" s="85">
        <v>3</v>
      </c>
      <c r="U11" s="85">
        <v>3</v>
      </c>
      <c r="V11" s="85">
        <v>0</v>
      </c>
      <c r="W11" s="85">
        <v>44</v>
      </c>
      <c r="X11" s="85">
        <v>74</v>
      </c>
      <c r="Y11" s="85">
        <v>2</v>
      </c>
      <c r="Z11" s="85">
        <v>1</v>
      </c>
      <c r="AA11" s="85">
        <v>1</v>
      </c>
      <c r="AB11" s="85">
        <v>20</v>
      </c>
    </row>
    <row r="12" spans="1:28" s="11" customFormat="1" ht="15" customHeight="1" x14ac:dyDescent="0.3">
      <c r="A12" s="38">
        <v>11</v>
      </c>
      <c r="B12" s="10">
        <v>404879663</v>
      </c>
      <c r="C12" s="12" t="s">
        <v>175</v>
      </c>
      <c r="D12" s="10" t="s">
        <v>149</v>
      </c>
      <c r="E12" s="10" t="s">
        <v>176</v>
      </c>
      <c r="F12" s="10" t="s">
        <v>177</v>
      </c>
      <c r="G12" s="10" t="s">
        <v>27</v>
      </c>
      <c r="H12" s="10" t="s">
        <v>31</v>
      </c>
      <c r="I12" s="10">
        <v>0</v>
      </c>
      <c r="J12" s="13" t="s">
        <v>518</v>
      </c>
      <c r="K12" s="10">
        <v>0</v>
      </c>
      <c r="L12" s="10">
        <v>0</v>
      </c>
      <c r="M12" s="10">
        <v>206</v>
      </c>
      <c r="N12" s="10">
        <f t="shared" si="0"/>
        <v>206</v>
      </c>
      <c r="O12" s="14" t="s">
        <v>539</v>
      </c>
      <c r="P12" s="85">
        <v>429</v>
      </c>
      <c r="Q12" s="85">
        <v>169</v>
      </c>
      <c r="R12" s="85">
        <v>104</v>
      </c>
      <c r="S12" s="85">
        <v>34</v>
      </c>
      <c r="T12" s="85">
        <v>0</v>
      </c>
      <c r="U12" s="85">
        <v>11</v>
      </c>
      <c r="V12" s="85">
        <v>0</v>
      </c>
      <c r="W12" s="85">
        <v>45</v>
      </c>
      <c r="X12" s="85">
        <v>35</v>
      </c>
      <c r="Y12" s="85">
        <v>1</v>
      </c>
      <c r="Z12" s="85">
        <v>0</v>
      </c>
      <c r="AA12" s="85">
        <v>0</v>
      </c>
      <c r="AB12" s="85">
        <v>30</v>
      </c>
    </row>
    <row r="13" spans="1:28" s="11" customFormat="1" ht="15" customHeight="1" x14ac:dyDescent="0.3">
      <c r="A13" s="38">
        <v>12</v>
      </c>
      <c r="B13" s="10">
        <v>201945271</v>
      </c>
      <c r="C13" s="12" t="s">
        <v>497</v>
      </c>
      <c r="D13" s="10" t="s">
        <v>149</v>
      </c>
      <c r="E13" s="10" t="s">
        <v>193</v>
      </c>
      <c r="F13" s="10" t="s">
        <v>498</v>
      </c>
      <c r="G13" s="10" t="s">
        <v>27</v>
      </c>
      <c r="H13" s="10" t="s">
        <v>30</v>
      </c>
      <c r="I13" s="10" t="s">
        <v>499</v>
      </c>
      <c r="J13" s="13" t="s">
        <v>500</v>
      </c>
      <c r="K13" s="10">
        <v>97</v>
      </c>
      <c r="L13" s="10">
        <v>0</v>
      </c>
      <c r="M13" s="10">
        <v>99</v>
      </c>
      <c r="N13" s="10">
        <f t="shared" si="0"/>
        <v>196</v>
      </c>
      <c r="O13" s="14" t="s">
        <v>538</v>
      </c>
      <c r="P13" s="85">
        <f>SUM(Q13:AB13)</f>
        <v>328</v>
      </c>
      <c r="Q13" s="85">
        <v>119</v>
      </c>
      <c r="R13" s="85">
        <v>150</v>
      </c>
      <c r="S13" s="85">
        <v>0</v>
      </c>
      <c r="T13" s="85">
        <v>0</v>
      </c>
      <c r="U13" s="85">
        <v>0</v>
      </c>
      <c r="V13" s="85">
        <v>15</v>
      </c>
      <c r="W13" s="85">
        <v>9</v>
      </c>
      <c r="X13" s="85">
        <v>32</v>
      </c>
      <c r="Y13" s="85">
        <v>0</v>
      </c>
      <c r="Z13" s="85">
        <v>0</v>
      </c>
      <c r="AA13" s="85">
        <v>0</v>
      </c>
      <c r="AB13" s="85">
        <v>3</v>
      </c>
    </row>
    <row r="14" spans="1:28" s="11" customFormat="1" ht="15" customHeight="1" x14ac:dyDescent="0.3">
      <c r="A14" s="38">
        <v>13</v>
      </c>
      <c r="B14" s="10">
        <v>202901832</v>
      </c>
      <c r="C14" s="12" t="s">
        <v>235</v>
      </c>
      <c r="D14" s="10" t="s">
        <v>149</v>
      </c>
      <c r="E14" s="10" t="s">
        <v>193</v>
      </c>
      <c r="F14" s="10" t="s">
        <v>236</v>
      </c>
      <c r="G14" s="10" t="s">
        <v>27</v>
      </c>
      <c r="H14" s="10" t="s">
        <v>31</v>
      </c>
      <c r="I14" s="10">
        <v>0</v>
      </c>
      <c r="J14" s="13" t="s">
        <v>237</v>
      </c>
      <c r="K14" s="10">
        <v>0</v>
      </c>
      <c r="L14" s="10">
        <v>0</v>
      </c>
      <c r="M14" s="10">
        <v>193</v>
      </c>
      <c r="N14" s="10">
        <f t="shared" si="0"/>
        <v>193</v>
      </c>
      <c r="O14" s="14" t="s">
        <v>538</v>
      </c>
      <c r="P14" s="85">
        <v>658</v>
      </c>
      <c r="Q14" s="85">
        <v>195</v>
      </c>
      <c r="R14" s="85">
        <v>175</v>
      </c>
      <c r="S14" s="85">
        <v>45</v>
      </c>
      <c r="T14" s="85">
        <v>12</v>
      </c>
      <c r="U14" s="85">
        <v>9</v>
      </c>
      <c r="V14" s="85">
        <v>0</v>
      </c>
      <c r="W14" s="85">
        <v>34</v>
      </c>
      <c r="X14" s="85">
        <v>86</v>
      </c>
      <c r="Y14" s="85">
        <v>2</v>
      </c>
      <c r="Z14" s="85">
        <v>1</v>
      </c>
      <c r="AA14" s="85">
        <v>0</v>
      </c>
      <c r="AB14" s="85">
        <v>19</v>
      </c>
    </row>
    <row r="15" spans="1:28" s="11" customFormat="1" ht="15" customHeight="1" x14ac:dyDescent="0.3">
      <c r="A15" s="38">
        <v>14</v>
      </c>
      <c r="B15" s="10">
        <v>405018831</v>
      </c>
      <c r="C15" s="12" t="s">
        <v>318</v>
      </c>
      <c r="D15" s="10" t="s">
        <v>149</v>
      </c>
      <c r="E15" s="10" t="s">
        <v>176</v>
      </c>
      <c r="F15" s="10" t="s">
        <v>319</v>
      </c>
      <c r="G15" s="10" t="s">
        <v>27</v>
      </c>
      <c r="H15" s="10" t="s">
        <v>28</v>
      </c>
      <c r="I15" s="10" t="s">
        <v>31</v>
      </c>
      <c r="J15" s="13" t="s">
        <v>320</v>
      </c>
      <c r="K15" s="10">
        <v>0</v>
      </c>
      <c r="L15" s="10">
        <v>48</v>
      </c>
      <c r="M15" s="10">
        <v>138</v>
      </c>
      <c r="N15" s="10">
        <f t="shared" si="0"/>
        <v>186</v>
      </c>
      <c r="O15" s="14" t="s">
        <v>538</v>
      </c>
      <c r="P15" s="85">
        <v>613</v>
      </c>
      <c r="Q15" s="85">
        <v>131</v>
      </c>
      <c r="R15" s="85">
        <v>161</v>
      </c>
      <c r="S15" s="85">
        <v>98</v>
      </c>
      <c r="T15" s="85">
        <v>0</v>
      </c>
      <c r="U15" s="85">
        <v>0</v>
      </c>
      <c r="V15" s="85">
        <v>0</v>
      </c>
      <c r="W15" s="85">
        <v>86</v>
      </c>
      <c r="X15" s="85">
        <v>89</v>
      </c>
      <c r="Y15" s="85">
        <v>0</v>
      </c>
      <c r="Z15" s="85">
        <v>0</v>
      </c>
      <c r="AA15" s="85">
        <v>0</v>
      </c>
      <c r="AB15" s="85">
        <v>0</v>
      </c>
    </row>
    <row r="16" spans="1:28" s="11" customFormat="1" ht="15" customHeight="1" x14ac:dyDescent="0.3">
      <c r="A16" s="38">
        <v>15</v>
      </c>
      <c r="B16" s="10">
        <v>404476205</v>
      </c>
      <c r="C16" s="12" t="s">
        <v>346</v>
      </c>
      <c r="D16" s="10" t="s">
        <v>149</v>
      </c>
      <c r="E16" s="10" t="s">
        <v>193</v>
      </c>
      <c r="F16" s="10" t="s">
        <v>347</v>
      </c>
      <c r="G16" s="10" t="s">
        <v>39</v>
      </c>
      <c r="H16" s="10" t="s">
        <v>28</v>
      </c>
      <c r="I16" s="10" t="s">
        <v>31</v>
      </c>
      <c r="J16" s="13" t="s">
        <v>348</v>
      </c>
      <c r="K16" s="10">
        <v>34</v>
      </c>
      <c r="L16" s="10">
        <v>151</v>
      </c>
      <c r="M16" s="10">
        <v>0</v>
      </c>
      <c r="N16" s="10">
        <f t="shared" si="0"/>
        <v>185</v>
      </c>
      <c r="O16" s="14" t="s">
        <v>538</v>
      </c>
      <c r="P16" s="85">
        <v>537</v>
      </c>
      <c r="Q16" s="85">
        <v>174</v>
      </c>
      <c r="R16" s="85">
        <v>186</v>
      </c>
      <c r="S16" s="85">
        <v>67</v>
      </c>
      <c r="T16" s="85">
        <v>14</v>
      </c>
      <c r="U16" s="85">
        <v>21</v>
      </c>
      <c r="V16" s="85">
        <v>0</v>
      </c>
      <c r="W16" s="85">
        <v>20</v>
      </c>
      <c r="X16" s="85">
        <v>42</v>
      </c>
      <c r="Y16" s="85">
        <v>1</v>
      </c>
      <c r="Z16" s="85">
        <v>0</v>
      </c>
      <c r="AA16" s="85">
        <v>0</v>
      </c>
      <c r="AB16" s="85">
        <v>12</v>
      </c>
    </row>
    <row r="17" spans="1:28" s="11" customFormat="1" ht="15" customHeight="1" x14ac:dyDescent="0.3">
      <c r="A17" s="38">
        <v>16</v>
      </c>
      <c r="B17" s="10">
        <v>404866123</v>
      </c>
      <c r="C17" s="12" t="s">
        <v>454</v>
      </c>
      <c r="D17" s="10" t="s">
        <v>149</v>
      </c>
      <c r="E17" s="10" t="s">
        <v>176</v>
      </c>
      <c r="F17" s="10" t="s">
        <v>504</v>
      </c>
      <c r="G17" s="10" t="s">
        <v>27</v>
      </c>
      <c r="H17" s="10" t="s">
        <v>31</v>
      </c>
      <c r="I17" s="10">
        <v>0</v>
      </c>
      <c r="J17" s="13" t="s">
        <v>455</v>
      </c>
      <c r="K17" s="10">
        <v>0</v>
      </c>
      <c r="L17" s="10">
        <v>0</v>
      </c>
      <c r="M17" s="10">
        <v>185</v>
      </c>
      <c r="N17" s="10">
        <f t="shared" si="0"/>
        <v>185</v>
      </c>
      <c r="O17" s="14" t="s">
        <v>538</v>
      </c>
      <c r="P17" s="85">
        <v>497</v>
      </c>
      <c r="Q17" s="85">
        <v>215</v>
      </c>
      <c r="R17" s="85">
        <v>136</v>
      </c>
      <c r="S17" s="85">
        <v>33</v>
      </c>
      <c r="T17" s="85">
        <v>6</v>
      </c>
      <c r="U17" s="85">
        <v>4</v>
      </c>
      <c r="V17" s="85">
        <v>0</v>
      </c>
      <c r="W17" s="85">
        <v>36</v>
      </c>
      <c r="X17" s="85">
        <v>61</v>
      </c>
      <c r="Y17" s="85">
        <v>2</v>
      </c>
      <c r="Z17" s="85">
        <v>0</v>
      </c>
      <c r="AA17" s="85">
        <v>0</v>
      </c>
      <c r="AB17" s="85">
        <v>4</v>
      </c>
    </row>
    <row r="18" spans="1:28" s="11" customFormat="1" ht="15" customHeight="1" x14ac:dyDescent="0.3">
      <c r="A18" s="38">
        <v>17</v>
      </c>
      <c r="B18" s="10">
        <v>211328703</v>
      </c>
      <c r="C18" s="12" t="s">
        <v>275</v>
      </c>
      <c r="D18" s="10" t="s">
        <v>149</v>
      </c>
      <c r="E18" s="10" t="s">
        <v>528</v>
      </c>
      <c r="F18" s="10" t="s">
        <v>276</v>
      </c>
      <c r="G18" s="10" t="s">
        <v>29</v>
      </c>
      <c r="H18" s="10" t="s">
        <v>28</v>
      </c>
      <c r="I18" s="10" t="s">
        <v>511</v>
      </c>
      <c r="J18" s="13" t="s">
        <v>277</v>
      </c>
      <c r="K18" s="10">
        <v>0</v>
      </c>
      <c r="L18" s="10">
        <v>0</v>
      </c>
      <c r="M18" s="10">
        <v>176</v>
      </c>
      <c r="N18" s="10">
        <f t="shared" si="0"/>
        <v>176</v>
      </c>
      <c r="O18" s="14" t="s">
        <v>538</v>
      </c>
      <c r="P18" s="85">
        <v>826</v>
      </c>
      <c r="Q18" s="85">
        <v>328</v>
      </c>
      <c r="R18" s="85">
        <v>208</v>
      </c>
      <c r="S18" s="85">
        <v>28</v>
      </c>
      <c r="T18" s="85">
        <v>16</v>
      </c>
      <c r="U18" s="85">
        <v>7</v>
      </c>
      <c r="V18" s="85">
        <v>4</v>
      </c>
      <c r="W18" s="85">
        <v>68</v>
      </c>
      <c r="X18" s="85">
        <v>64</v>
      </c>
      <c r="Y18" s="85">
        <v>4</v>
      </c>
      <c r="Z18" s="85">
        <v>0</v>
      </c>
      <c r="AA18" s="85">
        <v>0</v>
      </c>
      <c r="AB18" s="85">
        <v>29</v>
      </c>
    </row>
    <row r="19" spans="1:28" s="11" customFormat="1" ht="15" customHeight="1" x14ac:dyDescent="0.3">
      <c r="A19" s="38">
        <v>18</v>
      </c>
      <c r="B19" s="10">
        <v>202051689</v>
      </c>
      <c r="C19" s="12" t="s">
        <v>436</v>
      </c>
      <c r="D19" s="10" t="s">
        <v>149</v>
      </c>
      <c r="E19" s="10" t="s">
        <v>193</v>
      </c>
      <c r="F19" s="10" t="s">
        <v>437</v>
      </c>
      <c r="G19" s="10" t="s">
        <v>27</v>
      </c>
      <c r="H19" s="10" t="s">
        <v>31</v>
      </c>
      <c r="I19" s="10">
        <v>0</v>
      </c>
      <c r="J19" s="13" t="s">
        <v>438</v>
      </c>
      <c r="K19" s="10">
        <v>0</v>
      </c>
      <c r="L19" s="10">
        <v>0</v>
      </c>
      <c r="M19" s="10">
        <v>172</v>
      </c>
      <c r="N19" s="10">
        <f t="shared" si="0"/>
        <v>172</v>
      </c>
      <c r="O19" s="14" t="s">
        <v>538</v>
      </c>
      <c r="P19" s="85">
        <v>817</v>
      </c>
      <c r="Q19" s="85">
        <v>245</v>
      </c>
      <c r="R19" s="85">
        <v>176</v>
      </c>
      <c r="S19" s="85">
        <v>187</v>
      </c>
      <c r="T19" s="85">
        <v>4</v>
      </c>
      <c r="U19" s="85">
        <v>15</v>
      </c>
      <c r="V19" s="85">
        <v>0</v>
      </c>
      <c r="W19" s="85">
        <v>76</v>
      </c>
      <c r="X19" s="85">
        <v>68</v>
      </c>
      <c r="Y19" s="85">
        <v>1</v>
      </c>
      <c r="Z19" s="85">
        <v>7</v>
      </c>
      <c r="AA19" s="85">
        <v>2</v>
      </c>
      <c r="AB19" s="85">
        <v>36</v>
      </c>
    </row>
    <row r="20" spans="1:28" s="11" customFormat="1" ht="15" customHeight="1" x14ac:dyDescent="0.3">
      <c r="A20" s="38">
        <v>19</v>
      </c>
      <c r="B20" s="10">
        <v>203826645</v>
      </c>
      <c r="C20" s="12" t="s">
        <v>178</v>
      </c>
      <c r="D20" s="10" t="s">
        <v>149</v>
      </c>
      <c r="E20" s="10" t="s">
        <v>193</v>
      </c>
      <c r="F20" s="10" t="s">
        <v>179</v>
      </c>
      <c r="G20" s="10" t="s">
        <v>27</v>
      </c>
      <c r="H20" s="10" t="s">
        <v>28</v>
      </c>
      <c r="I20" s="10" t="s">
        <v>31</v>
      </c>
      <c r="J20" s="13" t="s">
        <v>180</v>
      </c>
      <c r="K20" s="10">
        <v>0</v>
      </c>
      <c r="L20" s="10">
        <v>6</v>
      </c>
      <c r="M20" s="10">
        <v>140</v>
      </c>
      <c r="N20" s="10">
        <f t="shared" si="0"/>
        <v>146</v>
      </c>
      <c r="O20" s="14" t="s">
        <v>541</v>
      </c>
      <c r="P20" s="85">
        <v>578</v>
      </c>
      <c r="Q20" s="85">
        <v>206</v>
      </c>
      <c r="R20" s="85">
        <v>166</v>
      </c>
      <c r="S20" s="85">
        <v>77</v>
      </c>
      <c r="T20" s="85">
        <v>0</v>
      </c>
      <c r="U20" s="85">
        <v>0</v>
      </c>
      <c r="V20" s="85">
        <v>0</v>
      </c>
      <c r="W20" s="85">
        <v>64</v>
      </c>
      <c r="X20" s="85">
        <v>42</v>
      </c>
      <c r="Y20" s="85">
        <v>1</v>
      </c>
      <c r="Z20" s="85">
        <v>0</v>
      </c>
      <c r="AA20" s="85">
        <v>3</v>
      </c>
      <c r="AB20" s="85">
        <v>23</v>
      </c>
    </row>
    <row r="21" spans="1:28" s="11" customFormat="1" ht="15" customHeight="1" x14ac:dyDescent="0.3">
      <c r="A21" s="38">
        <v>20</v>
      </c>
      <c r="B21" s="10">
        <v>202051876</v>
      </c>
      <c r="C21" s="12" t="s">
        <v>299</v>
      </c>
      <c r="D21" s="10" t="s">
        <v>149</v>
      </c>
      <c r="E21" s="10" t="s">
        <v>193</v>
      </c>
      <c r="F21" s="10" t="s">
        <v>300</v>
      </c>
      <c r="G21" s="10" t="s">
        <v>27</v>
      </c>
      <c r="H21" s="10" t="s">
        <v>31</v>
      </c>
      <c r="I21" s="10">
        <v>0</v>
      </c>
      <c r="J21" s="13" t="s">
        <v>301</v>
      </c>
      <c r="K21" s="10">
        <v>0</v>
      </c>
      <c r="L21" s="10">
        <v>0</v>
      </c>
      <c r="M21" s="10">
        <v>141</v>
      </c>
      <c r="N21" s="10">
        <f t="shared" si="0"/>
        <v>141</v>
      </c>
      <c r="O21" s="14" t="s">
        <v>541</v>
      </c>
      <c r="P21" s="85">
        <v>404</v>
      </c>
      <c r="Q21" s="85">
        <v>85</v>
      </c>
      <c r="R21" s="85">
        <v>98</v>
      </c>
      <c r="S21" s="85">
        <v>31</v>
      </c>
      <c r="T21" s="85">
        <v>9</v>
      </c>
      <c r="U21" s="85">
        <v>2</v>
      </c>
      <c r="V21" s="85">
        <v>0</v>
      </c>
      <c r="W21" s="85">
        <v>64</v>
      </c>
      <c r="X21" s="85">
        <v>4</v>
      </c>
      <c r="Y21" s="85">
        <v>4</v>
      </c>
      <c r="Z21" s="85">
        <v>0</v>
      </c>
      <c r="AA21" s="85">
        <v>0</v>
      </c>
      <c r="AB21" s="85">
        <v>107</v>
      </c>
    </row>
    <row r="22" spans="1:28" s="11" customFormat="1" ht="15" customHeight="1" x14ac:dyDescent="0.3">
      <c r="A22" s="38">
        <v>21</v>
      </c>
      <c r="B22" s="10">
        <v>405064594</v>
      </c>
      <c r="C22" s="12" t="s">
        <v>316</v>
      </c>
      <c r="D22" s="10" t="s">
        <v>149</v>
      </c>
      <c r="E22" s="10" t="s">
        <v>529</v>
      </c>
      <c r="F22" s="10" t="s">
        <v>317</v>
      </c>
      <c r="G22" s="10" t="s">
        <v>27</v>
      </c>
      <c r="H22" s="10" t="s">
        <v>31</v>
      </c>
      <c r="I22" s="10">
        <v>0</v>
      </c>
      <c r="J22" s="13" t="s">
        <v>515</v>
      </c>
      <c r="K22" s="10">
        <v>18</v>
      </c>
      <c r="L22" s="10">
        <v>0</v>
      </c>
      <c r="M22" s="10">
        <v>123</v>
      </c>
      <c r="N22" s="10">
        <f t="shared" si="0"/>
        <v>141</v>
      </c>
      <c r="O22" s="14" t="s">
        <v>541</v>
      </c>
      <c r="P22" s="85">
        <v>575</v>
      </c>
      <c r="Q22" s="85">
        <v>266</v>
      </c>
      <c r="R22" s="85">
        <v>127</v>
      </c>
      <c r="S22" s="85">
        <v>34</v>
      </c>
      <c r="T22" s="85">
        <v>9</v>
      </c>
      <c r="U22" s="85">
        <v>0</v>
      </c>
      <c r="V22" s="85">
        <v>12</v>
      </c>
      <c r="W22" s="85">
        <v>74</v>
      </c>
      <c r="X22" s="85">
        <v>39</v>
      </c>
      <c r="Y22" s="85">
        <v>3</v>
      </c>
      <c r="Z22" s="85">
        <v>0</v>
      </c>
      <c r="AA22" s="85">
        <v>0</v>
      </c>
      <c r="AB22" s="85">
        <v>11</v>
      </c>
    </row>
    <row r="23" spans="1:28" s="11" customFormat="1" ht="15" customHeight="1" x14ac:dyDescent="0.3">
      <c r="A23" s="38">
        <v>22</v>
      </c>
      <c r="B23" s="10">
        <v>405001466</v>
      </c>
      <c r="C23" s="12" t="s">
        <v>280</v>
      </c>
      <c r="D23" s="10" t="s">
        <v>149</v>
      </c>
      <c r="E23" s="10" t="s">
        <v>176</v>
      </c>
      <c r="F23" s="10" t="s">
        <v>281</v>
      </c>
      <c r="G23" s="10" t="s">
        <v>29</v>
      </c>
      <c r="H23" s="10" t="s">
        <v>30</v>
      </c>
      <c r="I23" s="10">
        <v>0</v>
      </c>
      <c r="J23" s="13" t="s">
        <v>282</v>
      </c>
      <c r="K23" s="10">
        <v>0</v>
      </c>
      <c r="L23" s="10">
        <v>6</v>
      </c>
      <c r="M23" s="10">
        <v>133</v>
      </c>
      <c r="N23" s="10">
        <f t="shared" si="0"/>
        <v>139</v>
      </c>
      <c r="O23" s="14" t="s">
        <v>542</v>
      </c>
      <c r="P23" s="85">
        <v>195</v>
      </c>
      <c r="Q23" s="85">
        <v>59</v>
      </c>
      <c r="R23" s="85">
        <v>56</v>
      </c>
      <c r="S23" s="85">
        <v>15</v>
      </c>
      <c r="T23" s="85">
        <v>0</v>
      </c>
      <c r="U23" s="85">
        <v>6</v>
      </c>
      <c r="V23" s="85">
        <v>0</v>
      </c>
      <c r="W23" s="85">
        <v>1</v>
      </c>
      <c r="X23" s="85">
        <v>24</v>
      </c>
      <c r="Y23" s="85">
        <v>2</v>
      </c>
      <c r="Z23" s="85">
        <v>9</v>
      </c>
      <c r="AA23" s="85">
        <v>3</v>
      </c>
      <c r="AB23" s="85">
        <v>20</v>
      </c>
    </row>
    <row r="24" spans="1:28" s="11" customFormat="1" ht="15" customHeight="1" x14ac:dyDescent="0.3">
      <c r="A24" s="38">
        <v>23</v>
      </c>
      <c r="B24" s="10">
        <v>404514762</v>
      </c>
      <c r="C24" s="12" t="s">
        <v>488</v>
      </c>
      <c r="D24" s="10" t="s">
        <v>149</v>
      </c>
      <c r="E24" s="10" t="s">
        <v>193</v>
      </c>
      <c r="F24" s="10" t="s">
        <v>489</v>
      </c>
      <c r="G24" s="10" t="s">
        <v>27</v>
      </c>
      <c r="H24" s="39" t="s">
        <v>31</v>
      </c>
      <c r="I24" s="10">
        <v>0</v>
      </c>
      <c r="J24" s="13" t="s">
        <v>490</v>
      </c>
      <c r="K24" s="10">
        <v>0</v>
      </c>
      <c r="L24" s="10">
        <v>0</v>
      </c>
      <c r="M24" s="10">
        <v>132</v>
      </c>
      <c r="N24" s="10">
        <f t="shared" si="0"/>
        <v>132</v>
      </c>
      <c r="O24" s="14" t="s">
        <v>542</v>
      </c>
      <c r="P24" s="85">
        <v>544</v>
      </c>
      <c r="Q24" s="85">
        <v>228</v>
      </c>
      <c r="R24" s="85">
        <v>138</v>
      </c>
      <c r="S24" s="85">
        <v>27</v>
      </c>
      <c r="T24" s="85">
        <v>0</v>
      </c>
      <c r="U24" s="85">
        <v>0</v>
      </c>
      <c r="V24" s="85">
        <v>0</v>
      </c>
      <c r="W24" s="85">
        <v>98</v>
      </c>
      <c r="X24" s="85">
        <v>31</v>
      </c>
      <c r="Y24" s="85">
        <v>1</v>
      </c>
      <c r="Z24" s="85">
        <v>0</v>
      </c>
      <c r="AA24" s="85">
        <v>0</v>
      </c>
      <c r="AB24" s="85">
        <v>21</v>
      </c>
    </row>
    <row r="25" spans="1:28" s="25" customFormat="1" ht="15" customHeight="1" x14ac:dyDescent="0.3">
      <c r="A25" s="37">
        <v>24</v>
      </c>
      <c r="B25" s="5">
        <v>402069854</v>
      </c>
      <c r="C25" s="7" t="s">
        <v>145</v>
      </c>
      <c r="D25" s="5" t="s">
        <v>149</v>
      </c>
      <c r="E25" s="5" t="s">
        <v>193</v>
      </c>
      <c r="F25" s="5" t="s">
        <v>146</v>
      </c>
      <c r="G25" s="5" t="s">
        <v>27</v>
      </c>
      <c r="H25" s="5" t="s">
        <v>31</v>
      </c>
      <c r="I25" s="5">
        <v>0</v>
      </c>
      <c r="J25" s="9" t="s">
        <v>147</v>
      </c>
      <c r="K25" s="5">
        <v>0</v>
      </c>
      <c r="L25" s="5">
        <v>0</v>
      </c>
      <c r="M25" s="20">
        <v>128</v>
      </c>
      <c r="N25" s="5">
        <f t="shared" si="0"/>
        <v>128</v>
      </c>
      <c r="O25" s="24" t="s">
        <v>544</v>
      </c>
      <c r="P25" s="84">
        <v>259</v>
      </c>
      <c r="Q25" s="90">
        <v>108</v>
      </c>
      <c r="R25" s="90">
        <v>75</v>
      </c>
      <c r="S25" s="90">
        <v>25</v>
      </c>
      <c r="T25" s="90">
        <v>0</v>
      </c>
      <c r="U25" s="90">
        <v>3</v>
      </c>
      <c r="V25" s="90">
        <v>0</v>
      </c>
      <c r="W25" s="90">
        <v>26</v>
      </c>
      <c r="X25" s="90">
        <v>15</v>
      </c>
      <c r="Y25" s="90">
        <v>2</v>
      </c>
      <c r="Z25" s="90">
        <v>0</v>
      </c>
      <c r="AA25" s="90">
        <v>1</v>
      </c>
      <c r="AB25" s="90">
        <v>4</v>
      </c>
    </row>
    <row r="26" spans="1:28" s="25" customFormat="1" ht="15" customHeight="1" x14ac:dyDescent="0.3">
      <c r="A26" s="37">
        <v>25</v>
      </c>
      <c r="B26" s="5">
        <v>204483380</v>
      </c>
      <c r="C26" s="7" t="s">
        <v>333</v>
      </c>
      <c r="D26" s="5" t="s">
        <v>149</v>
      </c>
      <c r="E26" s="5" t="s">
        <v>529</v>
      </c>
      <c r="F26" s="5" t="s">
        <v>334</v>
      </c>
      <c r="G26" s="5" t="s">
        <v>27</v>
      </c>
      <c r="H26" s="5" t="s">
        <v>28</v>
      </c>
      <c r="I26" s="5">
        <v>0</v>
      </c>
      <c r="J26" s="9" t="s">
        <v>335</v>
      </c>
      <c r="K26" s="5">
        <v>0</v>
      </c>
      <c r="L26" s="5">
        <v>0</v>
      </c>
      <c r="M26" s="5">
        <v>124</v>
      </c>
      <c r="N26" s="5">
        <f t="shared" si="0"/>
        <v>124</v>
      </c>
      <c r="O26" s="24" t="s">
        <v>544</v>
      </c>
      <c r="P26" s="84">
        <v>376</v>
      </c>
      <c r="Q26" s="90">
        <v>198</v>
      </c>
      <c r="R26" s="90">
        <v>80</v>
      </c>
      <c r="S26" s="90">
        <v>33</v>
      </c>
      <c r="T26" s="90">
        <v>0</v>
      </c>
      <c r="U26" s="90">
        <v>10</v>
      </c>
      <c r="V26" s="90">
        <v>4</v>
      </c>
      <c r="W26" s="90">
        <v>31</v>
      </c>
      <c r="X26" s="90">
        <v>11</v>
      </c>
      <c r="Y26" s="90">
        <v>4</v>
      </c>
      <c r="Z26" s="90">
        <v>0</v>
      </c>
      <c r="AA26" s="90">
        <v>0</v>
      </c>
      <c r="AB26" s="90">
        <v>5</v>
      </c>
    </row>
    <row r="27" spans="1:28" s="25" customFormat="1" ht="15" customHeight="1" x14ac:dyDescent="0.3">
      <c r="A27" s="37">
        <v>26</v>
      </c>
      <c r="B27" s="5">
        <v>400115362</v>
      </c>
      <c r="C27" s="7" t="s">
        <v>188</v>
      </c>
      <c r="D27" s="5" t="s">
        <v>149</v>
      </c>
      <c r="E27" s="5" t="s">
        <v>189</v>
      </c>
      <c r="F27" s="5" t="s">
        <v>190</v>
      </c>
      <c r="G27" s="5" t="s">
        <v>27</v>
      </c>
      <c r="H27" s="5" t="s">
        <v>31</v>
      </c>
      <c r="I27" s="5">
        <v>0</v>
      </c>
      <c r="J27" s="9" t="s">
        <v>191</v>
      </c>
      <c r="K27" s="5">
        <v>0</v>
      </c>
      <c r="L27" s="5">
        <v>34</v>
      </c>
      <c r="M27" s="5">
        <v>85</v>
      </c>
      <c r="N27" s="5">
        <f t="shared" si="0"/>
        <v>119</v>
      </c>
      <c r="O27" s="59" t="s">
        <v>546</v>
      </c>
      <c r="P27" s="84">
        <v>396</v>
      </c>
      <c r="Q27" s="90">
        <v>162</v>
      </c>
      <c r="R27" s="90">
        <v>98</v>
      </c>
      <c r="S27" s="90">
        <v>49</v>
      </c>
      <c r="T27" s="90">
        <v>5</v>
      </c>
      <c r="U27" s="90">
        <v>2</v>
      </c>
      <c r="V27" s="90">
        <v>0</v>
      </c>
      <c r="W27" s="90">
        <v>44</v>
      </c>
      <c r="X27" s="90">
        <v>24</v>
      </c>
      <c r="Y27" s="90">
        <v>1</v>
      </c>
      <c r="Z27" s="90">
        <v>11</v>
      </c>
      <c r="AA27" s="90">
        <v>0</v>
      </c>
      <c r="AB27" s="90">
        <v>0</v>
      </c>
    </row>
    <row r="28" spans="1:28" s="25" customFormat="1" ht="15" customHeight="1" x14ac:dyDescent="0.3">
      <c r="A28" s="37">
        <v>27</v>
      </c>
      <c r="B28" s="5">
        <v>405049335</v>
      </c>
      <c r="C28" s="7" t="s">
        <v>202</v>
      </c>
      <c r="D28" s="5" t="s">
        <v>149</v>
      </c>
      <c r="E28" s="5" t="s">
        <v>176</v>
      </c>
      <c r="F28" s="5" t="s">
        <v>203</v>
      </c>
      <c r="G28" s="5" t="s">
        <v>27</v>
      </c>
      <c r="H28" s="5" t="s">
        <v>31</v>
      </c>
      <c r="I28" s="5"/>
      <c r="J28" s="9" t="s">
        <v>204</v>
      </c>
      <c r="K28" s="5">
        <v>0</v>
      </c>
      <c r="L28" s="5">
        <v>0</v>
      </c>
      <c r="M28" s="5">
        <v>119</v>
      </c>
      <c r="N28" s="5">
        <f t="shared" si="0"/>
        <v>119</v>
      </c>
      <c r="O28" s="59" t="s">
        <v>546</v>
      </c>
      <c r="P28" s="90">
        <v>301</v>
      </c>
      <c r="Q28" s="90">
        <v>147</v>
      </c>
      <c r="R28" s="90">
        <v>88</v>
      </c>
      <c r="S28" s="90">
        <v>22</v>
      </c>
      <c r="T28" s="90">
        <v>0</v>
      </c>
      <c r="U28" s="90">
        <v>5</v>
      </c>
      <c r="V28" s="90">
        <v>0</v>
      </c>
      <c r="W28" s="90">
        <v>10</v>
      </c>
      <c r="X28" s="90">
        <v>24</v>
      </c>
      <c r="Y28" s="90">
        <v>1</v>
      </c>
      <c r="Z28" s="90">
        <v>0</v>
      </c>
      <c r="AA28" s="90">
        <v>0</v>
      </c>
      <c r="AB28" s="90">
        <v>4</v>
      </c>
    </row>
    <row r="29" spans="1:28" s="25" customFormat="1" ht="15" customHeight="1" x14ac:dyDescent="0.3">
      <c r="A29" s="37">
        <v>28</v>
      </c>
      <c r="B29" s="5">
        <v>402101328</v>
      </c>
      <c r="C29" s="7" t="s">
        <v>272</v>
      </c>
      <c r="D29" s="5" t="s">
        <v>149</v>
      </c>
      <c r="E29" s="5" t="s">
        <v>193</v>
      </c>
      <c r="F29" s="5" t="s">
        <v>273</v>
      </c>
      <c r="G29" s="5" t="s">
        <v>27</v>
      </c>
      <c r="H29" s="5" t="s">
        <v>31</v>
      </c>
      <c r="I29" s="5">
        <v>0</v>
      </c>
      <c r="J29" s="9" t="s">
        <v>274</v>
      </c>
      <c r="K29" s="5">
        <v>0</v>
      </c>
      <c r="L29" s="5">
        <v>42</v>
      </c>
      <c r="M29" s="5">
        <v>71</v>
      </c>
      <c r="N29" s="5">
        <f t="shared" si="0"/>
        <v>113</v>
      </c>
      <c r="O29" s="59" t="s">
        <v>546</v>
      </c>
      <c r="P29" s="84">
        <v>442</v>
      </c>
      <c r="Q29" s="90">
        <v>232</v>
      </c>
      <c r="R29" s="90">
        <v>121</v>
      </c>
      <c r="S29" s="90">
        <v>41</v>
      </c>
      <c r="T29" s="90">
        <v>5</v>
      </c>
      <c r="U29" s="90">
        <v>4</v>
      </c>
      <c r="V29" s="90">
        <v>0</v>
      </c>
      <c r="W29" s="90">
        <v>7</v>
      </c>
      <c r="X29" s="90">
        <v>30</v>
      </c>
      <c r="Y29" s="90">
        <v>1</v>
      </c>
      <c r="Z29" s="90">
        <v>1</v>
      </c>
      <c r="AA29" s="90">
        <v>0</v>
      </c>
      <c r="AB29" s="90">
        <v>0</v>
      </c>
    </row>
    <row r="30" spans="1:28" s="69" customFormat="1" ht="15" customHeight="1" x14ac:dyDescent="0.3">
      <c r="A30" s="75">
        <v>29</v>
      </c>
      <c r="B30" s="65">
        <v>205165453</v>
      </c>
      <c r="C30" s="66" t="s">
        <v>321</v>
      </c>
      <c r="D30" s="65" t="s">
        <v>149</v>
      </c>
      <c r="E30" s="65" t="s">
        <v>176</v>
      </c>
      <c r="F30" s="65" t="s">
        <v>322</v>
      </c>
      <c r="G30" s="65" t="s">
        <v>29</v>
      </c>
      <c r="H30" s="65" t="s">
        <v>31</v>
      </c>
      <c r="I30" s="65">
        <v>0</v>
      </c>
      <c r="J30" s="67" t="s">
        <v>323</v>
      </c>
      <c r="K30" s="65">
        <v>0</v>
      </c>
      <c r="L30" s="65">
        <v>0</v>
      </c>
      <c r="M30" s="65">
        <v>112</v>
      </c>
      <c r="N30" s="65">
        <f t="shared" si="0"/>
        <v>112</v>
      </c>
      <c r="O30" s="79" t="s">
        <v>546</v>
      </c>
      <c r="P30" s="65">
        <v>704</v>
      </c>
      <c r="Q30" s="65">
        <v>248</v>
      </c>
      <c r="R30" s="65">
        <v>244</v>
      </c>
      <c r="S30" s="65">
        <v>91</v>
      </c>
      <c r="T30" s="65">
        <v>0</v>
      </c>
      <c r="U30" s="65">
        <v>20</v>
      </c>
      <c r="V30" s="65">
        <v>0</v>
      </c>
      <c r="W30" s="65">
        <v>18</v>
      </c>
      <c r="X30" s="65">
        <v>57</v>
      </c>
      <c r="Y30" s="65">
        <v>4</v>
      </c>
      <c r="Z30" s="65">
        <v>0</v>
      </c>
      <c r="AA30" s="65">
        <v>0</v>
      </c>
      <c r="AB30" s="65">
        <v>22</v>
      </c>
    </row>
    <row r="31" spans="1:28" s="25" customFormat="1" ht="15" customHeight="1" x14ac:dyDescent="0.3">
      <c r="A31" s="37">
        <v>30</v>
      </c>
      <c r="B31" s="5">
        <v>202249110</v>
      </c>
      <c r="C31" s="7" t="s">
        <v>407</v>
      </c>
      <c r="D31" s="5" t="s">
        <v>149</v>
      </c>
      <c r="E31" s="5" t="s">
        <v>176</v>
      </c>
      <c r="F31" s="5" t="s">
        <v>408</v>
      </c>
      <c r="G31" s="5" t="s">
        <v>27</v>
      </c>
      <c r="H31" s="5" t="s">
        <v>30</v>
      </c>
      <c r="I31" s="5" t="s">
        <v>409</v>
      </c>
      <c r="J31" s="9" t="s">
        <v>410</v>
      </c>
      <c r="K31" s="5">
        <v>24</v>
      </c>
      <c r="L31" s="5">
        <v>25</v>
      </c>
      <c r="M31" s="5">
        <v>56</v>
      </c>
      <c r="N31" s="5">
        <f t="shared" si="0"/>
        <v>105</v>
      </c>
      <c r="O31" s="59" t="s">
        <v>545</v>
      </c>
      <c r="P31" s="84">
        <v>264</v>
      </c>
      <c r="Q31" s="90">
        <v>95</v>
      </c>
      <c r="R31" s="90">
        <v>69</v>
      </c>
      <c r="S31" s="90">
        <v>19</v>
      </c>
      <c r="T31" s="90">
        <v>0</v>
      </c>
      <c r="U31" s="90">
        <v>3</v>
      </c>
      <c r="V31" s="90">
        <v>16</v>
      </c>
      <c r="W31" s="90">
        <v>18</v>
      </c>
      <c r="X31" s="90">
        <v>30</v>
      </c>
      <c r="Y31" s="90">
        <v>3</v>
      </c>
      <c r="Z31" s="90">
        <v>0</v>
      </c>
      <c r="AA31" s="90">
        <v>0</v>
      </c>
      <c r="AB31" s="90">
        <v>11</v>
      </c>
    </row>
    <row r="32" spans="1:28" s="69" customFormat="1" ht="15" customHeight="1" x14ac:dyDescent="0.3">
      <c r="A32" s="75">
        <v>31</v>
      </c>
      <c r="B32" s="65">
        <v>212153756</v>
      </c>
      <c r="C32" s="66" t="s">
        <v>289</v>
      </c>
      <c r="D32" s="65" t="s">
        <v>149</v>
      </c>
      <c r="E32" s="65" t="s">
        <v>176</v>
      </c>
      <c r="F32" s="65" t="s">
        <v>290</v>
      </c>
      <c r="G32" s="65" t="s">
        <v>29</v>
      </c>
      <c r="H32" s="65" t="s">
        <v>30</v>
      </c>
      <c r="I32" s="65" t="s">
        <v>291</v>
      </c>
      <c r="J32" s="67" t="s">
        <v>292</v>
      </c>
      <c r="K32" s="65">
        <v>0</v>
      </c>
      <c r="L32" s="65">
        <v>30</v>
      </c>
      <c r="M32" s="65">
        <v>70</v>
      </c>
      <c r="N32" s="65">
        <f t="shared" si="0"/>
        <v>100</v>
      </c>
      <c r="O32" s="68" t="s">
        <v>537</v>
      </c>
      <c r="P32" s="65">
        <v>315</v>
      </c>
      <c r="Q32" s="65">
        <v>117</v>
      </c>
      <c r="R32" s="65">
        <v>86</v>
      </c>
      <c r="S32" s="65">
        <v>31</v>
      </c>
      <c r="T32" s="65">
        <v>8</v>
      </c>
      <c r="U32" s="65">
        <v>14</v>
      </c>
      <c r="V32" s="65">
        <v>0</v>
      </c>
      <c r="W32" s="65">
        <v>0</v>
      </c>
      <c r="X32" s="65">
        <v>47</v>
      </c>
      <c r="Y32" s="65">
        <v>2</v>
      </c>
      <c r="Z32" s="65">
        <v>0</v>
      </c>
      <c r="AA32" s="65">
        <v>0</v>
      </c>
      <c r="AB32" s="65">
        <v>10</v>
      </c>
    </row>
    <row r="33" spans="1:28" s="25" customFormat="1" ht="15" customHeight="1" x14ac:dyDescent="0.3">
      <c r="A33" s="37">
        <v>32</v>
      </c>
      <c r="B33" s="5">
        <v>200007143</v>
      </c>
      <c r="C33" s="7" t="s">
        <v>258</v>
      </c>
      <c r="D33" s="5" t="s">
        <v>149</v>
      </c>
      <c r="E33" s="5" t="s">
        <v>528</v>
      </c>
      <c r="F33" s="5" t="s">
        <v>259</v>
      </c>
      <c r="G33" s="5" t="s">
        <v>27</v>
      </c>
      <c r="H33" s="5" t="s">
        <v>28</v>
      </c>
      <c r="I33" s="5" t="s">
        <v>34</v>
      </c>
      <c r="J33" s="9" t="s">
        <v>510</v>
      </c>
      <c r="K33" s="5">
        <v>23</v>
      </c>
      <c r="L33" s="5">
        <v>0</v>
      </c>
      <c r="M33" s="5">
        <v>75</v>
      </c>
      <c r="N33" s="5">
        <f t="shared" si="0"/>
        <v>98</v>
      </c>
      <c r="O33" s="24" t="s">
        <v>537</v>
      </c>
      <c r="P33" s="84">
        <v>340</v>
      </c>
      <c r="Q33" s="90">
        <v>148</v>
      </c>
      <c r="R33" s="90">
        <v>60</v>
      </c>
      <c r="S33" s="90">
        <v>32</v>
      </c>
      <c r="T33" s="90">
        <v>4</v>
      </c>
      <c r="U33" s="90">
        <v>6</v>
      </c>
      <c r="V33" s="90">
        <v>5</v>
      </c>
      <c r="W33" s="90">
        <v>28</v>
      </c>
      <c r="X33" s="90">
        <v>38</v>
      </c>
      <c r="Y33" s="90">
        <v>1</v>
      </c>
      <c r="Z33" s="90">
        <v>0</v>
      </c>
      <c r="AA33" s="90">
        <v>0</v>
      </c>
      <c r="AB33" s="90">
        <v>18</v>
      </c>
    </row>
    <row r="34" spans="1:28" s="62" customFormat="1" ht="15" customHeight="1" x14ac:dyDescent="0.3">
      <c r="A34" s="37">
        <v>33</v>
      </c>
      <c r="B34" s="5">
        <v>200010022</v>
      </c>
      <c r="C34" s="7" t="s">
        <v>255</v>
      </c>
      <c r="D34" s="5" t="s">
        <v>149</v>
      </c>
      <c r="E34" s="5" t="s">
        <v>528</v>
      </c>
      <c r="F34" s="5" t="s">
        <v>256</v>
      </c>
      <c r="G34" s="5" t="s">
        <v>27</v>
      </c>
      <c r="H34" s="5" t="s">
        <v>28</v>
      </c>
      <c r="I34" s="5" t="s">
        <v>517</v>
      </c>
      <c r="J34" s="9" t="s">
        <v>257</v>
      </c>
      <c r="K34" s="5">
        <v>18</v>
      </c>
      <c r="L34" s="5">
        <v>74</v>
      </c>
      <c r="M34" s="5">
        <v>0</v>
      </c>
      <c r="N34" s="5">
        <f t="shared" si="0"/>
        <v>92</v>
      </c>
      <c r="O34" s="24" t="s">
        <v>537</v>
      </c>
      <c r="P34" s="84">
        <v>217</v>
      </c>
      <c r="Q34" s="90">
        <v>74</v>
      </c>
      <c r="R34" s="90">
        <v>45</v>
      </c>
      <c r="S34" s="90">
        <v>24</v>
      </c>
      <c r="T34" s="90">
        <v>1</v>
      </c>
      <c r="U34" s="90">
        <v>3</v>
      </c>
      <c r="V34" s="90">
        <v>0</v>
      </c>
      <c r="W34" s="90">
        <v>27</v>
      </c>
      <c r="X34" s="90">
        <v>16</v>
      </c>
      <c r="Y34" s="90">
        <v>2</v>
      </c>
      <c r="Z34" s="90">
        <v>0</v>
      </c>
      <c r="AA34" s="90">
        <v>0</v>
      </c>
      <c r="AB34" s="90">
        <v>25</v>
      </c>
    </row>
    <row r="35" spans="1:28" s="25" customFormat="1" ht="15" customHeight="1" x14ac:dyDescent="0.3">
      <c r="A35" s="37">
        <v>34</v>
      </c>
      <c r="B35" s="5">
        <v>404476205</v>
      </c>
      <c r="C35" s="7" t="s">
        <v>426</v>
      </c>
      <c r="D35" s="5" t="s">
        <v>149</v>
      </c>
      <c r="E35" s="5" t="s">
        <v>193</v>
      </c>
      <c r="F35" s="5" t="s">
        <v>427</v>
      </c>
      <c r="G35" s="5" t="s">
        <v>39</v>
      </c>
      <c r="H35" s="5" t="s">
        <v>31</v>
      </c>
      <c r="I35" s="5" t="s">
        <v>31</v>
      </c>
      <c r="J35" s="9" t="s">
        <v>428</v>
      </c>
      <c r="K35" s="5">
        <v>0</v>
      </c>
      <c r="L35" s="5">
        <v>0</v>
      </c>
      <c r="M35" s="5">
        <v>92</v>
      </c>
      <c r="N35" s="5">
        <f t="shared" si="0"/>
        <v>92</v>
      </c>
      <c r="O35" s="24" t="s">
        <v>537</v>
      </c>
      <c r="P35" s="90">
        <v>320</v>
      </c>
      <c r="Q35" s="90">
        <v>99</v>
      </c>
      <c r="R35" s="90">
        <v>92</v>
      </c>
      <c r="S35" s="90">
        <v>60</v>
      </c>
      <c r="T35" s="90">
        <v>5</v>
      </c>
      <c r="U35" s="90">
        <v>4</v>
      </c>
      <c r="V35" s="90">
        <v>0</v>
      </c>
      <c r="W35" s="90">
        <v>2</v>
      </c>
      <c r="X35" s="90">
        <v>29</v>
      </c>
      <c r="Y35" s="90">
        <v>2</v>
      </c>
      <c r="Z35" s="90">
        <v>13</v>
      </c>
      <c r="AA35" s="90">
        <v>1</v>
      </c>
      <c r="AB35" s="90">
        <v>13</v>
      </c>
    </row>
    <row r="36" spans="1:28" s="25" customFormat="1" ht="15" customHeight="1" x14ac:dyDescent="0.3">
      <c r="A36" s="37">
        <v>35</v>
      </c>
      <c r="B36" s="5">
        <v>206063383</v>
      </c>
      <c r="C36" s="7" t="s">
        <v>468</v>
      </c>
      <c r="D36" s="5" t="s">
        <v>149</v>
      </c>
      <c r="E36" s="5" t="s">
        <v>189</v>
      </c>
      <c r="F36" s="5" t="s">
        <v>469</v>
      </c>
      <c r="G36" s="5" t="s">
        <v>27</v>
      </c>
      <c r="H36" s="5" t="s">
        <v>30</v>
      </c>
      <c r="I36" s="5" t="s">
        <v>9</v>
      </c>
      <c r="J36" s="9" t="s">
        <v>470</v>
      </c>
      <c r="K36" s="5">
        <v>0</v>
      </c>
      <c r="L36" s="5">
        <v>15</v>
      </c>
      <c r="M36" s="5">
        <v>77</v>
      </c>
      <c r="N36" s="5">
        <f t="shared" si="0"/>
        <v>92</v>
      </c>
      <c r="O36" s="24" t="s">
        <v>537</v>
      </c>
      <c r="P36" s="84">
        <v>245</v>
      </c>
      <c r="Q36" s="90">
        <v>71</v>
      </c>
      <c r="R36" s="90">
        <v>63</v>
      </c>
      <c r="S36" s="90">
        <v>47</v>
      </c>
      <c r="T36" s="90">
        <v>0</v>
      </c>
      <c r="U36" s="90">
        <v>0</v>
      </c>
      <c r="V36" s="90">
        <v>0</v>
      </c>
      <c r="W36" s="90">
        <v>17</v>
      </c>
      <c r="X36" s="90">
        <v>36</v>
      </c>
      <c r="Y36" s="90">
        <v>2</v>
      </c>
      <c r="Z36" s="90">
        <v>2</v>
      </c>
      <c r="AA36" s="90">
        <v>0</v>
      </c>
      <c r="AB36" s="90">
        <v>7</v>
      </c>
    </row>
    <row r="37" spans="1:28" s="25" customFormat="1" ht="15" customHeight="1" x14ac:dyDescent="0.3">
      <c r="A37" s="37">
        <v>36</v>
      </c>
      <c r="B37" s="5">
        <v>201954242</v>
      </c>
      <c r="C37" s="7" t="s">
        <v>364</v>
      </c>
      <c r="D37" s="5" t="s">
        <v>149</v>
      </c>
      <c r="E37" s="5" t="s">
        <v>193</v>
      </c>
      <c r="F37" s="5" t="s">
        <v>365</v>
      </c>
      <c r="G37" s="5" t="s">
        <v>27</v>
      </c>
      <c r="H37" s="5" t="s">
        <v>31</v>
      </c>
      <c r="I37" s="5"/>
      <c r="J37" s="9" t="s">
        <v>513</v>
      </c>
      <c r="K37" s="5">
        <v>0</v>
      </c>
      <c r="L37" s="5">
        <v>29</v>
      </c>
      <c r="M37" s="5">
        <v>57</v>
      </c>
      <c r="N37" s="5">
        <f t="shared" si="0"/>
        <v>86</v>
      </c>
      <c r="O37" s="24" t="s">
        <v>536</v>
      </c>
      <c r="P37" s="84">
        <v>352</v>
      </c>
      <c r="Q37" s="90">
        <v>65</v>
      </c>
      <c r="R37" s="90">
        <v>128</v>
      </c>
      <c r="S37" s="90">
        <v>55</v>
      </c>
      <c r="T37" s="90">
        <v>7</v>
      </c>
      <c r="U37" s="90">
        <v>3</v>
      </c>
      <c r="V37" s="90">
        <v>0</v>
      </c>
      <c r="W37" s="90">
        <v>9</v>
      </c>
      <c r="X37" s="90">
        <v>41</v>
      </c>
      <c r="Y37" s="90">
        <v>1</v>
      </c>
      <c r="Z37" s="90">
        <v>0</v>
      </c>
      <c r="AA37" s="90">
        <v>0</v>
      </c>
      <c r="AB37" s="90">
        <v>43</v>
      </c>
    </row>
    <row r="38" spans="1:28" s="25" customFormat="1" ht="15" customHeight="1" x14ac:dyDescent="0.3">
      <c r="A38" s="37">
        <v>37</v>
      </c>
      <c r="B38" s="5">
        <v>203827608</v>
      </c>
      <c r="C38" s="7" t="s">
        <v>270</v>
      </c>
      <c r="D38" s="5" t="s">
        <v>149</v>
      </c>
      <c r="E38" s="5" t="s">
        <v>529</v>
      </c>
      <c r="F38" s="5" t="s">
        <v>271</v>
      </c>
      <c r="G38" s="5" t="s">
        <v>27</v>
      </c>
      <c r="H38" s="5" t="s">
        <v>31</v>
      </c>
      <c r="I38" s="5">
        <v>0</v>
      </c>
      <c r="J38" s="9">
        <v>17</v>
      </c>
      <c r="K38" s="5">
        <v>2</v>
      </c>
      <c r="L38" s="5">
        <v>0</v>
      </c>
      <c r="M38" s="5">
        <v>83</v>
      </c>
      <c r="N38" s="5">
        <f t="shared" si="0"/>
        <v>85</v>
      </c>
      <c r="O38" s="24" t="s">
        <v>536</v>
      </c>
      <c r="P38" s="84">
        <v>336</v>
      </c>
      <c r="Q38" s="90">
        <v>107</v>
      </c>
      <c r="R38" s="90">
        <v>89</v>
      </c>
      <c r="S38" s="90">
        <v>23</v>
      </c>
      <c r="T38" s="90">
        <v>11</v>
      </c>
      <c r="U38" s="90">
        <v>7</v>
      </c>
      <c r="V38" s="90">
        <v>8</v>
      </c>
      <c r="W38" s="90">
        <v>2</v>
      </c>
      <c r="X38" s="90">
        <v>50</v>
      </c>
      <c r="Y38" s="90">
        <v>6</v>
      </c>
      <c r="Z38" s="90">
        <v>0</v>
      </c>
      <c r="AA38" s="90">
        <v>0</v>
      </c>
      <c r="AB38" s="90">
        <v>33</v>
      </c>
    </row>
    <row r="39" spans="1:28" s="63" customFormat="1" ht="15" customHeight="1" x14ac:dyDescent="0.3">
      <c r="A39" s="37">
        <v>38</v>
      </c>
      <c r="B39" s="5">
        <v>402049760</v>
      </c>
      <c r="C39" s="7" t="s">
        <v>283</v>
      </c>
      <c r="D39" s="5" t="s">
        <v>149</v>
      </c>
      <c r="E39" s="5" t="s">
        <v>528</v>
      </c>
      <c r="F39" s="5" t="s">
        <v>284</v>
      </c>
      <c r="G39" s="5" t="s">
        <v>27</v>
      </c>
      <c r="H39" s="5" t="s">
        <v>28</v>
      </c>
      <c r="I39" s="5">
        <v>0</v>
      </c>
      <c r="J39" s="9" t="s">
        <v>285</v>
      </c>
      <c r="K39" s="5">
        <v>0</v>
      </c>
      <c r="L39" s="5">
        <v>0</v>
      </c>
      <c r="M39" s="5">
        <v>83</v>
      </c>
      <c r="N39" s="5">
        <f t="shared" si="0"/>
        <v>83</v>
      </c>
      <c r="O39" s="24" t="s">
        <v>536</v>
      </c>
      <c r="P39" s="90">
        <v>335</v>
      </c>
      <c r="Q39" s="90">
        <v>75</v>
      </c>
      <c r="R39" s="90">
        <v>82</v>
      </c>
      <c r="S39" s="90">
        <v>20</v>
      </c>
      <c r="T39" s="90">
        <v>0</v>
      </c>
      <c r="U39" s="90">
        <v>0</v>
      </c>
      <c r="V39" s="90">
        <v>0</v>
      </c>
      <c r="W39" s="90">
        <v>49</v>
      </c>
      <c r="X39" s="90">
        <v>31</v>
      </c>
      <c r="Y39" s="90">
        <v>1</v>
      </c>
      <c r="Z39" s="90">
        <v>0</v>
      </c>
      <c r="AA39" s="90">
        <v>0</v>
      </c>
      <c r="AB39" s="90">
        <v>5</v>
      </c>
    </row>
    <row r="40" spans="1:28" s="69" customFormat="1" ht="15" customHeight="1" x14ac:dyDescent="0.3">
      <c r="A40" s="75">
        <v>39</v>
      </c>
      <c r="B40" s="65">
        <v>204871594</v>
      </c>
      <c r="C40" s="66" t="s">
        <v>151</v>
      </c>
      <c r="D40" s="65" t="s">
        <v>149</v>
      </c>
      <c r="E40" s="65" t="s">
        <v>176</v>
      </c>
      <c r="F40" s="65" t="s">
        <v>152</v>
      </c>
      <c r="G40" s="65" t="s">
        <v>29</v>
      </c>
      <c r="H40" s="65" t="s">
        <v>31</v>
      </c>
      <c r="I40" s="65" t="s">
        <v>153</v>
      </c>
      <c r="J40" s="67" t="s">
        <v>154</v>
      </c>
      <c r="K40" s="65">
        <v>0</v>
      </c>
      <c r="L40" s="65">
        <v>82</v>
      </c>
      <c r="M40" s="65">
        <v>0</v>
      </c>
      <c r="N40" s="65">
        <f t="shared" si="0"/>
        <v>82</v>
      </c>
      <c r="O40" s="68" t="s">
        <v>536</v>
      </c>
      <c r="P40" s="65">
        <v>228</v>
      </c>
      <c r="Q40" s="65">
        <v>58</v>
      </c>
      <c r="R40" s="65">
        <v>50</v>
      </c>
      <c r="S40" s="65">
        <v>26</v>
      </c>
      <c r="T40" s="65">
        <v>3</v>
      </c>
      <c r="U40" s="65">
        <v>8</v>
      </c>
      <c r="V40" s="65">
        <v>0</v>
      </c>
      <c r="W40" s="65">
        <v>12</v>
      </c>
      <c r="X40" s="65">
        <v>26</v>
      </c>
      <c r="Y40" s="65">
        <v>1</v>
      </c>
      <c r="Z40" s="65">
        <v>1</v>
      </c>
      <c r="AA40" s="65">
        <v>0</v>
      </c>
      <c r="AB40" s="65">
        <v>34</v>
      </c>
    </row>
    <row r="41" spans="1:28" s="69" customFormat="1" ht="15" customHeight="1" x14ac:dyDescent="0.3">
      <c r="A41" s="75">
        <v>40</v>
      </c>
      <c r="B41" s="65">
        <v>211328703</v>
      </c>
      <c r="C41" s="66" t="s">
        <v>260</v>
      </c>
      <c r="D41" s="65" t="s">
        <v>149</v>
      </c>
      <c r="E41" s="65" t="s">
        <v>193</v>
      </c>
      <c r="F41" s="65" t="s">
        <v>261</v>
      </c>
      <c r="G41" s="65" t="s">
        <v>29</v>
      </c>
      <c r="H41" s="65" t="s">
        <v>131</v>
      </c>
      <c r="I41" s="65" t="s">
        <v>262</v>
      </c>
      <c r="J41" s="67" t="s">
        <v>263</v>
      </c>
      <c r="K41" s="65">
        <v>18</v>
      </c>
      <c r="L41" s="65">
        <v>64</v>
      </c>
      <c r="M41" s="65">
        <v>0</v>
      </c>
      <c r="N41" s="65">
        <f t="shared" si="0"/>
        <v>82</v>
      </c>
      <c r="O41" s="68" t="s">
        <v>536</v>
      </c>
      <c r="P41" s="65">
        <v>266</v>
      </c>
      <c r="Q41" s="65">
        <v>97</v>
      </c>
      <c r="R41" s="65">
        <v>76</v>
      </c>
      <c r="S41" s="65">
        <v>35</v>
      </c>
      <c r="T41" s="65">
        <v>7</v>
      </c>
      <c r="U41" s="65">
        <v>9</v>
      </c>
      <c r="V41" s="65">
        <v>0</v>
      </c>
      <c r="W41" s="65">
        <v>6</v>
      </c>
      <c r="X41" s="65">
        <v>22</v>
      </c>
      <c r="Y41" s="65">
        <v>2</v>
      </c>
      <c r="Z41" s="65">
        <v>0</v>
      </c>
      <c r="AA41" s="65">
        <v>0</v>
      </c>
      <c r="AB41" s="65">
        <v>12</v>
      </c>
    </row>
    <row r="42" spans="1:28" s="62" customFormat="1" ht="15" customHeight="1" x14ac:dyDescent="0.3">
      <c r="A42" s="37">
        <v>41</v>
      </c>
      <c r="B42" s="5" t="s">
        <v>302</v>
      </c>
      <c r="C42" s="7" t="s">
        <v>303</v>
      </c>
      <c r="D42" s="5" t="s">
        <v>149</v>
      </c>
      <c r="E42" s="5" t="s">
        <v>193</v>
      </c>
      <c r="F42" s="5" t="s">
        <v>304</v>
      </c>
      <c r="G42" s="5" t="s">
        <v>27</v>
      </c>
      <c r="H42" s="5" t="s">
        <v>31</v>
      </c>
      <c r="I42" s="5">
        <v>0</v>
      </c>
      <c r="J42" s="9" t="s">
        <v>305</v>
      </c>
      <c r="K42" s="5">
        <v>0</v>
      </c>
      <c r="L42" s="5">
        <v>0</v>
      </c>
      <c r="M42" s="5" t="s">
        <v>306</v>
      </c>
      <c r="N42" s="5">
        <f t="shared" si="0"/>
        <v>76</v>
      </c>
      <c r="O42" s="32" t="s">
        <v>535</v>
      </c>
      <c r="P42" s="90" t="s">
        <v>307</v>
      </c>
      <c r="Q42" s="90" t="s">
        <v>308</v>
      </c>
      <c r="R42" s="90" t="s">
        <v>309</v>
      </c>
      <c r="S42" s="90" t="s">
        <v>312</v>
      </c>
      <c r="T42" s="90">
        <v>0</v>
      </c>
      <c r="U42" s="90">
        <v>0</v>
      </c>
      <c r="V42" s="90">
        <v>0</v>
      </c>
      <c r="W42" s="90" t="s">
        <v>310</v>
      </c>
      <c r="X42" s="90" t="s">
        <v>311</v>
      </c>
      <c r="Y42" s="90">
        <v>1</v>
      </c>
      <c r="Z42" s="90">
        <v>1</v>
      </c>
      <c r="AA42" s="90">
        <v>1</v>
      </c>
      <c r="AB42" s="90">
        <v>10</v>
      </c>
    </row>
    <row r="43" spans="1:28" s="62" customFormat="1" ht="15" customHeight="1" x14ac:dyDescent="0.3">
      <c r="A43" s="37">
        <v>42</v>
      </c>
      <c r="B43" s="5">
        <v>205250618</v>
      </c>
      <c r="C43" s="7" t="s">
        <v>343</v>
      </c>
      <c r="D43" s="5" t="s">
        <v>149</v>
      </c>
      <c r="E43" s="5" t="s">
        <v>193</v>
      </c>
      <c r="F43" s="5" t="s">
        <v>344</v>
      </c>
      <c r="G43" s="5" t="s">
        <v>27</v>
      </c>
      <c r="H43" s="5" t="s">
        <v>31</v>
      </c>
      <c r="I43" s="5">
        <v>0</v>
      </c>
      <c r="J43" s="9" t="s">
        <v>345</v>
      </c>
      <c r="K43" s="5">
        <v>0</v>
      </c>
      <c r="L43" s="5">
        <v>0</v>
      </c>
      <c r="M43" s="5">
        <v>76</v>
      </c>
      <c r="N43" s="5">
        <f t="shared" si="0"/>
        <v>76</v>
      </c>
      <c r="O43" s="32" t="s">
        <v>535</v>
      </c>
      <c r="P43" s="84">
        <v>248</v>
      </c>
      <c r="Q43" s="90">
        <v>102</v>
      </c>
      <c r="R43" s="90">
        <v>53</v>
      </c>
      <c r="S43" s="90">
        <v>41</v>
      </c>
      <c r="T43" s="90">
        <v>3</v>
      </c>
      <c r="U43" s="90">
        <v>2</v>
      </c>
      <c r="V43" s="90">
        <v>0</v>
      </c>
      <c r="W43" s="90">
        <v>11</v>
      </c>
      <c r="X43" s="90">
        <v>27</v>
      </c>
      <c r="Y43" s="90">
        <v>1</v>
      </c>
      <c r="Z43" s="90">
        <v>0</v>
      </c>
      <c r="AA43" s="90">
        <v>0</v>
      </c>
      <c r="AB43" s="90">
        <v>8</v>
      </c>
    </row>
    <row r="44" spans="1:28" s="25" customFormat="1" ht="15" customHeight="1" x14ac:dyDescent="0.3">
      <c r="A44" s="37">
        <v>43</v>
      </c>
      <c r="B44" s="5">
        <v>206047464</v>
      </c>
      <c r="C44" s="7" t="s">
        <v>495</v>
      </c>
      <c r="D44" s="5" t="s">
        <v>149</v>
      </c>
      <c r="E44" s="5" t="s">
        <v>189</v>
      </c>
      <c r="F44" s="5" t="s">
        <v>169</v>
      </c>
      <c r="G44" s="5" t="s">
        <v>27</v>
      </c>
      <c r="H44" s="5" t="s">
        <v>28</v>
      </c>
      <c r="I44" s="5">
        <v>0</v>
      </c>
      <c r="J44" s="9" t="s">
        <v>496</v>
      </c>
      <c r="K44" s="5">
        <v>0</v>
      </c>
      <c r="L44" s="5">
        <v>0</v>
      </c>
      <c r="M44" s="5">
        <v>71</v>
      </c>
      <c r="N44" s="5">
        <f t="shared" si="0"/>
        <v>71</v>
      </c>
      <c r="O44" s="32" t="s">
        <v>535</v>
      </c>
      <c r="P44" s="84">
        <v>233</v>
      </c>
      <c r="Q44" s="90">
        <v>87</v>
      </c>
      <c r="R44" s="90">
        <v>74</v>
      </c>
      <c r="S44" s="90">
        <v>23</v>
      </c>
      <c r="T44" s="90">
        <v>7</v>
      </c>
      <c r="U44" s="90">
        <v>7</v>
      </c>
      <c r="V44" s="90" t="s">
        <v>33</v>
      </c>
      <c r="W44" s="90">
        <v>0</v>
      </c>
      <c r="X44" s="90">
        <v>11</v>
      </c>
      <c r="Y44" s="90" t="s">
        <v>33</v>
      </c>
      <c r="Z44" s="90">
        <v>1</v>
      </c>
      <c r="AA44" s="90" t="s">
        <v>33</v>
      </c>
      <c r="AB44" s="90">
        <v>23</v>
      </c>
    </row>
    <row r="45" spans="1:28" s="25" customFormat="1" ht="15" customHeight="1" x14ac:dyDescent="0.3">
      <c r="A45" s="37">
        <v>44</v>
      </c>
      <c r="B45" s="5">
        <v>404404042</v>
      </c>
      <c r="C45" s="7" t="s">
        <v>366</v>
      </c>
      <c r="D45" s="5" t="s">
        <v>149</v>
      </c>
      <c r="E45" s="5" t="s">
        <v>193</v>
      </c>
      <c r="F45" s="5" t="s">
        <v>367</v>
      </c>
      <c r="G45" s="5" t="s">
        <v>27</v>
      </c>
      <c r="H45" s="5" t="s">
        <v>28</v>
      </c>
      <c r="I45" s="5" t="s">
        <v>31</v>
      </c>
      <c r="J45" s="9" t="s">
        <v>368</v>
      </c>
      <c r="K45" s="5">
        <v>18</v>
      </c>
      <c r="L45" s="5">
        <v>0</v>
      </c>
      <c r="M45" s="5">
        <v>49</v>
      </c>
      <c r="N45" s="5">
        <f t="shared" si="0"/>
        <v>67</v>
      </c>
      <c r="O45" s="24" t="s">
        <v>534</v>
      </c>
      <c r="P45" s="90">
        <v>254</v>
      </c>
      <c r="Q45" s="90">
        <v>74</v>
      </c>
      <c r="R45" s="90">
        <v>64</v>
      </c>
      <c r="S45" s="90">
        <v>27</v>
      </c>
      <c r="T45" s="90">
        <v>0</v>
      </c>
      <c r="U45" s="90">
        <v>7</v>
      </c>
      <c r="V45" s="90">
        <v>11</v>
      </c>
      <c r="W45" s="90">
        <v>20</v>
      </c>
      <c r="X45" s="90">
        <v>43</v>
      </c>
      <c r="Y45" s="90">
        <v>1</v>
      </c>
      <c r="Z45" s="90">
        <v>0</v>
      </c>
      <c r="AA45" s="90">
        <v>1</v>
      </c>
      <c r="AB45" s="90">
        <v>6</v>
      </c>
    </row>
    <row r="46" spans="1:28" s="25" customFormat="1" ht="15" customHeight="1" x14ac:dyDescent="0.3">
      <c r="A46" s="37">
        <v>45</v>
      </c>
      <c r="B46" s="5">
        <v>206048533</v>
      </c>
      <c r="C46" s="7" t="s">
        <v>232</v>
      </c>
      <c r="D46" s="5" t="s">
        <v>149</v>
      </c>
      <c r="E46" s="5" t="s">
        <v>189</v>
      </c>
      <c r="F46" s="5" t="s">
        <v>155</v>
      </c>
      <c r="G46" s="5" t="s">
        <v>27</v>
      </c>
      <c r="H46" s="5" t="s">
        <v>30</v>
      </c>
      <c r="I46" s="5" t="s">
        <v>233</v>
      </c>
      <c r="J46" s="9" t="s">
        <v>234</v>
      </c>
      <c r="K46" s="5">
        <v>0</v>
      </c>
      <c r="L46" s="5">
        <v>0</v>
      </c>
      <c r="M46" s="5">
        <v>66</v>
      </c>
      <c r="N46" s="5">
        <f t="shared" si="0"/>
        <v>66</v>
      </c>
      <c r="O46" s="24" t="s">
        <v>534</v>
      </c>
      <c r="P46" s="90">
        <v>186</v>
      </c>
      <c r="Q46" s="90">
        <v>67</v>
      </c>
      <c r="R46" s="90">
        <v>43</v>
      </c>
      <c r="S46" s="90">
        <v>26</v>
      </c>
      <c r="T46" s="90">
        <v>0</v>
      </c>
      <c r="U46" s="90">
        <v>5</v>
      </c>
      <c r="V46" s="90">
        <v>0</v>
      </c>
      <c r="W46" s="90">
        <v>0</v>
      </c>
      <c r="X46" s="90">
        <v>24</v>
      </c>
      <c r="Y46" s="90">
        <v>1</v>
      </c>
      <c r="Z46" s="90">
        <v>1</v>
      </c>
      <c r="AA46" s="90">
        <v>0</v>
      </c>
      <c r="AB46" s="90">
        <v>19</v>
      </c>
    </row>
    <row r="47" spans="1:28" s="25" customFormat="1" ht="15" customHeight="1" x14ac:dyDescent="0.3">
      <c r="A47" s="37">
        <v>46</v>
      </c>
      <c r="B47" s="5">
        <v>404476205</v>
      </c>
      <c r="C47" s="7" t="s">
        <v>208</v>
      </c>
      <c r="D47" s="5" t="s">
        <v>149</v>
      </c>
      <c r="E47" s="5" t="s">
        <v>193</v>
      </c>
      <c r="F47" s="5" t="s">
        <v>209</v>
      </c>
      <c r="G47" s="5" t="s">
        <v>39</v>
      </c>
      <c r="H47" s="5" t="s">
        <v>30</v>
      </c>
      <c r="I47" s="5">
        <v>0</v>
      </c>
      <c r="J47" s="9" t="s">
        <v>507</v>
      </c>
      <c r="K47" s="5">
        <v>0</v>
      </c>
      <c r="L47" s="5">
        <v>0</v>
      </c>
      <c r="M47" s="5">
        <v>61</v>
      </c>
      <c r="N47" s="5">
        <f t="shared" si="0"/>
        <v>61</v>
      </c>
      <c r="O47" s="24" t="s">
        <v>534</v>
      </c>
      <c r="P47" s="84">
        <v>273</v>
      </c>
      <c r="Q47" s="90">
        <v>203</v>
      </c>
      <c r="R47" s="90">
        <v>43</v>
      </c>
      <c r="S47" s="90">
        <v>0</v>
      </c>
      <c r="T47" s="90">
        <v>1</v>
      </c>
      <c r="U47" s="90">
        <v>4</v>
      </c>
      <c r="V47" s="90">
        <v>0</v>
      </c>
      <c r="W47" s="90">
        <v>0</v>
      </c>
      <c r="X47" s="90">
        <v>22</v>
      </c>
      <c r="Y47" s="90">
        <v>0</v>
      </c>
      <c r="Z47" s="90">
        <v>0</v>
      </c>
      <c r="AA47" s="90">
        <v>0</v>
      </c>
      <c r="AB47" s="90">
        <v>0</v>
      </c>
    </row>
    <row r="48" spans="1:28" s="25" customFormat="1" ht="15" customHeight="1" x14ac:dyDescent="0.3">
      <c r="A48" s="37">
        <v>47</v>
      </c>
      <c r="B48" s="5">
        <v>201990694</v>
      </c>
      <c r="C48" s="7" t="s">
        <v>192</v>
      </c>
      <c r="D48" s="5" t="s">
        <v>149</v>
      </c>
      <c r="E48" s="5" t="s">
        <v>193</v>
      </c>
      <c r="F48" s="5" t="s">
        <v>194</v>
      </c>
      <c r="G48" s="5" t="s">
        <v>27</v>
      </c>
      <c r="H48" s="5" t="s">
        <v>31</v>
      </c>
      <c r="I48" s="5">
        <v>0</v>
      </c>
      <c r="J48" s="9" t="s">
        <v>195</v>
      </c>
      <c r="K48" s="5">
        <v>0</v>
      </c>
      <c r="L48" s="5">
        <v>0</v>
      </c>
      <c r="M48" s="5">
        <v>56</v>
      </c>
      <c r="N48" s="5">
        <f t="shared" si="0"/>
        <v>56</v>
      </c>
      <c r="O48" s="24" t="s">
        <v>533</v>
      </c>
      <c r="P48" s="84">
        <v>348</v>
      </c>
      <c r="Q48" s="90">
        <v>130</v>
      </c>
      <c r="R48" s="90">
        <v>67</v>
      </c>
      <c r="S48" s="90">
        <v>72</v>
      </c>
      <c r="T48" s="90">
        <v>4</v>
      </c>
      <c r="U48" s="90">
        <v>3</v>
      </c>
      <c r="V48" s="90">
        <v>0</v>
      </c>
      <c r="W48" s="90">
        <v>0</v>
      </c>
      <c r="X48" s="90">
        <v>40</v>
      </c>
      <c r="Y48" s="90">
        <v>1</v>
      </c>
      <c r="Z48" s="90">
        <v>3</v>
      </c>
      <c r="AA48" s="90">
        <v>7</v>
      </c>
      <c r="AB48" s="90">
        <v>21</v>
      </c>
    </row>
    <row r="49" spans="1:28" s="25" customFormat="1" ht="15" customHeight="1" x14ac:dyDescent="0.3">
      <c r="A49" s="37">
        <v>48</v>
      </c>
      <c r="B49" s="5">
        <v>200006536</v>
      </c>
      <c r="C49" s="7" t="s">
        <v>220</v>
      </c>
      <c r="D49" s="5" t="s">
        <v>149</v>
      </c>
      <c r="E49" s="5" t="s">
        <v>528</v>
      </c>
      <c r="F49" s="5" t="s">
        <v>221</v>
      </c>
      <c r="G49" s="5" t="s">
        <v>27</v>
      </c>
      <c r="H49" s="5" t="s">
        <v>28</v>
      </c>
      <c r="I49" s="5" t="s">
        <v>517</v>
      </c>
      <c r="J49" s="9" t="s">
        <v>222</v>
      </c>
      <c r="K49" s="5">
        <v>0</v>
      </c>
      <c r="L49" s="5">
        <v>56</v>
      </c>
      <c r="M49" s="5">
        <v>0</v>
      </c>
      <c r="N49" s="5">
        <f t="shared" si="0"/>
        <v>56</v>
      </c>
      <c r="O49" s="24" t="s">
        <v>533</v>
      </c>
      <c r="P49" s="90">
        <v>124</v>
      </c>
      <c r="Q49" s="90">
        <v>41</v>
      </c>
      <c r="R49" s="90">
        <v>34</v>
      </c>
      <c r="S49" s="90">
        <v>18</v>
      </c>
      <c r="T49" s="90">
        <v>2</v>
      </c>
      <c r="U49" s="90">
        <v>0</v>
      </c>
      <c r="V49" s="90">
        <v>0</v>
      </c>
      <c r="W49" s="90">
        <v>9</v>
      </c>
      <c r="X49" s="90">
        <v>16</v>
      </c>
      <c r="Y49" s="90">
        <v>0</v>
      </c>
      <c r="Z49" s="90">
        <v>0</v>
      </c>
      <c r="AA49" s="90">
        <v>0</v>
      </c>
      <c r="AB49" s="90">
        <v>5</v>
      </c>
    </row>
    <row r="50" spans="1:28" s="25" customFormat="1" ht="15" customHeight="1" x14ac:dyDescent="0.3">
      <c r="A50" s="37">
        <v>49</v>
      </c>
      <c r="B50" s="5">
        <v>204927543</v>
      </c>
      <c r="C50" s="7" t="s">
        <v>223</v>
      </c>
      <c r="D50" s="5" t="s">
        <v>149</v>
      </c>
      <c r="E50" s="5" t="s">
        <v>176</v>
      </c>
      <c r="F50" s="5" t="s">
        <v>224</v>
      </c>
      <c r="G50" s="5" t="s">
        <v>27</v>
      </c>
      <c r="H50" s="5" t="s">
        <v>31</v>
      </c>
      <c r="I50" s="5">
        <v>0</v>
      </c>
      <c r="J50" s="9" t="s">
        <v>225</v>
      </c>
      <c r="K50" s="5">
        <v>0</v>
      </c>
      <c r="L50" s="5">
        <v>18</v>
      </c>
      <c r="M50" s="5">
        <v>37</v>
      </c>
      <c r="N50" s="5">
        <f t="shared" si="0"/>
        <v>55</v>
      </c>
      <c r="O50" s="24" t="s">
        <v>533</v>
      </c>
      <c r="P50" s="90">
        <v>372</v>
      </c>
      <c r="Q50" s="90">
        <v>103</v>
      </c>
      <c r="R50" s="90">
        <v>81</v>
      </c>
      <c r="S50" s="90">
        <v>123</v>
      </c>
      <c r="T50" s="90">
        <v>10</v>
      </c>
      <c r="U50" s="90">
        <v>0</v>
      </c>
      <c r="V50" s="90">
        <v>13</v>
      </c>
      <c r="W50" s="90">
        <v>10</v>
      </c>
      <c r="X50" s="90">
        <v>27</v>
      </c>
      <c r="Y50" s="90">
        <v>6</v>
      </c>
      <c r="Z50" s="90">
        <v>0</v>
      </c>
      <c r="AA50" s="90">
        <v>0</v>
      </c>
      <c r="AB50" s="90">
        <v>45</v>
      </c>
    </row>
    <row r="51" spans="1:28" s="25" customFormat="1" ht="15" customHeight="1" x14ac:dyDescent="0.3">
      <c r="A51" s="37">
        <v>50</v>
      </c>
      <c r="B51" s="5">
        <v>404981622</v>
      </c>
      <c r="C51" s="7" t="s">
        <v>339</v>
      </c>
      <c r="D51" s="5" t="s">
        <v>149</v>
      </c>
      <c r="E51" s="5" t="s">
        <v>176</v>
      </c>
      <c r="F51" s="5" t="s">
        <v>340</v>
      </c>
      <c r="G51" s="5" t="s">
        <v>27</v>
      </c>
      <c r="H51" s="5" t="s">
        <v>341</v>
      </c>
      <c r="I51" s="5">
        <v>0</v>
      </c>
      <c r="J51" s="9" t="s">
        <v>342</v>
      </c>
      <c r="K51" s="5">
        <v>0</v>
      </c>
      <c r="L51" s="5">
        <v>0</v>
      </c>
      <c r="M51" s="5">
        <v>52</v>
      </c>
      <c r="N51" s="5">
        <f t="shared" si="0"/>
        <v>52</v>
      </c>
      <c r="O51" s="24" t="s">
        <v>533</v>
      </c>
      <c r="P51" s="90">
        <v>176</v>
      </c>
      <c r="Q51" s="90">
        <v>53</v>
      </c>
      <c r="R51" s="90">
        <v>31</v>
      </c>
      <c r="S51" s="90">
        <v>26</v>
      </c>
      <c r="T51" s="90">
        <v>0</v>
      </c>
      <c r="U51" s="90">
        <v>0</v>
      </c>
      <c r="V51" s="90">
        <v>0</v>
      </c>
      <c r="W51" s="90">
        <v>22</v>
      </c>
      <c r="X51" s="90">
        <v>22</v>
      </c>
      <c r="Y51" s="90">
        <v>2</v>
      </c>
      <c r="Z51" s="90">
        <v>1</v>
      </c>
      <c r="AA51" s="90">
        <v>0</v>
      </c>
      <c r="AB51" s="90">
        <v>4</v>
      </c>
    </row>
    <row r="52" spans="1:28" s="25" customFormat="1" ht="15" customHeight="1" x14ac:dyDescent="0.3">
      <c r="A52" s="37">
        <v>51</v>
      </c>
      <c r="B52" s="5">
        <v>205284093</v>
      </c>
      <c r="C52" s="7" t="s">
        <v>238</v>
      </c>
      <c r="D52" s="5" t="s">
        <v>149</v>
      </c>
      <c r="E52" s="5" t="s">
        <v>176</v>
      </c>
      <c r="F52" s="5" t="s">
        <v>239</v>
      </c>
      <c r="G52" s="5" t="s">
        <v>27</v>
      </c>
      <c r="H52" s="5" t="s">
        <v>31</v>
      </c>
      <c r="I52" s="5" t="s">
        <v>240</v>
      </c>
      <c r="J52" s="9" t="s">
        <v>241</v>
      </c>
      <c r="K52" s="5">
        <v>0</v>
      </c>
      <c r="L52" s="5">
        <v>0</v>
      </c>
      <c r="M52" s="5">
        <v>51</v>
      </c>
      <c r="N52" s="5">
        <f t="shared" si="0"/>
        <v>51</v>
      </c>
      <c r="O52" s="24" t="s">
        <v>533</v>
      </c>
      <c r="P52" s="84">
        <v>235</v>
      </c>
      <c r="Q52" s="90">
        <v>61</v>
      </c>
      <c r="R52" s="90">
        <v>45</v>
      </c>
      <c r="S52" s="90">
        <v>92</v>
      </c>
      <c r="T52" s="90">
        <v>2</v>
      </c>
      <c r="U52" s="90">
        <v>3</v>
      </c>
      <c r="V52" s="90">
        <v>0</v>
      </c>
      <c r="W52" s="90">
        <v>0</v>
      </c>
      <c r="X52" s="90">
        <v>23</v>
      </c>
      <c r="Y52" s="90">
        <v>3</v>
      </c>
      <c r="Z52" s="90">
        <v>0</v>
      </c>
      <c r="AA52" s="90">
        <v>0</v>
      </c>
      <c r="AB52" s="90">
        <v>6</v>
      </c>
    </row>
    <row r="53" spans="1:28" s="25" customFormat="1" ht="15" customHeight="1" x14ac:dyDescent="0.3">
      <c r="A53" s="37">
        <v>52</v>
      </c>
      <c r="B53" s="5">
        <v>404866659</v>
      </c>
      <c r="C53" s="7" t="s">
        <v>352</v>
      </c>
      <c r="D53" s="5" t="s">
        <v>149</v>
      </c>
      <c r="E53" s="5" t="s">
        <v>193</v>
      </c>
      <c r="F53" s="5" t="s">
        <v>353</v>
      </c>
      <c r="G53" s="5" t="s">
        <v>27</v>
      </c>
      <c r="H53" s="5" t="s">
        <v>31</v>
      </c>
      <c r="I53" s="5">
        <v>0</v>
      </c>
      <c r="J53" s="9" t="s">
        <v>354</v>
      </c>
      <c r="K53" s="5">
        <v>0</v>
      </c>
      <c r="L53" s="5">
        <v>0</v>
      </c>
      <c r="M53" s="5">
        <v>51</v>
      </c>
      <c r="N53" s="5">
        <f t="shared" si="0"/>
        <v>51</v>
      </c>
      <c r="O53" s="24" t="s">
        <v>533</v>
      </c>
      <c r="P53" s="90">
        <v>124</v>
      </c>
      <c r="Q53" s="90">
        <v>37</v>
      </c>
      <c r="R53" s="90">
        <v>25</v>
      </c>
      <c r="S53" s="90">
        <v>20</v>
      </c>
      <c r="T53" s="90">
        <v>0</v>
      </c>
      <c r="U53" s="90">
        <v>0</v>
      </c>
      <c r="V53" s="90">
        <v>0</v>
      </c>
      <c r="W53" s="90">
        <v>0</v>
      </c>
      <c r="X53" s="90">
        <v>12</v>
      </c>
      <c r="Y53" s="90">
        <v>0</v>
      </c>
      <c r="Z53" s="90">
        <v>0</v>
      </c>
      <c r="AA53" s="90">
        <v>0</v>
      </c>
      <c r="AB53" s="90">
        <v>20</v>
      </c>
    </row>
    <row r="54" spans="1:28" s="25" customFormat="1" ht="15" customHeight="1" x14ac:dyDescent="0.3">
      <c r="A54" s="37">
        <v>53</v>
      </c>
      <c r="B54" s="5">
        <v>406084605</v>
      </c>
      <c r="C54" s="7" t="s">
        <v>429</v>
      </c>
      <c r="D54" s="5" t="s">
        <v>149</v>
      </c>
      <c r="E54" s="5" t="s">
        <v>529</v>
      </c>
      <c r="F54" s="5" t="s">
        <v>430</v>
      </c>
      <c r="G54" s="5" t="s">
        <v>27</v>
      </c>
      <c r="H54" s="5" t="s">
        <v>30</v>
      </c>
      <c r="I54" s="5" t="s">
        <v>431</v>
      </c>
      <c r="J54" s="9" t="s">
        <v>514</v>
      </c>
      <c r="K54" s="5">
        <v>0</v>
      </c>
      <c r="L54" s="5">
        <v>0</v>
      </c>
      <c r="M54" s="5">
        <v>49</v>
      </c>
      <c r="N54" s="5">
        <f t="shared" si="0"/>
        <v>49</v>
      </c>
      <c r="O54" s="24" t="s">
        <v>532</v>
      </c>
      <c r="P54" s="90">
        <v>12</v>
      </c>
      <c r="Q54" s="90">
        <v>3</v>
      </c>
      <c r="R54" s="90">
        <v>4</v>
      </c>
      <c r="S54" s="90">
        <v>2</v>
      </c>
      <c r="T54" s="90">
        <v>0</v>
      </c>
      <c r="U54" s="90">
        <v>0</v>
      </c>
      <c r="V54" s="90">
        <v>0</v>
      </c>
      <c r="W54" s="90">
        <v>2</v>
      </c>
      <c r="X54" s="90">
        <v>0</v>
      </c>
      <c r="Y54" s="90">
        <v>0</v>
      </c>
      <c r="Z54" s="90">
        <v>0</v>
      </c>
      <c r="AA54" s="90">
        <v>0</v>
      </c>
      <c r="AB54" s="90">
        <v>1</v>
      </c>
    </row>
    <row r="55" spans="1:28" s="25" customFormat="1" ht="15" customHeight="1" x14ac:dyDescent="0.3">
      <c r="A55" s="37">
        <v>54</v>
      </c>
      <c r="B55" s="5">
        <v>404512096</v>
      </c>
      <c r="C55" s="7" t="s">
        <v>249</v>
      </c>
      <c r="D55" s="5" t="s">
        <v>149</v>
      </c>
      <c r="E55" s="5" t="s">
        <v>189</v>
      </c>
      <c r="F55" s="5" t="s">
        <v>250</v>
      </c>
      <c r="G55" s="5" t="s">
        <v>27</v>
      </c>
      <c r="H55" s="5" t="s">
        <v>28</v>
      </c>
      <c r="I55" s="5"/>
      <c r="J55" s="9" t="s">
        <v>251</v>
      </c>
      <c r="K55" s="5">
        <v>0</v>
      </c>
      <c r="L55" s="5">
        <v>0</v>
      </c>
      <c r="M55" s="5">
        <v>43</v>
      </c>
      <c r="N55" s="5">
        <f t="shared" si="0"/>
        <v>43</v>
      </c>
      <c r="O55" s="24" t="s">
        <v>532</v>
      </c>
      <c r="P55" s="84">
        <v>187</v>
      </c>
      <c r="Q55" s="90">
        <v>60</v>
      </c>
      <c r="R55" s="90">
        <v>43</v>
      </c>
      <c r="S55" s="90">
        <v>28</v>
      </c>
      <c r="T55" s="90">
        <v>1</v>
      </c>
      <c r="U55" s="90">
        <v>7</v>
      </c>
      <c r="V55" s="90">
        <v>0</v>
      </c>
      <c r="W55" s="90">
        <v>30</v>
      </c>
      <c r="X55" s="90">
        <v>15</v>
      </c>
      <c r="Y55" s="90">
        <v>1</v>
      </c>
      <c r="Z55" s="90">
        <v>0</v>
      </c>
      <c r="AA55" s="90">
        <v>0</v>
      </c>
      <c r="AB55" s="90">
        <v>2</v>
      </c>
    </row>
    <row r="56" spans="1:28" s="25" customFormat="1" ht="15" customHeight="1" x14ac:dyDescent="0.3">
      <c r="A56" s="37">
        <v>55</v>
      </c>
      <c r="B56" s="5">
        <v>405032806</v>
      </c>
      <c r="C56" s="7" t="s">
        <v>462</v>
      </c>
      <c r="D56" s="5" t="s">
        <v>149</v>
      </c>
      <c r="E56" s="5" t="s">
        <v>176</v>
      </c>
      <c r="F56" s="5" t="s">
        <v>463</v>
      </c>
      <c r="G56" s="5" t="s">
        <v>27</v>
      </c>
      <c r="H56" s="5" t="s">
        <v>28</v>
      </c>
      <c r="I56" s="5" t="s">
        <v>31</v>
      </c>
      <c r="J56" s="9" t="s">
        <v>464</v>
      </c>
      <c r="K56" s="5">
        <v>0</v>
      </c>
      <c r="L56" s="5">
        <v>0</v>
      </c>
      <c r="M56" s="5">
        <v>43</v>
      </c>
      <c r="N56" s="5">
        <f t="shared" si="0"/>
        <v>43</v>
      </c>
      <c r="O56" s="24" t="s">
        <v>532</v>
      </c>
      <c r="P56" s="84">
        <v>149</v>
      </c>
      <c r="Q56" s="90">
        <v>64</v>
      </c>
      <c r="R56" s="90">
        <v>26</v>
      </c>
      <c r="S56" s="90">
        <v>5</v>
      </c>
      <c r="T56" s="90">
        <v>0</v>
      </c>
      <c r="U56" s="90">
        <v>8</v>
      </c>
      <c r="V56" s="90">
        <v>0</v>
      </c>
      <c r="W56" s="90">
        <v>21</v>
      </c>
      <c r="X56" s="90">
        <v>8</v>
      </c>
      <c r="Y56" s="90">
        <v>0</v>
      </c>
      <c r="Z56" s="90">
        <v>0</v>
      </c>
      <c r="AA56" s="90">
        <v>0</v>
      </c>
      <c r="AB56" s="90">
        <v>17</v>
      </c>
    </row>
    <row r="57" spans="1:28" s="25" customFormat="1" ht="15" customHeight="1" x14ac:dyDescent="0.3">
      <c r="A57" s="37">
        <v>56</v>
      </c>
      <c r="B57" s="5">
        <v>405055032</v>
      </c>
      <c r="C57" s="7" t="s">
        <v>158</v>
      </c>
      <c r="D57" s="5" t="s">
        <v>149</v>
      </c>
      <c r="E57" s="5" t="s">
        <v>176</v>
      </c>
      <c r="F57" s="5" t="s">
        <v>159</v>
      </c>
      <c r="G57" s="5" t="s">
        <v>27</v>
      </c>
      <c r="H57" s="5" t="s">
        <v>28</v>
      </c>
      <c r="I57" s="5">
        <v>0</v>
      </c>
      <c r="J57" s="9" t="s">
        <v>160</v>
      </c>
      <c r="K57" s="5">
        <v>0</v>
      </c>
      <c r="L57" s="5">
        <v>41</v>
      </c>
      <c r="M57" s="5">
        <v>0</v>
      </c>
      <c r="N57" s="5">
        <f t="shared" si="0"/>
        <v>41</v>
      </c>
      <c r="O57" s="24" t="s">
        <v>532</v>
      </c>
      <c r="P57" s="90">
        <v>104</v>
      </c>
      <c r="Q57" s="90">
        <v>40</v>
      </c>
      <c r="R57" s="90">
        <v>25</v>
      </c>
      <c r="S57" s="90">
        <v>16</v>
      </c>
      <c r="T57" s="90">
        <v>1</v>
      </c>
      <c r="U57" s="90">
        <v>5</v>
      </c>
      <c r="V57" s="90">
        <v>0</v>
      </c>
      <c r="W57" s="90">
        <v>5</v>
      </c>
      <c r="X57" s="90">
        <v>9</v>
      </c>
      <c r="Y57" s="90">
        <v>0</v>
      </c>
      <c r="Z57" s="90">
        <v>3</v>
      </c>
      <c r="AA57" s="90">
        <v>0</v>
      </c>
      <c r="AB57" s="90">
        <v>1</v>
      </c>
    </row>
    <row r="58" spans="1:28" s="25" customFormat="1" ht="15" customHeight="1" x14ac:dyDescent="0.3">
      <c r="A58" s="37">
        <v>57</v>
      </c>
      <c r="B58" s="5">
        <v>202442981</v>
      </c>
      <c r="C58" s="7" t="s">
        <v>184</v>
      </c>
      <c r="D58" s="5" t="s">
        <v>149</v>
      </c>
      <c r="E58" s="5" t="s">
        <v>193</v>
      </c>
      <c r="F58" s="5" t="s">
        <v>185</v>
      </c>
      <c r="G58" s="5" t="s">
        <v>27</v>
      </c>
      <c r="H58" s="5" t="s">
        <v>30</v>
      </c>
      <c r="I58" s="5" t="s">
        <v>186</v>
      </c>
      <c r="J58" s="9" t="s">
        <v>187</v>
      </c>
      <c r="K58" s="5">
        <v>0</v>
      </c>
      <c r="L58" s="5">
        <v>0</v>
      </c>
      <c r="M58" s="5">
        <v>40</v>
      </c>
      <c r="N58" s="5">
        <f t="shared" si="0"/>
        <v>40</v>
      </c>
      <c r="O58" s="24" t="s">
        <v>532</v>
      </c>
      <c r="P58" s="90">
        <v>90</v>
      </c>
      <c r="Q58" s="90">
        <v>41</v>
      </c>
      <c r="R58" s="90">
        <v>27</v>
      </c>
      <c r="S58" s="90">
        <v>5</v>
      </c>
      <c r="T58" s="90">
        <v>2</v>
      </c>
      <c r="U58" s="90">
        <v>0</v>
      </c>
      <c r="V58" s="90">
        <v>0</v>
      </c>
      <c r="W58" s="90">
        <v>1</v>
      </c>
      <c r="X58" s="90">
        <v>11</v>
      </c>
      <c r="Y58" s="90">
        <v>0</v>
      </c>
      <c r="Z58" s="90">
        <v>0</v>
      </c>
      <c r="AA58" s="90">
        <v>0</v>
      </c>
      <c r="AB58" s="90">
        <v>3</v>
      </c>
    </row>
    <row r="59" spans="1:28" s="25" customFormat="1" ht="15" customHeight="1" x14ac:dyDescent="0.3">
      <c r="A59" s="37">
        <v>58</v>
      </c>
      <c r="B59" s="5">
        <v>405125332</v>
      </c>
      <c r="C59" s="7" t="s">
        <v>181</v>
      </c>
      <c r="D59" s="5" t="s">
        <v>149</v>
      </c>
      <c r="E59" s="5" t="s">
        <v>176</v>
      </c>
      <c r="F59" s="5" t="s">
        <v>182</v>
      </c>
      <c r="G59" s="5" t="s">
        <v>27</v>
      </c>
      <c r="H59" s="5" t="s">
        <v>31</v>
      </c>
      <c r="I59" s="5"/>
      <c r="J59" s="9" t="s">
        <v>183</v>
      </c>
      <c r="K59" s="5">
        <v>0</v>
      </c>
      <c r="L59" s="5">
        <v>0</v>
      </c>
      <c r="M59" s="5">
        <v>38</v>
      </c>
      <c r="N59" s="5">
        <f t="shared" si="0"/>
        <v>38</v>
      </c>
      <c r="O59" s="24" t="s">
        <v>532</v>
      </c>
      <c r="P59" s="90">
        <v>132</v>
      </c>
      <c r="Q59" s="90">
        <v>26</v>
      </c>
      <c r="R59" s="90">
        <v>45</v>
      </c>
      <c r="S59" s="90">
        <v>19</v>
      </c>
      <c r="T59" s="90">
        <v>0</v>
      </c>
      <c r="U59" s="90">
        <v>0</v>
      </c>
      <c r="V59" s="90">
        <v>0</v>
      </c>
      <c r="W59" s="90">
        <v>23</v>
      </c>
      <c r="X59" s="90">
        <v>14</v>
      </c>
      <c r="Y59" s="90">
        <v>1</v>
      </c>
      <c r="Z59" s="90">
        <v>0</v>
      </c>
      <c r="AA59" s="90">
        <v>0</v>
      </c>
      <c r="AB59" s="90">
        <v>4</v>
      </c>
    </row>
    <row r="60" spans="1:28" s="25" customFormat="1" ht="15" customHeight="1" x14ac:dyDescent="0.3">
      <c r="A60" s="37">
        <v>59</v>
      </c>
      <c r="B60" s="5">
        <v>204923262</v>
      </c>
      <c r="C60" s="7" t="s">
        <v>313</v>
      </c>
      <c r="D60" s="5" t="s">
        <v>149</v>
      </c>
      <c r="E60" s="5" t="s">
        <v>176</v>
      </c>
      <c r="F60" s="5" t="s">
        <v>314</v>
      </c>
      <c r="G60" s="5" t="s">
        <v>27</v>
      </c>
      <c r="H60" s="5" t="s">
        <v>31</v>
      </c>
      <c r="I60" s="5">
        <v>0</v>
      </c>
      <c r="J60" s="9" t="s">
        <v>315</v>
      </c>
      <c r="K60" s="5">
        <v>0</v>
      </c>
      <c r="L60" s="5">
        <v>13</v>
      </c>
      <c r="M60" s="5">
        <v>23</v>
      </c>
      <c r="N60" s="5">
        <f t="shared" si="0"/>
        <v>36</v>
      </c>
      <c r="O60" s="24" t="s">
        <v>532</v>
      </c>
      <c r="P60" s="84">
        <v>158</v>
      </c>
      <c r="Q60" s="90">
        <v>79</v>
      </c>
      <c r="R60" s="90">
        <v>32</v>
      </c>
      <c r="S60" s="90">
        <v>25</v>
      </c>
      <c r="T60" s="90">
        <v>0</v>
      </c>
      <c r="U60" s="90">
        <v>4</v>
      </c>
      <c r="V60" s="90">
        <v>0</v>
      </c>
      <c r="W60" s="90">
        <v>4</v>
      </c>
      <c r="X60" s="90">
        <v>12</v>
      </c>
      <c r="Y60" s="90">
        <v>0</v>
      </c>
      <c r="Z60" s="90">
        <v>0</v>
      </c>
      <c r="AA60" s="90">
        <v>0</v>
      </c>
      <c r="AB60" s="90">
        <v>2</v>
      </c>
    </row>
    <row r="61" spans="1:28" s="25" customFormat="1" ht="15" customHeight="1" x14ac:dyDescent="0.3">
      <c r="A61" s="37">
        <v>60</v>
      </c>
      <c r="B61" s="5">
        <v>204970022</v>
      </c>
      <c r="C61" s="7" t="s">
        <v>286</v>
      </c>
      <c r="D61" s="5" t="s">
        <v>149</v>
      </c>
      <c r="E61" s="5" t="s">
        <v>528</v>
      </c>
      <c r="F61" s="5" t="s">
        <v>287</v>
      </c>
      <c r="G61" s="5" t="s">
        <v>27</v>
      </c>
      <c r="H61" s="5" t="s">
        <v>30</v>
      </c>
      <c r="I61" s="5" t="s">
        <v>31</v>
      </c>
      <c r="J61" s="9" t="s">
        <v>288</v>
      </c>
      <c r="K61" s="5">
        <v>0</v>
      </c>
      <c r="L61" s="5">
        <v>4</v>
      </c>
      <c r="M61" s="5">
        <v>31</v>
      </c>
      <c r="N61" s="5">
        <f t="shared" si="0"/>
        <v>35</v>
      </c>
      <c r="O61" s="24" t="s">
        <v>532</v>
      </c>
      <c r="P61" s="84">
        <v>1</v>
      </c>
      <c r="Q61" s="90">
        <v>0</v>
      </c>
      <c r="R61" s="90">
        <v>0</v>
      </c>
      <c r="S61" s="90">
        <v>0</v>
      </c>
      <c r="T61" s="90">
        <v>0</v>
      </c>
      <c r="U61" s="90">
        <v>0</v>
      </c>
      <c r="V61" s="90">
        <v>0</v>
      </c>
      <c r="W61" s="90">
        <v>0</v>
      </c>
      <c r="X61" s="90">
        <v>0</v>
      </c>
      <c r="Y61" s="90">
        <v>0</v>
      </c>
      <c r="Z61" s="90">
        <v>0</v>
      </c>
      <c r="AA61" s="90">
        <v>0</v>
      </c>
      <c r="AB61" s="90">
        <v>1</v>
      </c>
    </row>
    <row r="62" spans="1:28" s="25" customFormat="1" ht="15" customHeight="1" x14ac:dyDescent="0.3">
      <c r="A62" s="37">
        <v>61</v>
      </c>
      <c r="B62" s="5">
        <v>400123647</v>
      </c>
      <c r="C62" s="7" t="s">
        <v>210</v>
      </c>
      <c r="D62" s="5" t="s">
        <v>149</v>
      </c>
      <c r="E62" s="5" t="s">
        <v>528</v>
      </c>
      <c r="F62" s="5" t="s">
        <v>211</v>
      </c>
      <c r="G62" s="5" t="s">
        <v>27</v>
      </c>
      <c r="H62" s="5" t="s">
        <v>28</v>
      </c>
      <c r="I62" s="5" t="s">
        <v>31</v>
      </c>
      <c r="J62" s="9" t="s">
        <v>212</v>
      </c>
      <c r="K62" s="5">
        <v>0</v>
      </c>
      <c r="L62" s="5">
        <v>2</v>
      </c>
      <c r="M62" s="5">
        <v>32</v>
      </c>
      <c r="N62" s="5">
        <f t="shared" si="0"/>
        <v>34</v>
      </c>
      <c r="O62" s="24" t="s">
        <v>532</v>
      </c>
      <c r="P62" s="90">
        <v>109</v>
      </c>
      <c r="Q62" s="90">
        <v>57</v>
      </c>
      <c r="R62" s="90">
        <v>0</v>
      </c>
      <c r="S62" s="90">
        <v>24</v>
      </c>
      <c r="T62" s="90">
        <v>3</v>
      </c>
      <c r="U62" s="90">
        <v>1</v>
      </c>
      <c r="V62" s="90">
        <v>0</v>
      </c>
      <c r="W62" s="90">
        <v>3</v>
      </c>
      <c r="X62" s="90">
        <v>12</v>
      </c>
      <c r="Y62" s="90">
        <v>1</v>
      </c>
      <c r="Z62" s="90">
        <v>2</v>
      </c>
      <c r="AA62" s="90">
        <v>0</v>
      </c>
      <c r="AB62" s="90">
        <v>6</v>
      </c>
    </row>
    <row r="63" spans="1:28" s="25" customFormat="1" ht="15" customHeight="1" x14ac:dyDescent="0.3">
      <c r="A63" s="37">
        <v>62</v>
      </c>
      <c r="B63" s="5">
        <v>504069474</v>
      </c>
      <c r="C63" s="7" t="s">
        <v>369</v>
      </c>
      <c r="D63" s="5" t="s">
        <v>149</v>
      </c>
      <c r="E63" s="5" t="s">
        <v>528</v>
      </c>
      <c r="F63" s="5" t="s">
        <v>370</v>
      </c>
      <c r="G63" s="5" t="s">
        <v>27</v>
      </c>
      <c r="H63" s="5" t="s">
        <v>30</v>
      </c>
      <c r="I63" s="5" t="s">
        <v>371</v>
      </c>
      <c r="J63" s="9" t="s">
        <v>372</v>
      </c>
      <c r="K63" s="5">
        <v>0</v>
      </c>
      <c r="L63" s="5">
        <v>0</v>
      </c>
      <c r="M63" s="5">
        <v>34</v>
      </c>
      <c r="N63" s="5">
        <f t="shared" si="0"/>
        <v>34</v>
      </c>
      <c r="O63" s="24" t="s">
        <v>532</v>
      </c>
      <c r="P63" s="90">
        <v>48</v>
      </c>
      <c r="Q63" s="90">
        <v>6</v>
      </c>
      <c r="R63" s="90">
        <v>9</v>
      </c>
      <c r="S63" s="90">
        <v>7</v>
      </c>
      <c r="T63" s="90">
        <v>0</v>
      </c>
      <c r="U63" s="90">
        <v>0</v>
      </c>
      <c r="V63" s="90">
        <v>0</v>
      </c>
      <c r="W63" s="90">
        <v>0</v>
      </c>
      <c r="X63" s="90">
        <v>10</v>
      </c>
      <c r="Y63" s="90">
        <v>1</v>
      </c>
      <c r="Z63" s="90">
        <v>0</v>
      </c>
      <c r="AA63" s="90">
        <v>0</v>
      </c>
      <c r="AB63" s="90">
        <v>0</v>
      </c>
    </row>
    <row r="64" spans="1:28" s="25" customFormat="1" ht="15" customHeight="1" x14ac:dyDescent="0.3">
      <c r="A64" s="37">
        <v>63</v>
      </c>
      <c r="B64" s="5">
        <v>402006592</v>
      </c>
      <c r="C64" s="7" t="s">
        <v>164</v>
      </c>
      <c r="D64" s="5" t="s">
        <v>149</v>
      </c>
      <c r="E64" s="5" t="s">
        <v>193</v>
      </c>
      <c r="F64" s="5" t="s">
        <v>165</v>
      </c>
      <c r="G64" s="5" t="s">
        <v>27</v>
      </c>
      <c r="H64" s="5" t="s">
        <v>30</v>
      </c>
      <c r="I64" s="5" t="s">
        <v>166</v>
      </c>
      <c r="J64" s="9" t="s">
        <v>167</v>
      </c>
      <c r="K64" s="5">
        <v>0</v>
      </c>
      <c r="L64" s="5">
        <v>0</v>
      </c>
      <c r="M64" s="5">
        <v>32</v>
      </c>
      <c r="N64" s="5">
        <f t="shared" si="0"/>
        <v>32</v>
      </c>
      <c r="O64" s="24" t="s">
        <v>532</v>
      </c>
      <c r="P64" s="90">
        <v>96</v>
      </c>
      <c r="Q64" s="90">
        <v>20</v>
      </c>
      <c r="R64" s="90">
        <v>20</v>
      </c>
      <c r="S64" s="90">
        <v>27</v>
      </c>
      <c r="T64" s="90">
        <v>3</v>
      </c>
      <c r="U64" s="90">
        <v>3</v>
      </c>
      <c r="V64" s="90">
        <v>0</v>
      </c>
      <c r="W64" s="90">
        <v>5</v>
      </c>
      <c r="X64" s="90">
        <v>10</v>
      </c>
      <c r="Y64" s="90">
        <v>1</v>
      </c>
      <c r="Z64" s="90">
        <v>1</v>
      </c>
      <c r="AA64" s="90">
        <v>0</v>
      </c>
      <c r="AB64" s="90">
        <v>2</v>
      </c>
    </row>
    <row r="65" spans="1:28" s="25" customFormat="1" ht="15" customHeight="1" x14ac:dyDescent="0.3">
      <c r="A65" s="37">
        <v>64</v>
      </c>
      <c r="B65" s="5">
        <v>405169598</v>
      </c>
      <c r="C65" s="7" t="s">
        <v>226</v>
      </c>
      <c r="D65" s="5" t="s">
        <v>149</v>
      </c>
      <c r="E65" s="5" t="s">
        <v>176</v>
      </c>
      <c r="F65" s="5" t="s">
        <v>227</v>
      </c>
      <c r="G65" s="5" t="s">
        <v>27</v>
      </c>
      <c r="H65" s="5" t="s">
        <v>31</v>
      </c>
      <c r="I65" s="5">
        <v>0</v>
      </c>
      <c r="J65" s="9" t="s">
        <v>228</v>
      </c>
      <c r="K65" s="5">
        <v>0</v>
      </c>
      <c r="L65" s="5">
        <v>0</v>
      </c>
      <c r="M65" s="5">
        <v>32</v>
      </c>
      <c r="N65" s="5">
        <f t="shared" si="0"/>
        <v>32</v>
      </c>
      <c r="O65" s="24" t="s">
        <v>532</v>
      </c>
      <c r="P65" s="84">
        <v>126</v>
      </c>
      <c r="Q65" s="90">
        <v>49</v>
      </c>
      <c r="R65" s="90">
        <v>18</v>
      </c>
      <c r="S65" s="90">
        <v>29</v>
      </c>
      <c r="T65" s="90">
        <v>2</v>
      </c>
      <c r="U65" s="90">
        <v>0</v>
      </c>
      <c r="V65" s="90">
        <v>0</v>
      </c>
      <c r="W65" s="90">
        <v>5</v>
      </c>
      <c r="X65" s="90">
        <v>10</v>
      </c>
      <c r="Y65" s="90">
        <v>1</v>
      </c>
      <c r="Z65" s="90">
        <v>7</v>
      </c>
      <c r="AA65" s="90">
        <v>0</v>
      </c>
      <c r="AB65" s="90">
        <v>5</v>
      </c>
    </row>
    <row r="66" spans="1:28" s="25" customFormat="1" ht="15" customHeight="1" x14ac:dyDescent="0.3">
      <c r="A66" s="37">
        <v>65</v>
      </c>
      <c r="B66" s="5">
        <v>206061795</v>
      </c>
      <c r="C66" s="7" t="s">
        <v>264</v>
      </c>
      <c r="D66" s="5" t="s">
        <v>149</v>
      </c>
      <c r="E66" s="5" t="s">
        <v>189</v>
      </c>
      <c r="F66" s="5" t="s">
        <v>265</v>
      </c>
      <c r="G66" s="5" t="s">
        <v>27</v>
      </c>
      <c r="H66" s="5" t="s">
        <v>31</v>
      </c>
      <c r="I66" s="5">
        <v>0</v>
      </c>
      <c r="J66" s="9" t="s">
        <v>266</v>
      </c>
      <c r="K66" s="5">
        <v>0</v>
      </c>
      <c r="L66" s="5">
        <v>0</v>
      </c>
      <c r="M66" s="5">
        <v>31</v>
      </c>
      <c r="N66" s="5">
        <f t="shared" ref="N66:N111" si="1">K66+L66+M66</f>
        <v>31</v>
      </c>
      <c r="O66" s="24" t="s">
        <v>532</v>
      </c>
      <c r="P66" s="90">
        <v>144</v>
      </c>
      <c r="Q66" s="90">
        <v>60</v>
      </c>
      <c r="R66" s="90">
        <v>27</v>
      </c>
      <c r="S66" s="90">
        <v>9</v>
      </c>
      <c r="T66" s="90">
        <v>0</v>
      </c>
      <c r="U66" s="90">
        <v>3</v>
      </c>
      <c r="V66" s="90">
        <v>0</v>
      </c>
      <c r="W66" s="90">
        <v>4</v>
      </c>
      <c r="X66" s="90">
        <v>17</v>
      </c>
      <c r="Y66" s="90">
        <v>1</v>
      </c>
      <c r="Z66" s="90">
        <v>1</v>
      </c>
      <c r="AA66" s="90">
        <v>1</v>
      </c>
      <c r="AB66" s="90">
        <v>17</v>
      </c>
    </row>
    <row r="67" spans="1:28" s="25" customFormat="1" ht="15" customHeight="1" x14ac:dyDescent="0.3">
      <c r="A67" s="37">
        <v>66</v>
      </c>
      <c r="B67" s="5">
        <v>404860566</v>
      </c>
      <c r="C67" s="7" t="s">
        <v>246</v>
      </c>
      <c r="D67" s="5" t="s">
        <v>149</v>
      </c>
      <c r="E67" s="5" t="s">
        <v>176</v>
      </c>
      <c r="F67" s="5" t="s">
        <v>247</v>
      </c>
      <c r="G67" s="5" t="s">
        <v>27</v>
      </c>
      <c r="H67" s="5" t="s">
        <v>28</v>
      </c>
      <c r="I67" s="5" t="s">
        <v>31</v>
      </c>
      <c r="J67" s="9" t="s">
        <v>248</v>
      </c>
      <c r="K67" s="5">
        <v>0</v>
      </c>
      <c r="L67" s="5">
        <v>0</v>
      </c>
      <c r="M67" s="5">
        <v>30</v>
      </c>
      <c r="N67" s="5">
        <f t="shared" si="1"/>
        <v>30</v>
      </c>
      <c r="O67" s="24" t="s">
        <v>532</v>
      </c>
      <c r="P67" s="84">
        <v>78</v>
      </c>
      <c r="Q67" s="90">
        <v>16</v>
      </c>
      <c r="R67" s="90">
        <v>18</v>
      </c>
      <c r="S67" s="90">
        <v>12</v>
      </c>
      <c r="T67" s="90">
        <v>7</v>
      </c>
      <c r="U67" s="90">
        <v>0</v>
      </c>
      <c r="V67" s="90">
        <v>0</v>
      </c>
      <c r="W67" s="90">
        <v>10</v>
      </c>
      <c r="X67" s="90">
        <v>8</v>
      </c>
      <c r="Y67" s="90">
        <v>2</v>
      </c>
      <c r="Z67" s="90">
        <v>0</v>
      </c>
      <c r="AA67" s="90">
        <v>0</v>
      </c>
      <c r="AB67" s="90">
        <v>5</v>
      </c>
    </row>
    <row r="68" spans="1:28" s="25" customFormat="1" ht="15" customHeight="1" x14ac:dyDescent="0.3">
      <c r="A68" s="37">
        <v>67</v>
      </c>
      <c r="B68" s="5">
        <v>206120730</v>
      </c>
      <c r="C68" s="7" t="s">
        <v>447</v>
      </c>
      <c r="D68" s="5" t="s">
        <v>149</v>
      </c>
      <c r="E68" s="5" t="s">
        <v>189</v>
      </c>
      <c r="F68" s="5" t="s">
        <v>448</v>
      </c>
      <c r="G68" s="5" t="s">
        <v>27</v>
      </c>
      <c r="H68" s="5" t="s">
        <v>30</v>
      </c>
      <c r="I68" s="5" t="e">
        <v>#N/A</v>
      </c>
      <c r="J68" s="9" t="s">
        <v>449</v>
      </c>
      <c r="K68" s="5">
        <v>0</v>
      </c>
      <c r="L68" s="5">
        <v>2</v>
      </c>
      <c r="M68" s="5">
        <v>28</v>
      </c>
      <c r="N68" s="5">
        <f t="shared" si="1"/>
        <v>30</v>
      </c>
      <c r="O68" s="24" t="s">
        <v>532</v>
      </c>
      <c r="P68" s="84">
        <v>146</v>
      </c>
      <c r="Q68" s="90">
        <v>66</v>
      </c>
      <c r="R68" s="90">
        <v>32</v>
      </c>
      <c r="S68" s="90">
        <v>27</v>
      </c>
      <c r="T68" s="90">
        <v>3</v>
      </c>
      <c r="U68" s="90">
        <v>1</v>
      </c>
      <c r="V68" s="90">
        <v>0</v>
      </c>
      <c r="W68" s="90">
        <v>0</v>
      </c>
      <c r="X68" s="90">
        <v>12</v>
      </c>
      <c r="Y68" s="90">
        <v>1</v>
      </c>
      <c r="Z68" s="90">
        <v>0</v>
      </c>
      <c r="AA68" s="90">
        <v>0</v>
      </c>
      <c r="AB68" s="90">
        <v>4</v>
      </c>
    </row>
    <row r="69" spans="1:28" s="25" customFormat="1" ht="15" customHeight="1" x14ac:dyDescent="0.3">
      <c r="A69" s="37">
        <v>68</v>
      </c>
      <c r="B69" s="5">
        <v>404413005</v>
      </c>
      <c r="C69" s="7" t="s">
        <v>205</v>
      </c>
      <c r="D69" s="5" t="s">
        <v>149</v>
      </c>
      <c r="E69" s="5" t="s">
        <v>189</v>
      </c>
      <c r="F69" s="5" t="s">
        <v>206</v>
      </c>
      <c r="G69" s="5" t="s">
        <v>27</v>
      </c>
      <c r="H69" s="5" t="s">
        <v>28</v>
      </c>
      <c r="I69" s="5" t="s">
        <v>31</v>
      </c>
      <c r="J69" s="9" t="s">
        <v>207</v>
      </c>
      <c r="K69" s="5">
        <v>0</v>
      </c>
      <c r="L69" s="5">
        <v>4</v>
      </c>
      <c r="M69" s="5">
        <v>25</v>
      </c>
      <c r="N69" s="5">
        <f t="shared" si="1"/>
        <v>29</v>
      </c>
      <c r="O69" s="24" t="s">
        <v>532</v>
      </c>
      <c r="P69" s="84">
        <v>99</v>
      </c>
      <c r="Q69" s="90">
        <v>24</v>
      </c>
      <c r="R69" s="90">
        <v>20</v>
      </c>
      <c r="S69" s="90">
        <v>28</v>
      </c>
      <c r="T69" s="90">
        <v>3</v>
      </c>
      <c r="U69" s="90">
        <v>1</v>
      </c>
      <c r="V69" s="90">
        <v>0</v>
      </c>
      <c r="W69" s="90">
        <v>10</v>
      </c>
      <c r="X69" s="90">
        <v>6</v>
      </c>
      <c r="Y69" s="90">
        <v>1</v>
      </c>
      <c r="Z69" s="90">
        <v>0</v>
      </c>
      <c r="AA69" s="90">
        <v>0</v>
      </c>
      <c r="AB69" s="90">
        <v>6</v>
      </c>
    </row>
    <row r="70" spans="1:28" s="25" customFormat="1" ht="15" customHeight="1" x14ac:dyDescent="0.3">
      <c r="A70" s="37">
        <v>69</v>
      </c>
      <c r="B70" s="5">
        <v>202463752</v>
      </c>
      <c r="C70" s="7" t="s">
        <v>441</v>
      </c>
      <c r="D70" s="5" t="s">
        <v>149</v>
      </c>
      <c r="E70" s="5" t="s">
        <v>193</v>
      </c>
      <c r="F70" s="5" t="s">
        <v>344</v>
      </c>
      <c r="G70" s="5" t="s">
        <v>27</v>
      </c>
      <c r="H70" s="5" t="s">
        <v>30</v>
      </c>
      <c r="I70" s="5" t="s">
        <v>8</v>
      </c>
      <c r="J70" s="9" t="s">
        <v>442</v>
      </c>
      <c r="K70" s="5">
        <v>0</v>
      </c>
      <c r="L70" s="5">
        <v>0</v>
      </c>
      <c r="M70" s="5">
        <v>29</v>
      </c>
      <c r="N70" s="5">
        <f t="shared" si="1"/>
        <v>29</v>
      </c>
      <c r="O70" s="24" t="s">
        <v>532</v>
      </c>
      <c r="P70" s="84">
        <v>156</v>
      </c>
      <c r="Q70" s="90">
        <v>59</v>
      </c>
      <c r="R70" s="90">
        <v>41</v>
      </c>
      <c r="S70" s="90">
        <v>33</v>
      </c>
      <c r="T70" s="90">
        <v>0</v>
      </c>
      <c r="U70" s="90">
        <v>0</v>
      </c>
      <c r="V70" s="90">
        <v>0</v>
      </c>
      <c r="W70" s="90">
        <v>0</v>
      </c>
      <c r="X70" s="90">
        <v>20</v>
      </c>
      <c r="Y70" s="90">
        <v>1</v>
      </c>
      <c r="Z70" s="90">
        <v>0</v>
      </c>
      <c r="AA70" s="90">
        <v>0</v>
      </c>
      <c r="AB70" s="90">
        <v>2</v>
      </c>
    </row>
    <row r="71" spans="1:28" s="25" customFormat="1" ht="15" customHeight="1" x14ac:dyDescent="0.3">
      <c r="A71" s="37">
        <v>70</v>
      </c>
      <c r="B71" s="5">
        <v>404905821</v>
      </c>
      <c r="C71" s="7" t="s">
        <v>216</v>
      </c>
      <c r="D71" s="5" t="s">
        <v>149</v>
      </c>
      <c r="E71" s="5" t="s">
        <v>193</v>
      </c>
      <c r="F71" s="5" t="s">
        <v>217</v>
      </c>
      <c r="G71" s="5" t="s">
        <v>27</v>
      </c>
      <c r="H71" s="5" t="s">
        <v>28</v>
      </c>
      <c r="I71" s="5" t="s">
        <v>31</v>
      </c>
      <c r="J71" s="9" t="s">
        <v>218</v>
      </c>
      <c r="K71" s="5">
        <v>0</v>
      </c>
      <c r="L71" s="5">
        <v>0</v>
      </c>
      <c r="M71" s="5">
        <v>28</v>
      </c>
      <c r="N71" s="5">
        <f t="shared" si="1"/>
        <v>28</v>
      </c>
      <c r="O71" s="24" t="s">
        <v>532</v>
      </c>
      <c r="P71" s="84">
        <v>127</v>
      </c>
      <c r="Q71" s="84">
        <v>53</v>
      </c>
      <c r="R71" s="84">
        <v>26</v>
      </c>
      <c r="S71" s="84">
        <v>24</v>
      </c>
      <c r="T71" s="84">
        <v>0</v>
      </c>
      <c r="U71" s="84">
        <v>0</v>
      </c>
      <c r="V71" s="84">
        <v>0</v>
      </c>
      <c r="W71" s="84">
        <v>0</v>
      </c>
      <c r="X71" s="84">
        <v>13</v>
      </c>
      <c r="Y71" s="84">
        <v>0</v>
      </c>
      <c r="Z71" s="84">
        <v>0</v>
      </c>
      <c r="AA71" s="84">
        <v>0</v>
      </c>
      <c r="AB71" s="84">
        <v>11</v>
      </c>
    </row>
    <row r="72" spans="1:28" s="25" customFormat="1" ht="15" customHeight="1" x14ac:dyDescent="0.3">
      <c r="A72" s="37">
        <v>71</v>
      </c>
      <c r="B72" s="5">
        <v>405071773</v>
      </c>
      <c r="C72" s="7" t="s">
        <v>293</v>
      </c>
      <c r="D72" s="5" t="s">
        <v>149</v>
      </c>
      <c r="E72" s="5" t="s">
        <v>176</v>
      </c>
      <c r="F72" s="5" t="s">
        <v>294</v>
      </c>
      <c r="G72" s="5" t="s">
        <v>27</v>
      </c>
      <c r="H72" s="5" t="s">
        <v>31</v>
      </c>
      <c r="I72" s="5">
        <v>0</v>
      </c>
      <c r="J72" s="9" t="s">
        <v>295</v>
      </c>
      <c r="K72" s="5">
        <v>0</v>
      </c>
      <c r="L72" s="5">
        <v>0</v>
      </c>
      <c r="M72" s="5">
        <v>28</v>
      </c>
      <c r="N72" s="5">
        <f t="shared" si="1"/>
        <v>28</v>
      </c>
      <c r="O72" s="24" t="s">
        <v>532</v>
      </c>
      <c r="P72" s="84">
        <v>70</v>
      </c>
      <c r="Q72" s="90">
        <v>40</v>
      </c>
      <c r="R72" s="90">
        <v>24</v>
      </c>
      <c r="S72" s="90">
        <v>0</v>
      </c>
      <c r="T72" s="90">
        <v>2</v>
      </c>
      <c r="U72" s="90">
        <v>0</v>
      </c>
      <c r="V72" s="90">
        <v>0</v>
      </c>
      <c r="W72" s="90">
        <v>3</v>
      </c>
      <c r="X72" s="90">
        <v>0</v>
      </c>
      <c r="Y72" s="90">
        <v>1</v>
      </c>
      <c r="Z72" s="90">
        <v>0</v>
      </c>
      <c r="AA72" s="90">
        <v>0</v>
      </c>
      <c r="AB72" s="90">
        <v>0</v>
      </c>
    </row>
    <row r="73" spans="1:28" s="25" customFormat="1" ht="15" customHeight="1" x14ac:dyDescent="0.3">
      <c r="A73" s="37">
        <v>72</v>
      </c>
      <c r="B73" s="5">
        <v>202249968</v>
      </c>
      <c r="C73" s="7" t="s">
        <v>349</v>
      </c>
      <c r="D73" s="5" t="s">
        <v>149</v>
      </c>
      <c r="E73" s="5" t="s">
        <v>528</v>
      </c>
      <c r="F73" s="5" t="s">
        <v>350</v>
      </c>
      <c r="G73" s="5" t="s">
        <v>27</v>
      </c>
      <c r="H73" s="5" t="s">
        <v>30</v>
      </c>
      <c r="I73" s="5" t="s">
        <v>32</v>
      </c>
      <c r="J73" s="9" t="s">
        <v>351</v>
      </c>
      <c r="K73" s="5">
        <v>0</v>
      </c>
      <c r="L73" s="5">
        <v>0</v>
      </c>
      <c r="M73" s="5">
        <v>28</v>
      </c>
      <c r="N73" s="5">
        <f t="shared" si="1"/>
        <v>28</v>
      </c>
      <c r="O73" s="24" t="s">
        <v>532</v>
      </c>
      <c r="P73" s="90">
        <v>104</v>
      </c>
      <c r="Q73" s="90">
        <v>41</v>
      </c>
      <c r="R73" s="90">
        <v>38</v>
      </c>
      <c r="S73" s="90">
        <v>10</v>
      </c>
      <c r="T73" s="90">
        <v>4</v>
      </c>
      <c r="U73" s="90">
        <v>4</v>
      </c>
      <c r="V73" s="90">
        <v>0</v>
      </c>
      <c r="W73" s="90">
        <v>0</v>
      </c>
      <c r="X73" s="90">
        <v>10</v>
      </c>
      <c r="Y73" s="90">
        <v>1</v>
      </c>
      <c r="Z73" s="90">
        <v>1</v>
      </c>
      <c r="AA73" s="90">
        <v>0</v>
      </c>
      <c r="AB73" s="90">
        <v>4</v>
      </c>
    </row>
    <row r="74" spans="1:28" s="69" customFormat="1" ht="15" customHeight="1" x14ac:dyDescent="0.3">
      <c r="A74" s="75">
        <v>73</v>
      </c>
      <c r="B74" s="65">
        <v>206089169</v>
      </c>
      <c r="C74" s="66" t="s">
        <v>475</v>
      </c>
      <c r="D74" s="65" t="s">
        <v>149</v>
      </c>
      <c r="E74" s="65" t="s">
        <v>189</v>
      </c>
      <c r="F74" s="65" t="s">
        <v>476</v>
      </c>
      <c r="G74" s="65" t="s">
        <v>29</v>
      </c>
      <c r="H74" s="65" t="s">
        <v>31</v>
      </c>
      <c r="I74" s="65">
        <v>0</v>
      </c>
      <c r="J74" s="67" t="s">
        <v>477</v>
      </c>
      <c r="K74" s="65">
        <v>0</v>
      </c>
      <c r="L74" s="65">
        <v>0</v>
      </c>
      <c r="M74" s="65">
        <v>28</v>
      </c>
      <c r="N74" s="65">
        <f t="shared" si="1"/>
        <v>28</v>
      </c>
      <c r="O74" s="68" t="s">
        <v>532</v>
      </c>
      <c r="P74" s="65">
        <v>43</v>
      </c>
      <c r="Q74" s="65">
        <v>17</v>
      </c>
      <c r="R74" s="65">
        <v>10</v>
      </c>
      <c r="S74" s="65">
        <v>2</v>
      </c>
      <c r="T74" s="65">
        <v>0</v>
      </c>
      <c r="U74" s="65">
        <v>2</v>
      </c>
      <c r="V74" s="65">
        <v>0</v>
      </c>
      <c r="W74" s="65">
        <v>2</v>
      </c>
      <c r="X74" s="65">
        <v>9</v>
      </c>
      <c r="Y74" s="65">
        <v>0</v>
      </c>
      <c r="Z74" s="65">
        <v>0</v>
      </c>
      <c r="AA74" s="65">
        <v>0</v>
      </c>
      <c r="AB74" s="65">
        <v>1</v>
      </c>
    </row>
    <row r="75" spans="1:28" s="25" customFormat="1" ht="15" customHeight="1" x14ac:dyDescent="0.3">
      <c r="A75" s="37">
        <v>74</v>
      </c>
      <c r="B75" s="5">
        <v>404854485</v>
      </c>
      <c r="C75" s="7" t="s">
        <v>396</v>
      </c>
      <c r="D75" s="5" t="s">
        <v>149</v>
      </c>
      <c r="E75" s="5" t="s">
        <v>193</v>
      </c>
      <c r="F75" s="5" t="s">
        <v>397</v>
      </c>
      <c r="G75" s="5" t="s">
        <v>27</v>
      </c>
      <c r="H75" s="5" t="s">
        <v>30</v>
      </c>
      <c r="I75" s="5" t="s">
        <v>398</v>
      </c>
      <c r="J75" s="9" t="s">
        <v>399</v>
      </c>
      <c r="K75" s="5">
        <v>11</v>
      </c>
      <c r="L75" s="5">
        <v>0</v>
      </c>
      <c r="M75" s="5">
        <v>16</v>
      </c>
      <c r="N75" s="5">
        <f t="shared" si="1"/>
        <v>27</v>
      </c>
      <c r="O75" s="24" t="s">
        <v>532</v>
      </c>
      <c r="P75" s="90">
        <v>118</v>
      </c>
      <c r="Q75" s="90">
        <v>53</v>
      </c>
      <c r="R75" s="90">
        <v>28</v>
      </c>
      <c r="S75" s="90">
        <v>12</v>
      </c>
      <c r="T75" s="90">
        <v>1</v>
      </c>
      <c r="U75" s="90">
        <v>1</v>
      </c>
      <c r="V75" s="90">
        <v>8</v>
      </c>
      <c r="W75" s="90">
        <v>0</v>
      </c>
      <c r="X75" s="90">
        <v>12</v>
      </c>
      <c r="Y75" s="90">
        <v>1</v>
      </c>
      <c r="Z75" s="90">
        <v>0</v>
      </c>
      <c r="AA75" s="90">
        <v>0</v>
      </c>
      <c r="AB75" s="90">
        <v>2</v>
      </c>
    </row>
    <row r="76" spans="1:28" s="25" customFormat="1" ht="15" customHeight="1" x14ac:dyDescent="0.3">
      <c r="A76" s="37">
        <v>75</v>
      </c>
      <c r="B76" s="5">
        <v>206335367</v>
      </c>
      <c r="C76" s="7" t="s">
        <v>229</v>
      </c>
      <c r="D76" s="5" t="s">
        <v>149</v>
      </c>
      <c r="E76" s="5" t="s">
        <v>529</v>
      </c>
      <c r="F76" s="5" t="s">
        <v>230</v>
      </c>
      <c r="G76" s="5" t="s">
        <v>27</v>
      </c>
      <c r="H76" s="5" t="s">
        <v>31</v>
      </c>
      <c r="I76" s="5">
        <v>0</v>
      </c>
      <c r="J76" s="9" t="s">
        <v>231</v>
      </c>
      <c r="K76" s="5">
        <v>0</v>
      </c>
      <c r="L76" s="5">
        <v>0</v>
      </c>
      <c r="M76" s="5">
        <v>26</v>
      </c>
      <c r="N76" s="5">
        <f t="shared" si="1"/>
        <v>26</v>
      </c>
      <c r="O76" s="24" t="s">
        <v>532</v>
      </c>
      <c r="P76" s="90">
        <v>73</v>
      </c>
      <c r="Q76" s="90">
        <v>25</v>
      </c>
      <c r="R76" s="90">
        <v>18</v>
      </c>
      <c r="S76" s="90">
        <v>16</v>
      </c>
      <c r="T76" s="90">
        <v>2</v>
      </c>
      <c r="U76" s="90">
        <v>0</v>
      </c>
      <c r="V76" s="90">
        <v>0</v>
      </c>
      <c r="W76" s="90">
        <v>0</v>
      </c>
      <c r="X76" s="90">
        <v>7</v>
      </c>
      <c r="Y76" s="90">
        <v>0</v>
      </c>
      <c r="Z76" s="90">
        <v>0</v>
      </c>
      <c r="AA76" s="90">
        <v>0</v>
      </c>
      <c r="AB76" s="90">
        <v>5</v>
      </c>
    </row>
    <row r="77" spans="1:28" s="25" customFormat="1" ht="15" customHeight="1" x14ac:dyDescent="0.3">
      <c r="A77" s="37">
        <v>76</v>
      </c>
      <c r="B77" s="5">
        <v>203855532</v>
      </c>
      <c r="C77" s="7" t="s">
        <v>252</v>
      </c>
      <c r="D77" s="5" t="s">
        <v>149</v>
      </c>
      <c r="E77" s="5" t="s">
        <v>189</v>
      </c>
      <c r="F77" s="5" t="s">
        <v>253</v>
      </c>
      <c r="G77" s="5" t="s">
        <v>27</v>
      </c>
      <c r="H77" s="5" t="s">
        <v>30</v>
      </c>
      <c r="I77" s="5"/>
      <c r="J77" s="9" t="s">
        <v>254</v>
      </c>
      <c r="K77" s="5">
        <v>10</v>
      </c>
      <c r="L77" s="5">
        <v>0</v>
      </c>
      <c r="M77" s="5">
        <v>16</v>
      </c>
      <c r="N77" s="5">
        <f t="shared" si="1"/>
        <v>26</v>
      </c>
      <c r="O77" s="24" t="s">
        <v>532</v>
      </c>
      <c r="P77" s="84">
        <v>84</v>
      </c>
      <c r="Q77" s="90">
        <v>41</v>
      </c>
      <c r="R77" s="90">
        <v>25</v>
      </c>
      <c r="S77" s="90">
        <v>9</v>
      </c>
      <c r="T77" s="90">
        <v>0</v>
      </c>
      <c r="U77" s="90">
        <v>2</v>
      </c>
      <c r="V77" s="90">
        <v>4</v>
      </c>
      <c r="W77" s="90">
        <v>0</v>
      </c>
      <c r="X77" s="90">
        <v>0</v>
      </c>
      <c r="Y77" s="90">
        <v>0</v>
      </c>
      <c r="Z77" s="90">
        <v>0</v>
      </c>
      <c r="AA77" s="90">
        <v>0</v>
      </c>
      <c r="AB77" s="90">
        <v>3</v>
      </c>
    </row>
    <row r="78" spans="1:28" s="25" customFormat="1" ht="15" customHeight="1" x14ac:dyDescent="0.3">
      <c r="A78" s="37">
        <v>77</v>
      </c>
      <c r="B78" s="5">
        <v>402005398</v>
      </c>
      <c r="C78" s="7" t="s">
        <v>324</v>
      </c>
      <c r="D78" s="5" t="s">
        <v>149</v>
      </c>
      <c r="E78" s="5" t="s">
        <v>193</v>
      </c>
      <c r="F78" s="5" t="s">
        <v>325</v>
      </c>
      <c r="G78" s="5" t="s">
        <v>27</v>
      </c>
      <c r="H78" s="5" t="s">
        <v>28</v>
      </c>
      <c r="I78" s="5" t="s">
        <v>31</v>
      </c>
      <c r="J78" s="9" t="s">
        <v>326</v>
      </c>
      <c r="K78" s="5">
        <v>0</v>
      </c>
      <c r="L78" s="5">
        <v>0</v>
      </c>
      <c r="M78" s="5">
        <v>26</v>
      </c>
      <c r="N78" s="5">
        <f t="shared" si="1"/>
        <v>26</v>
      </c>
      <c r="O78" s="24" t="s">
        <v>532</v>
      </c>
      <c r="P78" s="84">
        <v>60</v>
      </c>
      <c r="Q78" s="90">
        <v>17</v>
      </c>
      <c r="R78" s="90">
        <v>14</v>
      </c>
      <c r="S78" s="90">
        <v>14</v>
      </c>
      <c r="T78" s="90">
        <v>2</v>
      </c>
      <c r="U78" s="90">
        <v>1</v>
      </c>
      <c r="V78" s="90">
        <v>0</v>
      </c>
      <c r="W78" s="90">
        <v>4</v>
      </c>
      <c r="X78" s="90">
        <v>6</v>
      </c>
      <c r="Y78" s="90">
        <v>0</v>
      </c>
      <c r="Z78" s="90">
        <v>1</v>
      </c>
      <c r="AA78" s="90">
        <v>0</v>
      </c>
      <c r="AB78" s="90">
        <v>1</v>
      </c>
    </row>
    <row r="79" spans="1:28" s="25" customFormat="1" ht="15" customHeight="1" x14ac:dyDescent="0.3">
      <c r="A79" s="37">
        <v>78</v>
      </c>
      <c r="B79" s="5">
        <v>200073605</v>
      </c>
      <c r="C79" s="7" t="s">
        <v>373</v>
      </c>
      <c r="D79" s="5" t="s">
        <v>149</v>
      </c>
      <c r="E79" s="5" t="s">
        <v>528</v>
      </c>
      <c r="F79" s="5" t="s">
        <v>374</v>
      </c>
      <c r="G79" s="5" t="s">
        <v>27</v>
      </c>
      <c r="H79" s="5" t="s">
        <v>30</v>
      </c>
      <c r="I79" s="5" t="s">
        <v>375</v>
      </c>
      <c r="J79" s="9" t="s">
        <v>376</v>
      </c>
      <c r="K79" s="5">
        <v>11</v>
      </c>
      <c r="L79" s="5">
        <v>0</v>
      </c>
      <c r="M79" s="5">
        <v>15</v>
      </c>
      <c r="N79" s="5">
        <f t="shared" si="1"/>
        <v>26</v>
      </c>
      <c r="O79" s="24" t="s">
        <v>532</v>
      </c>
      <c r="P79" s="84">
        <v>49</v>
      </c>
      <c r="Q79" s="90">
        <v>18</v>
      </c>
      <c r="R79" s="90">
        <v>14</v>
      </c>
      <c r="S79" s="90">
        <v>3</v>
      </c>
      <c r="T79" s="90">
        <v>0</v>
      </c>
      <c r="U79" s="90">
        <v>3</v>
      </c>
      <c r="V79" s="90">
        <v>4</v>
      </c>
      <c r="W79" s="90">
        <v>0</v>
      </c>
      <c r="X79" s="90">
        <v>6</v>
      </c>
      <c r="Y79" s="90">
        <v>0</v>
      </c>
      <c r="Z79" s="90">
        <v>0</v>
      </c>
      <c r="AA79" s="90">
        <v>0</v>
      </c>
      <c r="AB79" s="90">
        <v>1</v>
      </c>
    </row>
    <row r="80" spans="1:28" s="25" customFormat="1" ht="15" customHeight="1" x14ac:dyDescent="0.3">
      <c r="A80" s="37">
        <v>79</v>
      </c>
      <c r="B80" s="5">
        <v>406048281</v>
      </c>
      <c r="C80" s="7" t="s">
        <v>148</v>
      </c>
      <c r="D80" s="5" t="s">
        <v>149</v>
      </c>
      <c r="E80" s="5" t="s">
        <v>529</v>
      </c>
      <c r="F80" s="5" t="s">
        <v>150</v>
      </c>
      <c r="G80" s="5" t="s">
        <v>27</v>
      </c>
      <c r="H80" s="5" t="s">
        <v>31</v>
      </c>
      <c r="I80" s="5">
        <v>0</v>
      </c>
      <c r="J80" s="9" t="s">
        <v>506</v>
      </c>
      <c r="K80" s="5">
        <v>0</v>
      </c>
      <c r="L80" s="5">
        <v>0</v>
      </c>
      <c r="M80" s="5">
        <v>25</v>
      </c>
      <c r="N80" s="5">
        <f t="shared" si="1"/>
        <v>25</v>
      </c>
      <c r="O80" s="24" t="s">
        <v>532</v>
      </c>
      <c r="P80" s="90">
        <v>137</v>
      </c>
      <c r="Q80" s="90">
        <v>70</v>
      </c>
      <c r="R80" s="90">
        <v>35</v>
      </c>
      <c r="S80" s="90">
        <v>8</v>
      </c>
      <c r="T80" s="90">
        <v>3</v>
      </c>
      <c r="U80" s="90">
        <v>4</v>
      </c>
      <c r="V80" s="90">
        <v>9</v>
      </c>
      <c r="W80" s="90">
        <v>0</v>
      </c>
      <c r="X80" s="90">
        <v>12</v>
      </c>
      <c r="Y80" s="90">
        <v>1</v>
      </c>
      <c r="Z80" s="90">
        <v>0</v>
      </c>
      <c r="AA80" s="90">
        <v>0</v>
      </c>
      <c r="AB80" s="90">
        <v>8</v>
      </c>
    </row>
    <row r="81" spans="1:28" s="25" customFormat="1" ht="15" customHeight="1" x14ac:dyDescent="0.3">
      <c r="A81" s="37">
        <v>80</v>
      </c>
      <c r="B81" s="5">
        <v>205017505</v>
      </c>
      <c r="C81" s="7" t="s">
        <v>377</v>
      </c>
      <c r="D81" s="5" t="s">
        <v>149</v>
      </c>
      <c r="E81" s="5" t="s">
        <v>176</v>
      </c>
      <c r="F81" s="5" t="s">
        <v>378</v>
      </c>
      <c r="G81" s="5" t="s">
        <v>27</v>
      </c>
      <c r="H81" s="5" t="s">
        <v>30</v>
      </c>
      <c r="I81" s="5" t="s">
        <v>379</v>
      </c>
      <c r="J81" s="9" t="s">
        <v>380</v>
      </c>
      <c r="K81" s="5">
        <v>0</v>
      </c>
      <c r="L81" s="5">
        <v>0</v>
      </c>
      <c r="M81" s="5">
        <v>24</v>
      </c>
      <c r="N81" s="5">
        <f t="shared" si="1"/>
        <v>24</v>
      </c>
      <c r="O81" s="24" t="s">
        <v>532</v>
      </c>
      <c r="P81" s="90">
        <v>104</v>
      </c>
      <c r="Q81" s="90">
        <v>26</v>
      </c>
      <c r="R81" s="90">
        <v>21</v>
      </c>
      <c r="S81" s="90">
        <v>17</v>
      </c>
      <c r="T81" s="90">
        <v>2</v>
      </c>
      <c r="U81" s="90">
        <v>0</v>
      </c>
      <c r="V81" s="90">
        <v>0</v>
      </c>
      <c r="W81" s="90">
        <v>3</v>
      </c>
      <c r="X81" s="90">
        <v>5</v>
      </c>
      <c r="Y81" s="90">
        <v>1</v>
      </c>
      <c r="Z81" s="90">
        <v>0</v>
      </c>
      <c r="AA81" s="90">
        <v>0</v>
      </c>
      <c r="AB81" s="90">
        <v>29</v>
      </c>
    </row>
    <row r="82" spans="1:28" s="25" customFormat="1" ht="15" customHeight="1" x14ac:dyDescent="0.3">
      <c r="A82" s="37">
        <v>81</v>
      </c>
      <c r="B82" s="5">
        <v>406131939</v>
      </c>
      <c r="C82" s="7" t="s">
        <v>465</v>
      </c>
      <c r="D82" s="5" t="s">
        <v>149</v>
      </c>
      <c r="E82" s="5" t="s">
        <v>176</v>
      </c>
      <c r="F82" s="5" t="s">
        <v>466</v>
      </c>
      <c r="G82" s="5" t="s">
        <v>27</v>
      </c>
      <c r="H82" s="5" t="s">
        <v>30</v>
      </c>
      <c r="I82" s="5" t="s">
        <v>36</v>
      </c>
      <c r="J82" s="9" t="s">
        <v>467</v>
      </c>
      <c r="K82" s="5">
        <v>7</v>
      </c>
      <c r="L82" s="5">
        <v>0</v>
      </c>
      <c r="M82" s="5">
        <v>17</v>
      </c>
      <c r="N82" s="5">
        <f t="shared" si="1"/>
        <v>24</v>
      </c>
      <c r="O82" s="24" t="s">
        <v>532</v>
      </c>
      <c r="P82" s="84">
        <v>89</v>
      </c>
      <c r="Q82" s="90">
        <v>44</v>
      </c>
      <c r="R82" s="90">
        <v>20</v>
      </c>
      <c r="S82" s="90">
        <v>9</v>
      </c>
      <c r="T82" s="90">
        <v>0</v>
      </c>
      <c r="U82" s="90">
        <v>0</v>
      </c>
      <c r="V82" s="90">
        <v>5</v>
      </c>
      <c r="W82" s="90">
        <v>0</v>
      </c>
      <c r="X82" s="90">
        <v>8</v>
      </c>
      <c r="Y82" s="90">
        <v>0</v>
      </c>
      <c r="Z82" s="90">
        <v>0</v>
      </c>
      <c r="AA82" s="90">
        <v>0</v>
      </c>
      <c r="AB82" s="90">
        <v>3</v>
      </c>
    </row>
    <row r="83" spans="1:28" s="25" customFormat="1" ht="15" customHeight="1" x14ac:dyDescent="0.3">
      <c r="A83" s="37">
        <v>82</v>
      </c>
      <c r="B83" s="5">
        <v>405196176</v>
      </c>
      <c r="C83" s="7" t="s">
        <v>216</v>
      </c>
      <c r="D83" s="5" t="s">
        <v>149</v>
      </c>
      <c r="E83" s="5" t="s">
        <v>176</v>
      </c>
      <c r="F83" s="5" t="s">
        <v>156</v>
      </c>
      <c r="G83" s="5" t="s">
        <v>27</v>
      </c>
      <c r="H83" s="5" t="s">
        <v>31</v>
      </c>
      <c r="I83" s="5">
        <v>0</v>
      </c>
      <c r="J83" s="9" t="s">
        <v>157</v>
      </c>
      <c r="K83" s="5">
        <v>0</v>
      </c>
      <c r="L83" s="5">
        <v>0</v>
      </c>
      <c r="M83" s="5">
        <v>23</v>
      </c>
      <c r="N83" s="5">
        <f t="shared" si="1"/>
        <v>23</v>
      </c>
      <c r="O83" s="24" t="s">
        <v>532</v>
      </c>
      <c r="P83" s="90">
        <v>71</v>
      </c>
      <c r="Q83" s="90">
        <v>40</v>
      </c>
      <c r="R83" s="90">
        <v>10</v>
      </c>
      <c r="S83" s="90">
        <v>16</v>
      </c>
      <c r="T83" s="90">
        <v>0</v>
      </c>
      <c r="U83" s="90">
        <v>0</v>
      </c>
      <c r="V83" s="90">
        <v>0</v>
      </c>
      <c r="W83" s="90">
        <v>5</v>
      </c>
      <c r="X83" s="90">
        <v>3</v>
      </c>
      <c r="Y83" s="90">
        <v>0</v>
      </c>
      <c r="Z83" s="90">
        <v>0</v>
      </c>
      <c r="AA83" s="90">
        <v>0</v>
      </c>
      <c r="AB83" s="90">
        <v>2</v>
      </c>
    </row>
    <row r="84" spans="1:28" s="25" customFormat="1" ht="15" customHeight="1" x14ac:dyDescent="0.3">
      <c r="A84" s="37">
        <v>83</v>
      </c>
      <c r="B84" s="5">
        <v>202453987</v>
      </c>
      <c r="C84" s="7" t="s">
        <v>327</v>
      </c>
      <c r="D84" s="5" t="s">
        <v>149</v>
      </c>
      <c r="E84" s="5" t="s">
        <v>193</v>
      </c>
      <c r="F84" s="5" t="s">
        <v>328</v>
      </c>
      <c r="G84" s="5" t="s">
        <v>27</v>
      </c>
      <c r="H84" s="5" t="s">
        <v>31</v>
      </c>
      <c r="I84" s="5">
        <v>0</v>
      </c>
      <c r="J84" s="9" t="s">
        <v>329</v>
      </c>
      <c r="K84" s="5">
        <v>0</v>
      </c>
      <c r="L84" s="5">
        <v>0</v>
      </c>
      <c r="M84" s="5">
        <v>23</v>
      </c>
      <c r="N84" s="5">
        <f t="shared" si="1"/>
        <v>23</v>
      </c>
      <c r="O84" s="24" t="s">
        <v>532</v>
      </c>
      <c r="P84" s="84">
        <v>76</v>
      </c>
      <c r="Q84" s="90">
        <v>38</v>
      </c>
      <c r="R84" s="90">
        <v>13</v>
      </c>
      <c r="S84" s="90">
        <v>12</v>
      </c>
      <c r="T84" s="90">
        <v>0</v>
      </c>
      <c r="U84" s="90">
        <v>0</v>
      </c>
      <c r="V84" s="90">
        <v>0</v>
      </c>
      <c r="W84" s="90">
        <v>0</v>
      </c>
      <c r="X84" s="90">
        <v>8</v>
      </c>
      <c r="Y84" s="90">
        <v>0</v>
      </c>
      <c r="Z84" s="90">
        <v>0</v>
      </c>
      <c r="AA84" s="90">
        <v>0</v>
      </c>
      <c r="AB84" s="90">
        <v>5</v>
      </c>
    </row>
    <row r="85" spans="1:28" s="25" customFormat="1" ht="15" customHeight="1" x14ac:dyDescent="0.3">
      <c r="A85" s="37">
        <v>84</v>
      </c>
      <c r="B85" s="5">
        <v>405013195</v>
      </c>
      <c r="C85" s="7" t="s">
        <v>388</v>
      </c>
      <c r="D85" s="5" t="s">
        <v>149</v>
      </c>
      <c r="E85" s="5" t="s">
        <v>176</v>
      </c>
      <c r="F85" s="5" t="s">
        <v>389</v>
      </c>
      <c r="G85" s="5" t="s">
        <v>27</v>
      </c>
      <c r="H85" s="5" t="s">
        <v>30</v>
      </c>
      <c r="I85" s="5" t="s">
        <v>390</v>
      </c>
      <c r="J85" s="9" t="s">
        <v>391</v>
      </c>
      <c r="K85" s="5">
        <v>0</v>
      </c>
      <c r="L85" s="5">
        <v>0</v>
      </c>
      <c r="M85" s="5">
        <v>23</v>
      </c>
      <c r="N85" s="5">
        <f t="shared" si="1"/>
        <v>23</v>
      </c>
      <c r="O85" s="24" t="s">
        <v>532</v>
      </c>
      <c r="P85" s="84">
        <v>73</v>
      </c>
      <c r="Q85" s="90">
        <v>13</v>
      </c>
      <c r="R85" s="90">
        <v>8</v>
      </c>
      <c r="S85" s="90">
        <v>15</v>
      </c>
      <c r="T85" s="90">
        <v>16</v>
      </c>
      <c r="U85" s="90">
        <v>6</v>
      </c>
      <c r="V85" s="90">
        <v>0</v>
      </c>
      <c r="W85" s="90">
        <v>2</v>
      </c>
      <c r="X85" s="90">
        <v>5</v>
      </c>
      <c r="Y85" s="90">
        <v>2</v>
      </c>
      <c r="Z85" s="90">
        <v>0</v>
      </c>
      <c r="AA85" s="90">
        <v>0</v>
      </c>
      <c r="AB85" s="90">
        <v>6</v>
      </c>
    </row>
    <row r="86" spans="1:28" s="25" customFormat="1" ht="15" customHeight="1" x14ac:dyDescent="0.3">
      <c r="A86" s="37">
        <v>85</v>
      </c>
      <c r="B86" s="5">
        <v>401945838</v>
      </c>
      <c r="C86" s="7" t="s">
        <v>422</v>
      </c>
      <c r="D86" s="5" t="s">
        <v>149</v>
      </c>
      <c r="E86" s="5" t="s">
        <v>193</v>
      </c>
      <c r="F86" s="5" t="s">
        <v>423</v>
      </c>
      <c r="G86" s="5" t="s">
        <v>27</v>
      </c>
      <c r="H86" s="5" t="s">
        <v>30</v>
      </c>
      <c r="I86" s="5" t="s">
        <v>424</v>
      </c>
      <c r="J86" s="9" t="s">
        <v>425</v>
      </c>
      <c r="K86" s="5">
        <v>0</v>
      </c>
      <c r="L86" s="5">
        <v>0</v>
      </c>
      <c r="M86" s="5">
        <v>21</v>
      </c>
      <c r="N86" s="5">
        <f t="shared" si="1"/>
        <v>21</v>
      </c>
      <c r="O86" s="24" t="s">
        <v>532</v>
      </c>
      <c r="P86" s="90">
        <v>30</v>
      </c>
      <c r="Q86" s="90">
        <v>6</v>
      </c>
      <c r="R86" s="90">
        <v>5</v>
      </c>
      <c r="S86" s="90">
        <v>7</v>
      </c>
      <c r="T86" s="90">
        <v>1</v>
      </c>
      <c r="U86" s="90">
        <v>0</v>
      </c>
      <c r="V86" s="90">
        <v>0</v>
      </c>
      <c r="W86" s="90">
        <v>4</v>
      </c>
      <c r="X86" s="90">
        <v>4</v>
      </c>
      <c r="Y86" s="90">
        <v>0</v>
      </c>
      <c r="Z86" s="90">
        <v>0</v>
      </c>
      <c r="AA86" s="90">
        <v>0</v>
      </c>
      <c r="AB86" s="90">
        <v>3</v>
      </c>
    </row>
    <row r="87" spans="1:28" s="25" customFormat="1" ht="15" customHeight="1" x14ac:dyDescent="0.3">
      <c r="A87" s="37">
        <v>86</v>
      </c>
      <c r="B87" s="5">
        <v>404945217</v>
      </c>
      <c r="C87" s="7" t="s">
        <v>172</v>
      </c>
      <c r="D87" s="5" t="s">
        <v>149</v>
      </c>
      <c r="E87" s="5" t="s">
        <v>193</v>
      </c>
      <c r="F87" s="5" t="s">
        <v>173</v>
      </c>
      <c r="G87" s="5" t="s">
        <v>27</v>
      </c>
      <c r="H87" s="5" t="s">
        <v>31</v>
      </c>
      <c r="I87" s="5">
        <v>0</v>
      </c>
      <c r="J87" s="9" t="s">
        <v>174</v>
      </c>
      <c r="K87" s="5">
        <v>0</v>
      </c>
      <c r="L87" s="5">
        <v>2</v>
      </c>
      <c r="M87" s="5">
        <v>16</v>
      </c>
      <c r="N87" s="5">
        <f t="shared" si="1"/>
        <v>18</v>
      </c>
      <c r="O87" s="24" t="s">
        <v>532</v>
      </c>
      <c r="P87" s="84">
        <v>49</v>
      </c>
      <c r="Q87" s="84">
        <v>20</v>
      </c>
      <c r="R87" s="84">
        <v>16</v>
      </c>
      <c r="S87" s="84">
        <v>5</v>
      </c>
      <c r="T87" s="84">
        <v>0</v>
      </c>
      <c r="U87" s="84">
        <v>0</v>
      </c>
      <c r="V87" s="84">
        <v>0</v>
      </c>
      <c r="W87" s="84">
        <v>0</v>
      </c>
      <c r="X87" s="84">
        <v>6</v>
      </c>
      <c r="Y87" s="84">
        <v>1</v>
      </c>
      <c r="Z87" s="84">
        <v>0</v>
      </c>
      <c r="AA87" s="84">
        <v>0</v>
      </c>
      <c r="AB87" s="84">
        <v>1</v>
      </c>
    </row>
    <row r="88" spans="1:28" s="25" customFormat="1" ht="15" customHeight="1" x14ac:dyDescent="0.3">
      <c r="A88" s="37">
        <v>87</v>
      </c>
      <c r="B88" s="5">
        <v>202462655</v>
      </c>
      <c r="C88" s="7" t="s">
        <v>242</v>
      </c>
      <c r="D88" s="5" t="s">
        <v>149</v>
      </c>
      <c r="E88" s="5" t="s">
        <v>193</v>
      </c>
      <c r="F88" s="5" t="s">
        <v>243</v>
      </c>
      <c r="G88" s="5" t="s">
        <v>27</v>
      </c>
      <c r="H88" s="5" t="s">
        <v>30</v>
      </c>
      <c r="I88" s="5" t="s">
        <v>244</v>
      </c>
      <c r="J88" s="9" t="s">
        <v>245</v>
      </c>
      <c r="K88" s="5">
        <v>18</v>
      </c>
      <c r="L88" s="5">
        <v>0</v>
      </c>
      <c r="M88" s="5">
        <v>0</v>
      </c>
      <c r="N88" s="5">
        <f t="shared" si="1"/>
        <v>18</v>
      </c>
      <c r="O88" s="24" t="s">
        <v>532</v>
      </c>
      <c r="P88" s="84">
        <v>104</v>
      </c>
      <c r="Q88" s="90">
        <v>40</v>
      </c>
      <c r="R88" s="90">
        <v>26</v>
      </c>
      <c r="S88" s="90">
        <v>15</v>
      </c>
      <c r="T88" s="90">
        <v>4</v>
      </c>
      <c r="U88" s="90">
        <v>1</v>
      </c>
      <c r="V88" s="90">
        <v>0</v>
      </c>
      <c r="W88" s="90">
        <v>5</v>
      </c>
      <c r="X88" s="90">
        <v>5</v>
      </c>
      <c r="Y88" s="90">
        <v>0</v>
      </c>
      <c r="Z88" s="90">
        <v>1</v>
      </c>
      <c r="AA88" s="90">
        <v>1</v>
      </c>
      <c r="AB88" s="90">
        <v>6</v>
      </c>
    </row>
    <row r="89" spans="1:28" s="25" customFormat="1" ht="15" customHeight="1" x14ac:dyDescent="0.3">
      <c r="A89" s="37">
        <v>88</v>
      </c>
      <c r="B89" s="5">
        <v>200209103</v>
      </c>
      <c r="C89" s="7" t="s">
        <v>330</v>
      </c>
      <c r="D89" s="5" t="s">
        <v>149</v>
      </c>
      <c r="E89" s="5" t="s">
        <v>528</v>
      </c>
      <c r="F89" s="5" t="s">
        <v>331</v>
      </c>
      <c r="G89" s="5" t="s">
        <v>27</v>
      </c>
      <c r="H89" s="5" t="s">
        <v>31</v>
      </c>
      <c r="I89" s="5">
        <v>0</v>
      </c>
      <c r="J89" s="9" t="s">
        <v>332</v>
      </c>
      <c r="K89" s="5">
        <v>0</v>
      </c>
      <c r="L89" s="5">
        <v>0</v>
      </c>
      <c r="M89" s="5">
        <v>18</v>
      </c>
      <c r="N89" s="5">
        <f t="shared" si="1"/>
        <v>18</v>
      </c>
      <c r="O89" s="24" t="s">
        <v>532</v>
      </c>
      <c r="P89" s="90">
        <v>63</v>
      </c>
      <c r="Q89" s="90">
        <v>29</v>
      </c>
      <c r="R89" s="90">
        <v>12</v>
      </c>
      <c r="S89" s="90">
        <v>18</v>
      </c>
      <c r="T89" s="90">
        <v>1</v>
      </c>
      <c r="U89" s="90">
        <v>1</v>
      </c>
      <c r="V89" s="90">
        <v>0</v>
      </c>
      <c r="W89" s="90">
        <v>2</v>
      </c>
      <c r="X89" s="90">
        <v>0</v>
      </c>
      <c r="Y89" s="90">
        <v>0</v>
      </c>
      <c r="Z89" s="90">
        <v>0</v>
      </c>
      <c r="AA89" s="90">
        <v>0</v>
      </c>
      <c r="AB89" s="90">
        <v>0</v>
      </c>
    </row>
    <row r="90" spans="1:28" s="25" customFormat="1" ht="15" customHeight="1" x14ac:dyDescent="0.3">
      <c r="A90" s="37">
        <v>89</v>
      </c>
      <c r="B90" s="5">
        <v>206047400</v>
      </c>
      <c r="C90" s="7" t="s">
        <v>168</v>
      </c>
      <c r="D90" s="5" t="s">
        <v>149</v>
      </c>
      <c r="E90" s="5" t="s">
        <v>189</v>
      </c>
      <c r="F90" s="5" t="s">
        <v>169</v>
      </c>
      <c r="G90" s="5" t="s">
        <v>27</v>
      </c>
      <c r="H90" s="5" t="s">
        <v>31</v>
      </c>
      <c r="I90" s="5" t="s">
        <v>170</v>
      </c>
      <c r="J90" s="9" t="s">
        <v>171</v>
      </c>
      <c r="K90" s="5">
        <v>0</v>
      </c>
      <c r="L90" s="5">
        <v>0</v>
      </c>
      <c r="M90" s="5">
        <v>15</v>
      </c>
      <c r="N90" s="5">
        <f t="shared" si="1"/>
        <v>15</v>
      </c>
      <c r="O90" s="24" t="s">
        <v>532</v>
      </c>
      <c r="P90" s="84">
        <v>233</v>
      </c>
      <c r="Q90" s="90">
        <v>115</v>
      </c>
      <c r="R90" s="90">
        <v>27</v>
      </c>
      <c r="S90" s="90">
        <v>50</v>
      </c>
      <c r="T90" s="90">
        <v>0</v>
      </c>
      <c r="U90" s="90">
        <v>12</v>
      </c>
      <c r="V90" s="90">
        <v>0</v>
      </c>
      <c r="W90" s="90">
        <v>4</v>
      </c>
      <c r="X90" s="90">
        <v>10</v>
      </c>
      <c r="Y90" s="90">
        <v>1</v>
      </c>
      <c r="Z90" s="90">
        <v>6</v>
      </c>
      <c r="AA90" s="90">
        <v>0</v>
      </c>
      <c r="AB90" s="90">
        <v>8</v>
      </c>
    </row>
    <row r="91" spans="1:28" s="25" customFormat="1" ht="15" customHeight="1" x14ac:dyDescent="0.3">
      <c r="A91" s="37">
        <v>90</v>
      </c>
      <c r="B91" s="5">
        <v>404467019</v>
      </c>
      <c r="C91" s="7" t="s">
        <v>355</v>
      </c>
      <c r="D91" s="5" t="s">
        <v>149</v>
      </c>
      <c r="E91" s="5" t="s">
        <v>193</v>
      </c>
      <c r="F91" s="5" t="s">
        <v>356</v>
      </c>
      <c r="G91" s="5" t="s">
        <v>27</v>
      </c>
      <c r="H91" s="5" t="s">
        <v>31</v>
      </c>
      <c r="I91" s="5">
        <v>0</v>
      </c>
      <c r="J91" s="9" t="s">
        <v>357</v>
      </c>
      <c r="K91" s="5">
        <v>0</v>
      </c>
      <c r="L91" s="5">
        <v>7</v>
      </c>
      <c r="M91" s="5">
        <v>7</v>
      </c>
      <c r="N91" s="5">
        <f t="shared" si="1"/>
        <v>14</v>
      </c>
      <c r="O91" s="24" t="s">
        <v>532</v>
      </c>
      <c r="P91" s="90">
        <v>102</v>
      </c>
      <c r="Q91" s="90">
        <v>42</v>
      </c>
      <c r="R91" s="90">
        <v>16</v>
      </c>
      <c r="S91" s="90">
        <v>23</v>
      </c>
      <c r="T91" s="90">
        <v>2</v>
      </c>
      <c r="U91" s="90">
        <v>2</v>
      </c>
      <c r="V91" s="90">
        <v>0</v>
      </c>
      <c r="W91" s="90">
        <v>14</v>
      </c>
      <c r="X91" s="90">
        <v>0</v>
      </c>
      <c r="Y91" s="90">
        <v>1</v>
      </c>
      <c r="Z91" s="90">
        <v>0</v>
      </c>
      <c r="AA91" s="90">
        <v>0</v>
      </c>
      <c r="AB91" s="90">
        <v>2</v>
      </c>
    </row>
    <row r="92" spans="1:28" s="25" customFormat="1" ht="15" customHeight="1" x14ac:dyDescent="0.3">
      <c r="A92" s="37">
        <v>91</v>
      </c>
      <c r="B92" s="5">
        <v>202905972</v>
      </c>
      <c r="C92" s="7" t="s">
        <v>443</v>
      </c>
      <c r="D92" s="5" t="s">
        <v>149</v>
      </c>
      <c r="E92" s="5" t="s">
        <v>193</v>
      </c>
      <c r="F92" s="5" t="s">
        <v>444</v>
      </c>
      <c r="G92" s="5" t="s">
        <v>27</v>
      </c>
      <c r="H92" s="5" t="s">
        <v>30</v>
      </c>
      <c r="I92" s="5" t="s">
        <v>445</v>
      </c>
      <c r="J92" s="9" t="s">
        <v>446</v>
      </c>
      <c r="K92" s="5">
        <v>0</v>
      </c>
      <c r="L92" s="5">
        <v>0</v>
      </c>
      <c r="M92" s="5">
        <v>14</v>
      </c>
      <c r="N92" s="5">
        <f t="shared" si="1"/>
        <v>14</v>
      </c>
      <c r="O92" s="24" t="s">
        <v>532</v>
      </c>
      <c r="P92" s="84">
        <v>46</v>
      </c>
      <c r="Q92" s="90">
        <v>15</v>
      </c>
      <c r="R92" s="90">
        <v>3</v>
      </c>
      <c r="S92" s="90">
        <v>8</v>
      </c>
      <c r="T92" s="90">
        <v>4</v>
      </c>
      <c r="U92" s="90">
        <v>9</v>
      </c>
      <c r="V92" s="90">
        <v>0</v>
      </c>
      <c r="W92" s="90">
        <v>0</v>
      </c>
      <c r="X92" s="90">
        <v>4</v>
      </c>
      <c r="Y92" s="90">
        <v>0</v>
      </c>
      <c r="Z92" s="90">
        <v>0</v>
      </c>
      <c r="AA92" s="90">
        <v>0</v>
      </c>
      <c r="AB92" s="90">
        <v>3</v>
      </c>
    </row>
    <row r="93" spans="1:28" s="25" customFormat="1" ht="15" customHeight="1" x14ac:dyDescent="0.3">
      <c r="A93" s="37">
        <v>92</v>
      </c>
      <c r="B93" s="5">
        <v>204966858</v>
      </c>
      <c r="C93" s="7" t="s">
        <v>459</v>
      </c>
      <c r="D93" s="5" t="s">
        <v>149</v>
      </c>
      <c r="E93" s="5" t="s">
        <v>193</v>
      </c>
      <c r="F93" s="5" t="s">
        <v>460</v>
      </c>
      <c r="G93" s="5" t="s">
        <v>27</v>
      </c>
      <c r="H93" s="5" t="s">
        <v>30</v>
      </c>
      <c r="I93" s="5" t="s">
        <v>244</v>
      </c>
      <c r="J93" s="9" t="s">
        <v>461</v>
      </c>
      <c r="K93" s="5">
        <v>0</v>
      </c>
      <c r="L93" s="5">
        <v>0</v>
      </c>
      <c r="M93" s="5">
        <v>13</v>
      </c>
      <c r="N93" s="5">
        <f t="shared" si="1"/>
        <v>13</v>
      </c>
      <c r="O93" s="24" t="s">
        <v>532</v>
      </c>
      <c r="P93" s="84">
        <v>47</v>
      </c>
      <c r="Q93" s="90">
        <v>16</v>
      </c>
      <c r="R93" s="90">
        <v>7</v>
      </c>
      <c r="S93" s="90">
        <v>10</v>
      </c>
      <c r="T93" s="90">
        <v>2</v>
      </c>
      <c r="U93" s="90">
        <v>2</v>
      </c>
      <c r="V93" s="90">
        <v>0</v>
      </c>
      <c r="W93" s="90">
        <v>2</v>
      </c>
      <c r="X93" s="90">
        <v>5</v>
      </c>
      <c r="Y93" s="90">
        <v>0</v>
      </c>
      <c r="Z93" s="90">
        <v>0</v>
      </c>
      <c r="AA93" s="90">
        <v>0</v>
      </c>
      <c r="AB93" s="90">
        <v>3</v>
      </c>
    </row>
    <row r="94" spans="1:28" s="25" customFormat="1" ht="15" customHeight="1" x14ac:dyDescent="0.3">
      <c r="A94" s="37">
        <v>93</v>
      </c>
      <c r="B94" s="5">
        <v>400037875</v>
      </c>
      <c r="C94" s="7" t="s">
        <v>213</v>
      </c>
      <c r="D94" s="5" t="s">
        <v>149</v>
      </c>
      <c r="E94" s="5" t="s">
        <v>193</v>
      </c>
      <c r="F94" s="5" t="s">
        <v>214</v>
      </c>
      <c r="G94" s="5" t="s">
        <v>27</v>
      </c>
      <c r="H94" s="5" t="s">
        <v>31</v>
      </c>
      <c r="I94" s="5">
        <v>0</v>
      </c>
      <c r="J94" s="9" t="s">
        <v>215</v>
      </c>
      <c r="K94" s="5">
        <v>0</v>
      </c>
      <c r="L94" s="5">
        <v>0</v>
      </c>
      <c r="M94" s="5">
        <v>12</v>
      </c>
      <c r="N94" s="5">
        <f t="shared" si="1"/>
        <v>12</v>
      </c>
      <c r="O94" s="24" t="s">
        <v>532</v>
      </c>
      <c r="P94" s="84">
        <v>45</v>
      </c>
      <c r="Q94" s="90">
        <v>37</v>
      </c>
      <c r="R94" s="90">
        <v>1</v>
      </c>
      <c r="S94" s="90">
        <v>6</v>
      </c>
      <c r="T94" s="90">
        <v>0</v>
      </c>
      <c r="U94" s="90">
        <v>0</v>
      </c>
      <c r="V94" s="90">
        <v>0</v>
      </c>
      <c r="W94" s="90">
        <v>0</v>
      </c>
      <c r="X94" s="90">
        <v>1</v>
      </c>
      <c r="Y94" s="90">
        <v>0</v>
      </c>
      <c r="Z94" s="90">
        <v>0</v>
      </c>
      <c r="AA94" s="90">
        <v>0</v>
      </c>
      <c r="AB94" s="90">
        <v>0</v>
      </c>
    </row>
    <row r="95" spans="1:28" s="25" customFormat="1" ht="15.75" customHeight="1" x14ac:dyDescent="0.3">
      <c r="A95" s="37">
        <v>94</v>
      </c>
      <c r="B95" s="5">
        <v>211327697</v>
      </c>
      <c r="C95" s="7" t="s">
        <v>482</v>
      </c>
      <c r="D95" s="5" t="s">
        <v>149</v>
      </c>
      <c r="E95" s="5" t="s">
        <v>176</v>
      </c>
      <c r="F95" s="5" t="s">
        <v>483</v>
      </c>
      <c r="G95" s="5" t="s">
        <v>27</v>
      </c>
      <c r="H95" s="5" t="s">
        <v>30</v>
      </c>
      <c r="I95" s="5" t="s">
        <v>484</v>
      </c>
      <c r="J95" s="9" t="s">
        <v>485</v>
      </c>
      <c r="K95" s="5">
        <v>0</v>
      </c>
      <c r="L95" s="5">
        <v>0</v>
      </c>
      <c r="M95" s="5">
        <v>12</v>
      </c>
      <c r="N95" s="5">
        <f t="shared" si="1"/>
        <v>12</v>
      </c>
      <c r="O95" s="24" t="s">
        <v>532</v>
      </c>
      <c r="P95" s="84">
        <v>21</v>
      </c>
      <c r="Q95" s="90">
        <v>7</v>
      </c>
      <c r="R95" s="90">
        <v>6</v>
      </c>
      <c r="S95" s="90">
        <v>4</v>
      </c>
      <c r="T95" s="90">
        <v>0</v>
      </c>
      <c r="U95" s="90">
        <v>0</v>
      </c>
      <c r="V95" s="90">
        <v>0</v>
      </c>
      <c r="W95" s="90">
        <v>0</v>
      </c>
      <c r="X95" s="90">
        <v>4</v>
      </c>
      <c r="Y95" s="90">
        <v>0</v>
      </c>
      <c r="Z95" s="90">
        <v>0</v>
      </c>
      <c r="AA95" s="90">
        <v>0</v>
      </c>
      <c r="AB95" s="90">
        <v>0</v>
      </c>
    </row>
    <row r="96" spans="1:28" s="25" customFormat="1" ht="15" customHeight="1" x14ac:dyDescent="0.3">
      <c r="A96" s="37">
        <v>95</v>
      </c>
      <c r="B96" s="5">
        <v>404438033</v>
      </c>
      <c r="C96" s="7" t="s">
        <v>336</v>
      </c>
      <c r="D96" s="5" t="s">
        <v>149</v>
      </c>
      <c r="E96" s="5" t="s">
        <v>189</v>
      </c>
      <c r="F96" s="5" t="s">
        <v>337</v>
      </c>
      <c r="G96" s="5" t="s">
        <v>27</v>
      </c>
      <c r="H96" s="5" t="s">
        <v>31</v>
      </c>
      <c r="I96" s="5">
        <v>0</v>
      </c>
      <c r="J96" s="9" t="s">
        <v>338</v>
      </c>
      <c r="K96" s="5">
        <v>0</v>
      </c>
      <c r="L96" s="5">
        <v>0</v>
      </c>
      <c r="M96" s="5">
        <v>11</v>
      </c>
      <c r="N96" s="5">
        <f t="shared" si="1"/>
        <v>11</v>
      </c>
      <c r="O96" s="24" t="s">
        <v>532</v>
      </c>
      <c r="P96" s="84">
        <v>106</v>
      </c>
      <c r="Q96" s="90">
        <v>60</v>
      </c>
      <c r="R96" s="90">
        <v>16</v>
      </c>
      <c r="S96" s="90">
        <v>20</v>
      </c>
      <c r="T96" s="90">
        <v>0</v>
      </c>
      <c r="U96" s="90">
        <v>0</v>
      </c>
      <c r="V96" s="90">
        <v>0</v>
      </c>
      <c r="W96" s="90">
        <v>1</v>
      </c>
      <c r="X96" s="90">
        <v>5</v>
      </c>
      <c r="Y96" s="90">
        <v>0</v>
      </c>
      <c r="Z96" s="90">
        <v>1</v>
      </c>
      <c r="AA96" s="90">
        <v>1</v>
      </c>
      <c r="AB96" s="90">
        <v>2</v>
      </c>
    </row>
    <row r="97" spans="1:28" s="25" customFormat="1" ht="15" customHeight="1" x14ac:dyDescent="0.3">
      <c r="A97" s="37">
        <v>96</v>
      </c>
      <c r="B97" s="5">
        <v>211381994</v>
      </c>
      <c r="C97" s="7" t="s">
        <v>358</v>
      </c>
      <c r="D97" s="5" t="s">
        <v>149</v>
      </c>
      <c r="E97" s="5" t="s">
        <v>176</v>
      </c>
      <c r="F97" s="5" t="s">
        <v>359</v>
      </c>
      <c r="G97" s="5" t="s">
        <v>27</v>
      </c>
      <c r="H97" s="5" t="s">
        <v>31</v>
      </c>
      <c r="I97" s="5">
        <v>0</v>
      </c>
      <c r="J97" s="9" t="s">
        <v>360</v>
      </c>
      <c r="K97" s="5">
        <v>0</v>
      </c>
      <c r="L97" s="5">
        <v>3</v>
      </c>
      <c r="M97" s="5">
        <v>8</v>
      </c>
      <c r="N97" s="5">
        <f t="shared" si="1"/>
        <v>11</v>
      </c>
      <c r="O97" s="24" t="s">
        <v>532</v>
      </c>
      <c r="P97" s="84">
        <v>127</v>
      </c>
      <c r="Q97" s="90">
        <v>89</v>
      </c>
      <c r="R97" s="90">
        <v>26</v>
      </c>
      <c r="S97" s="90">
        <v>0</v>
      </c>
      <c r="T97" s="90">
        <v>3</v>
      </c>
      <c r="U97" s="90">
        <v>2</v>
      </c>
      <c r="V97" s="90">
        <v>0</v>
      </c>
      <c r="W97" s="90">
        <v>0</v>
      </c>
      <c r="X97" s="90">
        <v>5</v>
      </c>
      <c r="Y97" s="90">
        <v>2</v>
      </c>
      <c r="Z97" s="90">
        <v>0</v>
      </c>
      <c r="AA97" s="90">
        <v>0</v>
      </c>
      <c r="AB97" s="90">
        <v>0</v>
      </c>
    </row>
    <row r="98" spans="1:28" s="25" customFormat="1" ht="15" customHeight="1" x14ac:dyDescent="0.3">
      <c r="A98" s="37">
        <v>97</v>
      </c>
      <c r="B98" s="5">
        <v>404498021</v>
      </c>
      <c r="C98" s="7" t="s">
        <v>400</v>
      </c>
      <c r="D98" s="5" t="s">
        <v>149</v>
      </c>
      <c r="E98" s="5" t="s">
        <v>193</v>
      </c>
      <c r="F98" s="5" t="s">
        <v>401</v>
      </c>
      <c r="G98" s="5" t="s">
        <v>27</v>
      </c>
      <c r="H98" s="5" t="s">
        <v>30</v>
      </c>
      <c r="I98" s="5" t="e">
        <v>#N/A</v>
      </c>
      <c r="J98" s="9" t="s">
        <v>402</v>
      </c>
      <c r="K98" s="5">
        <v>0</v>
      </c>
      <c r="L98" s="5">
        <v>6</v>
      </c>
      <c r="M98" s="5">
        <v>5</v>
      </c>
      <c r="N98" s="5">
        <f t="shared" si="1"/>
        <v>11</v>
      </c>
      <c r="O98" s="24" t="s">
        <v>532</v>
      </c>
      <c r="P98" s="84">
        <v>50</v>
      </c>
      <c r="Q98" s="90">
        <v>17</v>
      </c>
      <c r="R98" s="90">
        <v>5</v>
      </c>
      <c r="S98" s="90">
        <v>7</v>
      </c>
      <c r="T98" s="90">
        <v>2</v>
      </c>
      <c r="U98" s="90">
        <v>4</v>
      </c>
      <c r="V98" s="90">
        <v>0</v>
      </c>
      <c r="W98" s="90">
        <v>0</v>
      </c>
      <c r="X98" s="90">
        <v>6</v>
      </c>
      <c r="Y98" s="90">
        <v>1</v>
      </c>
      <c r="Z98" s="90">
        <v>0</v>
      </c>
      <c r="AA98" s="90">
        <v>0</v>
      </c>
      <c r="AB98" s="90">
        <v>8</v>
      </c>
    </row>
    <row r="99" spans="1:28" s="25" customFormat="1" ht="15" customHeight="1" x14ac:dyDescent="0.3">
      <c r="A99" s="37">
        <v>98</v>
      </c>
      <c r="B99" s="5">
        <v>200099384</v>
      </c>
      <c r="C99" s="7" t="s">
        <v>418</v>
      </c>
      <c r="D99" s="5" t="s">
        <v>149</v>
      </c>
      <c r="E99" s="5" t="s">
        <v>193</v>
      </c>
      <c r="F99" s="5" t="s">
        <v>419</v>
      </c>
      <c r="G99" s="5" t="s">
        <v>27</v>
      </c>
      <c r="H99" s="5" t="s">
        <v>38</v>
      </c>
      <c r="I99" s="5" t="s">
        <v>420</v>
      </c>
      <c r="J99" s="9" t="s">
        <v>421</v>
      </c>
      <c r="K99" s="5">
        <v>0</v>
      </c>
      <c r="L99" s="5">
        <v>0</v>
      </c>
      <c r="M99" s="5">
        <v>11</v>
      </c>
      <c r="N99" s="5">
        <f t="shared" si="1"/>
        <v>11</v>
      </c>
      <c r="O99" s="24" t="s">
        <v>532</v>
      </c>
      <c r="P99" s="84">
        <v>66</v>
      </c>
      <c r="Q99" s="90">
        <v>38</v>
      </c>
      <c r="R99" s="90">
        <v>5</v>
      </c>
      <c r="S99" s="90">
        <v>13</v>
      </c>
      <c r="T99" s="90">
        <v>1</v>
      </c>
      <c r="U99" s="90">
        <v>2</v>
      </c>
      <c r="V99" s="90">
        <v>0</v>
      </c>
      <c r="W99" s="90">
        <v>0</v>
      </c>
      <c r="X99" s="90">
        <v>5</v>
      </c>
      <c r="Y99" s="90">
        <v>0</v>
      </c>
      <c r="Z99" s="90">
        <v>0</v>
      </c>
      <c r="AA99" s="90">
        <v>0</v>
      </c>
      <c r="AB99" s="90">
        <v>2</v>
      </c>
    </row>
    <row r="100" spans="1:28" s="25" customFormat="1" ht="15" customHeight="1" x14ac:dyDescent="0.3">
      <c r="A100" s="37">
        <v>99</v>
      </c>
      <c r="B100" s="5">
        <v>202377178</v>
      </c>
      <c r="C100" s="7" t="s">
        <v>508</v>
      </c>
      <c r="D100" s="5" t="s">
        <v>149</v>
      </c>
      <c r="E100" s="5" t="s">
        <v>176</v>
      </c>
      <c r="F100" s="5" t="s">
        <v>219</v>
      </c>
      <c r="G100" s="5" t="s">
        <v>27</v>
      </c>
      <c r="H100" s="33" t="s">
        <v>30</v>
      </c>
      <c r="I100" s="5">
        <v>0</v>
      </c>
      <c r="J100" s="9" t="s">
        <v>509</v>
      </c>
      <c r="K100" s="5">
        <v>0</v>
      </c>
      <c r="L100" s="5">
        <v>0</v>
      </c>
      <c r="M100" s="5">
        <v>9</v>
      </c>
      <c r="N100" s="5">
        <f t="shared" si="1"/>
        <v>9</v>
      </c>
      <c r="O100" s="24" t="s">
        <v>532</v>
      </c>
      <c r="P100" s="84">
        <v>51</v>
      </c>
      <c r="Q100" s="90">
        <v>20</v>
      </c>
      <c r="R100" s="90">
        <v>9</v>
      </c>
      <c r="S100" s="90">
        <v>15</v>
      </c>
      <c r="T100" s="90">
        <v>1</v>
      </c>
      <c r="U100" s="90">
        <v>1</v>
      </c>
      <c r="V100" s="90">
        <v>0</v>
      </c>
      <c r="W100" s="90">
        <v>0</v>
      </c>
      <c r="X100" s="90">
        <v>5</v>
      </c>
      <c r="Y100" s="90">
        <v>0</v>
      </c>
      <c r="Z100" s="90">
        <v>0</v>
      </c>
      <c r="AA100" s="90">
        <v>0</v>
      </c>
      <c r="AB100" s="90">
        <v>0</v>
      </c>
    </row>
    <row r="101" spans="1:28" s="25" customFormat="1" ht="15" customHeight="1" x14ac:dyDescent="0.3">
      <c r="A101" s="37">
        <v>100</v>
      </c>
      <c r="B101" s="5">
        <v>202462708</v>
      </c>
      <c r="C101" s="7" t="s">
        <v>392</v>
      </c>
      <c r="D101" s="5" t="s">
        <v>149</v>
      </c>
      <c r="E101" s="5" t="s">
        <v>193</v>
      </c>
      <c r="F101" s="5" t="s">
        <v>393</v>
      </c>
      <c r="G101" s="5" t="s">
        <v>27</v>
      </c>
      <c r="H101" s="5" t="s">
        <v>30</v>
      </c>
      <c r="I101" s="5" t="s">
        <v>394</v>
      </c>
      <c r="J101" s="9" t="s">
        <v>395</v>
      </c>
      <c r="K101" s="5">
        <v>0</v>
      </c>
      <c r="L101" s="5">
        <v>0</v>
      </c>
      <c r="M101" s="5">
        <v>8</v>
      </c>
      <c r="N101" s="5">
        <f t="shared" si="1"/>
        <v>8</v>
      </c>
      <c r="O101" s="24" t="s">
        <v>532</v>
      </c>
      <c r="P101" s="90">
        <v>100</v>
      </c>
      <c r="Q101" s="90">
        <v>30</v>
      </c>
      <c r="R101" s="90">
        <v>6</v>
      </c>
      <c r="S101" s="90">
        <v>12</v>
      </c>
      <c r="T101" s="90">
        <v>3</v>
      </c>
      <c r="U101" s="90">
        <v>2</v>
      </c>
      <c r="V101" s="90">
        <v>0</v>
      </c>
      <c r="W101" s="90">
        <v>0</v>
      </c>
      <c r="X101" s="90">
        <v>4</v>
      </c>
      <c r="Y101" s="90">
        <v>1</v>
      </c>
      <c r="Z101" s="90">
        <v>0</v>
      </c>
      <c r="AA101" s="90">
        <v>0</v>
      </c>
      <c r="AB101" s="90">
        <v>2</v>
      </c>
    </row>
    <row r="102" spans="1:28" s="25" customFormat="1" ht="15" customHeight="1" x14ac:dyDescent="0.3">
      <c r="A102" s="37">
        <v>101</v>
      </c>
      <c r="B102" s="5">
        <v>212002580</v>
      </c>
      <c r="C102" s="7" t="s">
        <v>450</v>
      </c>
      <c r="D102" s="5" t="s">
        <v>149</v>
      </c>
      <c r="E102" s="5" t="s">
        <v>176</v>
      </c>
      <c r="F102" s="5" t="s">
        <v>451</v>
      </c>
      <c r="G102" s="5" t="s">
        <v>27</v>
      </c>
      <c r="H102" s="5" t="s">
        <v>30</v>
      </c>
      <c r="I102" s="5" t="s">
        <v>452</v>
      </c>
      <c r="J102" s="9" t="s">
        <v>453</v>
      </c>
      <c r="K102" s="5">
        <v>0</v>
      </c>
      <c r="L102" s="5">
        <v>0</v>
      </c>
      <c r="M102" s="5">
        <v>8</v>
      </c>
      <c r="N102" s="5">
        <f t="shared" si="1"/>
        <v>8</v>
      </c>
      <c r="O102" s="24" t="s">
        <v>532</v>
      </c>
      <c r="P102" s="84">
        <v>10</v>
      </c>
      <c r="Q102" s="90">
        <v>2</v>
      </c>
      <c r="R102" s="90">
        <v>3</v>
      </c>
      <c r="S102" s="90">
        <v>2</v>
      </c>
      <c r="T102" s="90">
        <v>0</v>
      </c>
      <c r="U102" s="90">
        <v>0</v>
      </c>
      <c r="V102" s="90">
        <v>0</v>
      </c>
      <c r="W102" s="90">
        <v>0</v>
      </c>
      <c r="X102" s="90">
        <v>1</v>
      </c>
      <c r="Y102" s="90">
        <v>0</v>
      </c>
      <c r="Z102" s="90">
        <v>0</v>
      </c>
      <c r="AA102" s="90">
        <v>1</v>
      </c>
      <c r="AB102" s="90">
        <v>1</v>
      </c>
    </row>
    <row r="103" spans="1:28" s="25" customFormat="1" ht="15" customHeight="1" x14ac:dyDescent="0.3">
      <c r="A103" s="37">
        <v>102</v>
      </c>
      <c r="B103" s="5">
        <v>201047883</v>
      </c>
      <c r="C103" s="7" t="s">
        <v>478</v>
      </c>
      <c r="D103" s="5" t="s">
        <v>149</v>
      </c>
      <c r="E103" s="5" t="s">
        <v>189</v>
      </c>
      <c r="F103" s="5" t="s">
        <v>479</v>
      </c>
      <c r="G103" s="5" t="s">
        <v>27</v>
      </c>
      <c r="H103" s="5" t="s">
        <v>28</v>
      </c>
      <c r="I103" s="5" t="s">
        <v>480</v>
      </c>
      <c r="J103" s="9" t="s">
        <v>481</v>
      </c>
      <c r="K103" s="5">
        <v>0</v>
      </c>
      <c r="L103" s="5">
        <v>0</v>
      </c>
      <c r="M103" s="5">
        <v>8</v>
      </c>
      <c r="N103" s="5">
        <f t="shared" si="1"/>
        <v>8</v>
      </c>
      <c r="O103" s="24" t="s">
        <v>532</v>
      </c>
      <c r="P103" s="84">
        <v>28</v>
      </c>
      <c r="Q103" s="90">
        <v>12</v>
      </c>
      <c r="R103" s="90">
        <v>4</v>
      </c>
      <c r="S103" s="90">
        <v>7</v>
      </c>
      <c r="T103" s="90">
        <v>1</v>
      </c>
      <c r="U103" s="90">
        <v>1</v>
      </c>
      <c r="V103" s="90">
        <v>0</v>
      </c>
      <c r="W103" s="90">
        <v>0</v>
      </c>
      <c r="X103" s="90">
        <v>2</v>
      </c>
      <c r="Y103" s="90">
        <v>0</v>
      </c>
      <c r="Z103" s="90">
        <v>0</v>
      </c>
      <c r="AA103" s="90">
        <v>0</v>
      </c>
      <c r="AB103" s="90">
        <v>1</v>
      </c>
    </row>
    <row r="104" spans="1:28" s="25" customFormat="1" ht="15" customHeight="1" x14ac:dyDescent="0.3">
      <c r="A104" s="37">
        <v>103</v>
      </c>
      <c r="B104" s="5">
        <v>405034840</v>
      </c>
      <c r="C104" s="7" t="s">
        <v>471</v>
      </c>
      <c r="D104" s="5" t="s">
        <v>149</v>
      </c>
      <c r="E104" s="5" t="s">
        <v>176</v>
      </c>
      <c r="F104" s="5" t="s">
        <v>472</v>
      </c>
      <c r="G104" s="5" t="s">
        <v>27</v>
      </c>
      <c r="H104" s="5" t="s">
        <v>30</v>
      </c>
      <c r="I104" s="5" t="s">
        <v>473</v>
      </c>
      <c r="J104" s="9" t="s">
        <v>474</v>
      </c>
      <c r="K104" s="5">
        <v>0</v>
      </c>
      <c r="L104" s="5">
        <v>0</v>
      </c>
      <c r="M104" s="5">
        <v>7</v>
      </c>
      <c r="N104" s="5">
        <f t="shared" si="1"/>
        <v>7</v>
      </c>
      <c r="O104" s="24" t="s">
        <v>532</v>
      </c>
      <c r="P104" s="84">
        <v>60</v>
      </c>
      <c r="Q104" s="90">
        <v>8</v>
      </c>
      <c r="R104" s="90">
        <v>7</v>
      </c>
      <c r="S104" s="90">
        <v>23</v>
      </c>
      <c r="T104" s="90">
        <v>2</v>
      </c>
      <c r="U104" s="90">
        <v>0</v>
      </c>
      <c r="V104" s="90">
        <v>0</v>
      </c>
      <c r="W104" s="90">
        <v>0</v>
      </c>
      <c r="X104" s="90">
        <v>2</v>
      </c>
      <c r="Y104" s="90">
        <v>0</v>
      </c>
      <c r="Z104" s="90">
        <v>11</v>
      </c>
      <c r="AA104" s="90">
        <v>5</v>
      </c>
      <c r="AB104" s="90">
        <v>2</v>
      </c>
    </row>
    <row r="105" spans="1:28" s="25" customFormat="1" ht="20.25" customHeight="1" x14ac:dyDescent="0.3">
      <c r="A105" s="37">
        <v>104</v>
      </c>
      <c r="B105" s="5">
        <v>400133814</v>
      </c>
      <c r="C105" s="7" t="s">
        <v>161</v>
      </c>
      <c r="D105" s="5" t="s">
        <v>149</v>
      </c>
      <c r="E105" s="5" t="s">
        <v>193</v>
      </c>
      <c r="F105" s="5" t="s">
        <v>162</v>
      </c>
      <c r="G105" s="5" t="s">
        <v>27</v>
      </c>
      <c r="H105" s="5" t="s">
        <v>31</v>
      </c>
      <c r="I105" s="5">
        <v>0</v>
      </c>
      <c r="J105" s="9" t="s">
        <v>163</v>
      </c>
      <c r="K105" s="5">
        <v>0</v>
      </c>
      <c r="L105" s="5">
        <v>0</v>
      </c>
      <c r="M105" s="5">
        <v>6</v>
      </c>
      <c r="N105" s="5">
        <f t="shared" si="1"/>
        <v>6</v>
      </c>
      <c r="O105" s="24" t="s">
        <v>532</v>
      </c>
      <c r="P105" s="90">
        <v>63</v>
      </c>
      <c r="Q105" s="90">
        <v>39</v>
      </c>
      <c r="R105" s="90">
        <v>7</v>
      </c>
      <c r="S105" s="90">
        <v>14</v>
      </c>
      <c r="T105" s="90">
        <v>0</v>
      </c>
      <c r="U105" s="90">
        <v>0</v>
      </c>
      <c r="V105" s="90">
        <v>0</v>
      </c>
      <c r="W105" s="90">
        <v>0</v>
      </c>
      <c r="X105" s="90">
        <v>3</v>
      </c>
      <c r="Y105" s="90">
        <v>0</v>
      </c>
      <c r="Z105" s="90">
        <v>0</v>
      </c>
      <c r="AA105" s="90">
        <v>0</v>
      </c>
      <c r="AB105" s="90">
        <v>0</v>
      </c>
    </row>
    <row r="106" spans="1:28" s="25" customFormat="1" ht="14.25" customHeight="1" x14ac:dyDescent="0.3">
      <c r="A106" s="37">
        <v>105</v>
      </c>
      <c r="B106" s="5">
        <v>202062132</v>
      </c>
      <c r="C106" s="7" t="s">
        <v>403</v>
      </c>
      <c r="D106" s="5" t="s">
        <v>149</v>
      </c>
      <c r="E106" s="5" t="s">
        <v>193</v>
      </c>
      <c r="F106" s="5" t="s">
        <v>404</v>
      </c>
      <c r="G106" s="5" t="s">
        <v>27</v>
      </c>
      <c r="H106" s="5" t="s">
        <v>30</v>
      </c>
      <c r="I106" s="5" t="s">
        <v>405</v>
      </c>
      <c r="J106" s="9" t="s">
        <v>406</v>
      </c>
      <c r="K106" s="5">
        <v>0</v>
      </c>
      <c r="L106" s="5">
        <v>0</v>
      </c>
      <c r="M106" s="5">
        <v>6</v>
      </c>
      <c r="N106" s="5">
        <f t="shared" si="1"/>
        <v>6</v>
      </c>
      <c r="O106" s="24" t="s">
        <v>532</v>
      </c>
      <c r="P106" s="90">
        <v>15</v>
      </c>
      <c r="Q106" s="90">
        <v>7</v>
      </c>
      <c r="R106" s="90">
        <v>4</v>
      </c>
      <c r="S106" s="90">
        <v>3</v>
      </c>
      <c r="T106" s="90">
        <v>3</v>
      </c>
      <c r="U106" s="90">
        <v>0</v>
      </c>
      <c r="V106" s="90">
        <v>0</v>
      </c>
      <c r="W106" s="90">
        <v>0</v>
      </c>
      <c r="X106" s="90">
        <v>2</v>
      </c>
      <c r="Y106" s="90">
        <v>0</v>
      </c>
      <c r="Z106" s="90">
        <v>0</v>
      </c>
      <c r="AA106" s="90">
        <v>0</v>
      </c>
      <c r="AB106" s="90">
        <v>1</v>
      </c>
    </row>
    <row r="107" spans="1:28" s="25" customFormat="1" ht="15" customHeight="1" x14ac:dyDescent="0.3">
      <c r="A107" s="37">
        <v>106</v>
      </c>
      <c r="B107" s="5">
        <v>24926512</v>
      </c>
      <c r="C107" s="7" t="s">
        <v>411</v>
      </c>
      <c r="D107" s="5" t="s">
        <v>149</v>
      </c>
      <c r="E107" s="5" t="s">
        <v>529</v>
      </c>
      <c r="F107" s="5" t="s">
        <v>412</v>
      </c>
      <c r="G107" s="5" t="s">
        <v>27</v>
      </c>
      <c r="H107" s="5" t="s">
        <v>30</v>
      </c>
      <c r="I107" s="5" t="s">
        <v>413</v>
      </c>
      <c r="J107" s="9" t="e">
        <v>#N/A</v>
      </c>
      <c r="K107" s="5">
        <v>0</v>
      </c>
      <c r="L107" s="5">
        <v>0</v>
      </c>
      <c r="M107" s="5">
        <v>6</v>
      </c>
      <c r="N107" s="5">
        <f t="shared" si="1"/>
        <v>6</v>
      </c>
      <c r="O107" s="24" t="s">
        <v>532</v>
      </c>
      <c r="P107" s="90">
        <v>18</v>
      </c>
      <c r="Q107" s="90">
        <v>11</v>
      </c>
      <c r="R107" s="90">
        <v>3</v>
      </c>
      <c r="S107" s="90">
        <v>2</v>
      </c>
      <c r="T107" s="90">
        <v>0</v>
      </c>
      <c r="U107" s="90">
        <v>0</v>
      </c>
      <c r="V107" s="90">
        <v>0</v>
      </c>
      <c r="W107" s="90">
        <v>0</v>
      </c>
      <c r="X107" s="90">
        <v>1</v>
      </c>
      <c r="Y107" s="90">
        <v>0</v>
      </c>
      <c r="Z107" s="90">
        <v>0</v>
      </c>
      <c r="AA107" s="90">
        <v>0</v>
      </c>
      <c r="AB107" s="90">
        <v>1</v>
      </c>
    </row>
    <row r="108" spans="1:28" s="25" customFormat="1" ht="15" customHeight="1" x14ac:dyDescent="0.3">
      <c r="A108" s="37">
        <v>107</v>
      </c>
      <c r="B108" s="5">
        <v>211357663</v>
      </c>
      <c r="C108" s="7" t="s">
        <v>414</v>
      </c>
      <c r="D108" s="5" t="s">
        <v>149</v>
      </c>
      <c r="E108" s="5" t="s">
        <v>193</v>
      </c>
      <c r="F108" s="5" t="s">
        <v>415</v>
      </c>
      <c r="G108" s="5" t="s">
        <v>27</v>
      </c>
      <c r="H108" s="5" t="s">
        <v>30</v>
      </c>
      <c r="I108" s="5" t="s">
        <v>416</v>
      </c>
      <c r="J108" s="9" t="s">
        <v>417</v>
      </c>
      <c r="K108" s="5">
        <v>0</v>
      </c>
      <c r="L108" s="5">
        <v>0</v>
      </c>
      <c r="M108" s="5">
        <v>5</v>
      </c>
      <c r="N108" s="5">
        <f t="shared" si="1"/>
        <v>5</v>
      </c>
      <c r="O108" s="24" t="s">
        <v>532</v>
      </c>
      <c r="P108" s="84">
        <v>65</v>
      </c>
      <c r="Q108" s="90">
        <v>21</v>
      </c>
      <c r="R108" s="90">
        <v>9</v>
      </c>
      <c r="S108" s="90">
        <v>27</v>
      </c>
      <c r="T108" s="90">
        <v>0</v>
      </c>
      <c r="U108" s="90">
        <v>0</v>
      </c>
      <c r="V108" s="90">
        <v>0</v>
      </c>
      <c r="W108" s="90">
        <v>0</v>
      </c>
      <c r="X108" s="90">
        <v>6</v>
      </c>
      <c r="Y108" s="90">
        <v>0</v>
      </c>
      <c r="Z108" s="90">
        <v>0</v>
      </c>
      <c r="AA108" s="90">
        <v>0</v>
      </c>
      <c r="AB108" s="90">
        <v>2</v>
      </c>
    </row>
    <row r="109" spans="1:28" s="25" customFormat="1" ht="15" customHeight="1" x14ac:dyDescent="0.3">
      <c r="A109" s="37">
        <v>108</v>
      </c>
      <c r="B109" s="5">
        <v>204955076</v>
      </c>
      <c r="C109" s="7" t="s">
        <v>491</v>
      </c>
      <c r="D109" s="5" t="s">
        <v>149</v>
      </c>
      <c r="E109" s="5" t="s">
        <v>176</v>
      </c>
      <c r="F109" s="5" t="s">
        <v>492</v>
      </c>
      <c r="G109" s="5" t="s">
        <v>27</v>
      </c>
      <c r="H109" s="5" t="s">
        <v>30</v>
      </c>
      <c r="I109" s="5" t="s">
        <v>493</v>
      </c>
      <c r="J109" s="9" t="s">
        <v>494</v>
      </c>
      <c r="K109" s="5">
        <v>0</v>
      </c>
      <c r="L109" s="5">
        <v>0</v>
      </c>
      <c r="M109" s="5">
        <v>5</v>
      </c>
      <c r="N109" s="5">
        <f t="shared" si="1"/>
        <v>5</v>
      </c>
      <c r="O109" s="24" t="s">
        <v>532</v>
      </c>
      <c r="P109" s="90">
        <v>22</v>
      </c>
      <c r="Q109" s="90">
        <v>7</v>
      </c>
      <c r="R109" s="90">
        <v>5</v>
      </c>
      <c r="S109" s="90">
        <v>11</v>
      </c>
      <c r="T109" s="90">
        <v>1</v>
      </c>
      <c r="U109" s="90">
        <v>1</v>
      </c>
      <c r="V109" s="90">
        <v>0</v>
      </c>
      <c r="W109" s="90">
        <v>0</v>
      </c>
      <c r="X109" s="90">
        <v>3</v>
      </c>
      <c r="Y109" s="90">
        <v>1</v>
      </c>
      <c r="Z109" s="90">
        <v>0</v>
      </c>
      <c r="AA109" s="90">
        <v>0</v>
      </c>
      <c r="AB109" s="90">
        <v>2</v>
      </c>
    </row>
    <row r="110" spans="1:28" s="25" customFormat="1" ht="18.75" customHeight="1" x14ac:dyDescent="0.3">
      <c r="A110" s="37">
        <v>109</v>
      </c>
      <c r="B110" s="5">
        <v>204931949</v>
      </c>
      <c r="C110" s="7" t="s">
        <v>456</v>
      </c>
      <c r="D110" s="5" t="s">
        <v>149</v>
      </c>
      <c r="E110" s="5" t="s">
        <v>529</v>
      </c>
      <c r="F110" s="5" t="s">
        <v>457</v>
      </c>
      <c r="G110" s="5" t="s">
        <v>27</v>
      </c>
      <c r="H110" s="5" t="s">
        <v>31</v>
      </c>
      <c r="I110" s="5">
        <v>0</v>
      </c>
      <c r="J110" s="9" t="s">
        <v>458</v>
      </c>
      <c r="K110" s="5">
        <v>0</v>
      </c>
      <c r="L110" s="5">
        <v>0</v>
      </c>
      <c r="M110" s="5">
        <v>4</v>
      </c>
      <c r="N110" s="5">
        <f t="shared" si="1"/>
        <v>4</v>
      </c>
      <c r="O110" s="24" t="s">
        <v>532</v>
      </c>
      <c r="P110" s="84">
        <v>18</v>
      </c>
      <c r="Q110" s="90">
        <v>10</v>
      </c>
      <c r="R110" s="90">
        <v>4</v>
      </c>
      <c r="S110" s="90">
        <v>0</v>
      </c>
      <c r="T110" s="90">
        <v>1</v>
      </c>
      <c r="U110" s="90">
        <v>2</v>
      </c>
      <c r="V110" s="90">
        <v>0</v>
      </c>
      <c r="W110" s="90">
        <v>0</v>
      </c>
      <c r="X110" s="90">
        <v>1</v>
      </c>
      <c r="Y110" s="90">
        <v>0</v>
      </c>
      <c r="Z110" s="90">
        <v>0</v>
      </c>
      <c r="AA110" s="90">
        <v>0</v>
      </c>
      <c r="AB110" s="90">
        <v>0</v>
      </c>
    </row>
    <row r="111" spans="1:28" s="25" customFormat="1" ht="15" customHeight="1" x14ac:dyDescent="0.3">
      <c r="A111" s="37">
        <v>110</v>
      </c>
      <c r="B111" s="5">
        <v>400153999</v>
      </c>
      <c r="C111" s="7" t="s">
        <v>439</v>
      </c>
      <c r="D111" s="5" t="s">
        <v>149</v>
      </c>
      <c r="E111" s="5" t="s">
        <v>528</v>
      </c>
      <c r="F111" s="5" t="s">
        <v>432</v>
      </c>
      <c r="G111" s="5" t="s">
        <v>27</v>
      </c>
      <c r="H111" s="5" t="s">
        <v>30</v>
      </c>
      <c r="I111" s="5" t="s">
        <v>244</v>
      </c>
      <c r="J111" s="9" t="s">
        <v>440</v>
      </c>
      <c r="K111" s="5">
        <v>0</v>
      </c>
      <c r="L111" s="5">
        <v>0</v>
      </c>
      <c r="M111" s="5">
        <v>0</v>
      </c>
      <c r="N111" s="5">
        <f t="shared" si="1"/>
        <v>0</v>
      </c>
      <c r="O111" s="24" t="s">
        <v>532</v>
      </c>
      <c r="P111" s="84">
        <v>52</v>
      </c>
      <c r="Q111" s="90">
        <v>6</v>
      </c>
      <c r="R111" s="90">
        <v>15</v>
      </c>
      <c r="S111" s="90">
        <v>5</v>
      </c>
      <c r="T111" s="90">
        <v>5</v>
      </c>
      <c r="U111" s="90">
        <v>1</v>
      </c>
      <c r="V111" s="90">
        <v>0</v>
      </c>
      <c r="W111" s="90">
        <v>9</v>
      </c>
      <c r="X111" s="90">
        <v>3</v>
      </c>
      <c r="Y111" s="90">
        <v>0</v>
      </c>
      <c r="Z111" s="90">
        <v>5</v>
      </c>
      <c r="AA111" s="90">
        <v>0</v>
      </c>
      <c r="AB111" s="90">
        <v>3</v>
      </c>
    </row>
    <row r="112" spans="1:28" s="69" customFormat="1" ht="15" customHeight="1" x14ac:dyDescent="0.3">
      <c r="A112" s="75">
        <v>111</v>
      </c>
      <c r="B112" s="65">
        <v>209446900</v>
      </c>
      <c r="C112" s="66" t="s">
        <v>381</v>
      </c>
      <c r="D112" s="65" t="s">
        <v>149</v>
      </c>
      <c r="E112" s="65" t="s">
        <v>528</v>
      </c>
      <c r="F112" s="65" t="s">
        <v>382</v>
      </c>
      <c r="G112" s="65" t="s">
        <v>29</v>
      </c>
      <c r="H112" s="65" t="s">
        <v>30</v>
      </c>
      <c r="I112" s="65" t="s">
        <v>37</v>
      </c>
      <c r="J112" s="67" t="s">
        <v>383</v>
      </c>
      <c r="K112" s="65">
        <v>0</v>
      </c>
      <c r="L112" s="65">
        <v>0</v>
      </c>
      <c r="M112" s="65">
        <v>210</v>
      </c>
      <c r="N112" s="65">
        <f>K112+L112+M112</f>
        <v>210</v>
      </c>
      <c r="O112" s="68" t="s">
        <v>539</v>
      </c>
      <c r="P112" s="65">
        <v>137</v>
      </c>
      <c r="Q112" s="65">
        <v>9</v>
      </c>
      <c r="R112" s="65">
        <v>21</v>
      </c>
      <c r="S112" s="65">
        <v>10</v>
      </c>
      <c r="T112" s="65">
        <v>1</v>
      </c>
      <c r="U112" s="65">
        <v>0</v>
      </c>
      <c r="V112" s="65">
        <v>0</v>
      </c>
      <c r="W112" s="65">
        <v>0</v>
      </c>
      <c r="X112" s="65">
        <v>69</v>
      </c>
      <c r="Y112" s="65">
        <v>2</v>
      </c>
      <c r="Z112" s="65">
        <v>0</v>
      </c>
      <c r="AA112" s="65">
        <v>0</v>
      </c>
      <c r="AB112" s="65">
        <v>25</v>
      </c>
    </row>
    <row r="113" spans="1:28" s="69" customFormat="1" ht="15" customHeight="1" x14ac:dyDescent="0.3">
      <c r="A113" s="75">
        <v>112</v>
      </c>
      <c r="B113" s="65">
        <v>404945164</v>
      </c>
      <c r="C113" s="66" t="s">
        <v>384</v>
      </c>
      <c r="D113" s="65" t="s">
        <v>149</v>
      </c>
      <c r="E113" s="65" t="s">
        <v>176</v>
      </c>
      <c r="F113" s="65" t="s">
        <v>385</v>
      </c>
      <c r="G113" s="65" t="s">
        <v>29</v>
      </c>
      <c r="H113" s="65" t="s">
        <v>31</v>
      </c>
      <c r="I113" s="65" t="s">
        <v>386</v>
      </c>
      <c r="J113" s="67" t="s">
        <v>387</v>
      </c>
      <c r="K113" s="65">
        <v>0</v>
      </c>
      <c r="L113" s="65">
        <v>0</v>
      </c>
      <c r="M113" s="65">
        <v>154</v>
      </c>
      <c r="N113" s="65">
        <f>K113+L113+M113</f>
        <v>154</v>
      </c>
      <c r="O113" s="68" t="s">
        <v>538</v>
      </c>
      <c r="P113" s="65">
        <v>544</v>
      </c>
      <c r="Q113" s="65">
        <v>162</v>
      </c>
      <c r="R113" s="65">
        <v>130</v>
      </c>
      <c r="S113" s="65">
        <v>145</v>
      </c>
      <c r="T113" s="65">
        <v>1</v>
      </c>
      <c r="U113" s="65">
        <v>3</v>
      </c>
      <c r="V113" s="65">
        <v>0</v>
      </c>
      <c r="W113" s="65">
        <v>32</v>
      </c>
      <c r="X113" s="65">
        <v>62</v>
      </c>
      <c r="Y113" s="65">
        <v>4</v>
      </c>
      <c r="Z113" s="65">
        <v>0</v>
      </c>
      <c r="AA113" s="65">
        <v>0</v>
      </c>
      <c r="AB113" s="65">
        <v>5</v>
      </c>
    </row>
    <row r="116" spans="1:28" ht="15" customHeight="1" x14ac:dyDescent="0.25">
      <c r="N116" t="s">
        <v>530</v>
      </c>
      <c r="P116">
        <f>SUM(P2:P113)</f>
        <v>27593</v>
      </c>
      <c r="Q116" s="83">
        <f t="shared" ref="Q116:AB116" si="2">SUM(Q2:Q113)</f>
        <v>9616</v>
      </c>
      <c r="R116" s="83">
        <f>SUM(R2:R113)</f>
        <v>7304</v>
      </c>
      <c r="S116" s="83">
        <f>SUM(S2:S113)</f>
        <v>3394</v>
      </c>
      <c r="T116" s="83">
        <f t="shared" si="2"/>
        <v>295</v>
      </c>
      <c r="U116" s="83">
        <f t="shared" si="2"/>
        <v>425</v>
      </c>
      <c r="V116" s="83">
        <f t="shared" si="2"/>
        <v>141</v>
      </c>
      <c r="W116" s="83">
        <f t="shared" si="2"/>
        <v>1719</v>
      </c>
      <c r="X116" s="83">
        <f t="shared" si="2"/>
        <v>2667</v>
      </c>
      <c r="Y116" s="83">
        <f t="shared" si="2"/>
        <v>134</v>
      </c>
      <c r="Z116" s="83">
        <f t="shared" si="2"/>
        <v>128</v>
      </c>
      <c r="AA116" s="83">
        <f t="shared" si="2"/>
        <v>40</v>
      </c>
      <c r="AB116" s="83">
        <f t="shared" si="2"/>
        <v>1469</v>
      </c>
    </row>
    <row r="118" spans="1:28" ht="15" customHeight="1" x14ac:dyDescent="0.25">
      <c r="N118" t="s">
        <v>547</v>
      </c>
      <c r="P118">
        <f>SUM(P112:P113,P74,P40:P41,P32,P30,P2:P24)</f>
        <v>16176</v>
      </c>
      <c r="Q118" s="83">
        <f t="shared" ref="Q118:AB118" si="3">SUM(Q112:Q113,Q74,Q40:Q41,Q32,Q30,Q2:Q24)</f>
        <v>5184</v>
      </c>
      <c r="R118" s="83">
        <f>SUM(R112:R113,R74,R40:R41,R32,R30,R2:R24)</f>
        <v>4726</v>
      </c>
      <c r="S118" s="83">
        <f>SUM(S112:S113,S74,S40:S41,S32,S30,S2:S24)</f>
        <v>1708</v>
      </c>
      <c r="T118" s="83">
        <f t="shared" si="3"/>
        <v>134</v>
      </c>
      <c r="U118" s="83">
        <f t="shared" si="3"/>
        <v>247</v>
      </c>
      <c r="V118" s="83">
        <f t="shared" si="3"/>
        <v>54</v>
      </c>
      <c r="W118" s="83">
        <f t="shared" si="3"/>
        <v>1196</v>
      </c>
      <c r="X118" s="83">
        <f t="shared" si="3"/>
        <v>1663</v>
      </c>
      <c r="Y118" s="83">
        <f t="shared" si="3"/>
        <v>64</v>
      </c>
      <c r="Z118" s="83">
        <f t="shared" si="3"/>
        <v>54</v>
      </c>
      <c r="AA118" s="83">
        <f t="shared" si="3"/>
        <v>20</v>
      </c>
      <c r="AB118" s="83">
        <f t="shared" si="3"/>
        <v>923</v>
      </c>
    </row>
  </sheetData>
  <autoFilter ref="A1:O113"/>
  <dataConsolid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B20"/>
  <sheetViews>
    <sheetView showGridLines="0" zoomScale="80" zoomScaleNormal="80" workbookViewId="0">
      <pane ySplit="1" topLeftCell="A2" activePane="bottomLeft" state="frozen"/>
      <selection activeCell="Q25" sqref="Q25"/>
      <selection pane="bottomLeft" activeCell="C18" sqref="C18"/>
    </sheetView>
  </sheetViews>
  <sheetFormatPr defaultRowHeight="15" customHeight="1" x14ac:dyDescent="0.25"/>
  <cols>
    <col min="1" max="1" width="4.5703125" customWidth="1"/>
    <col min="2" max="2" width="11.28515625" style="1" customWidth="1"/>
    <col min="3" max="3" width="82" style="6"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3" customWidth="1"/>
    <col min="10" max="10" width="48.5703125" style="1" customWidth="1"/>
    <col min="11" max="11" width="11.140625" style="4" customWidth="1"/>
    <col min="12" max="12" width="17.5703125" customWidth="1"/>
    <col min="13" max="13" width="20.42578125" customWidth="1"/>
    <col min="14" max="14" width="15.7109375" customWidth="1"/>
    <col min="15" max="15" width="9.140625" hidden="1" customWidth="1"/>
  </cols>
  <sheetData>
    <row r="1" spans="1:28" s="8" customFormat="1" ht="95.25" customHeight="1" thickBot="1" x14ac:dyDescent="0.3">
      <c r="A1" s="34" t="s">
        <v>0</v>
      </c>
      <c r="B1" s="35" t="s">
        <v>1</v>
      </c>
      <c r="C1" s="15" t="s">
        <v>2</v>
      </c>
      <c r="D1" s="16" t="s">
        <v>531</v>
      </c>
      <c r="E1" s="16" t="s">
        <v>3</v>
      </c>
      <c r="F1" s="16" t="s">
        <v>4</v>
      </c>
      <c r="G1" s="17" t="s">
        <v>13</v>
      </c>
      <c r="H1" s="18" t="s">
        <v>25</v>
      </c>
      <c r="I1" s="16" t="s">
        <v>26</v>
      </c>
      <c r="J1" s="19" t="s">
        <v>14</v>
      </c>
      <c r="K1" s="27" t="s">
        <v>5</v>
      </c>
      <c r="L1" s="28" t="s">
        <v>6</v>
      </c>
      <c r="M1" s="29" t="s">
        <v>7</v>
      </c>
      <c r="N1" s="30" t="s">
        <v>543</v>
      </c>
      <c r="O1" s="36"/>
      <c r="P1" s="82" t="s">
        <v>10</v>
      </c>
      <c r="Q1" s="82" t="s">
        <v>15</v>
      </c>
      <c r="R1" s="82" t="s">
        <v>18</v>
      </c>
      <c r="S1" s="82" t="s">
        <v>23</v>
      </c>
      <c r="T1" s="82" t="s">
        <v>16</v>
      </c>
      <c r="U1" s="82" t="s">
        <v>17</v>
      </c>
      <c r="V1" s="82" t="s">
        <v>19</v>
      </c>
      <c r="W1" s="82" t="s">
        <v>20</v>
      </c>
      <c r="X1" s="82" t="s">
        <v>21</v>
      </c>
      <c r="Y1" s="82" t="s">
        <v>22</v>
      </c>
      <c r="Z1" s="82" t="s">
        <v>11</v>
      </c>
      <c r="AA1" s="82" t="s">
        <v>12</v>
      </c>
      <c r="AB1" s="81" t="s">
        <v>24</v>
      </c>
    </row>
    <row r="2" spans="1:28" s="74" customFormat="1" ht="16.5" customHeight="1" x14ac:dyDescent="0.3">
      <c r="A2" s="38">
        <v>1</v>
      </c>
      <c r="B2" s="88">
        <v>248384234</v>
      </c>
      <c r="C2" s="89" t="s">
        <v>114</v>
      </c>
      <c r="D2" s="88" t="s">
        <v>101</v>
      </c>
      <c r="E2" s="88" t="s">
        <v>101</v>
      </c>
      <c r="F2" s="88" t="s">
        <v>115</v>
      </c>
      <c r="G2" s="88" t="s">
        <v>27</v>
      </c>
      <c r="H2" s="88" t="s">
        <v>31</v>
      </c>
      <c r="I2" s="88">
        <v>0</v>
      </c>
      <c r="J2" s="41" t="s">
        <v>116</v>
      </c>
      <c r="K2" s="88">
        <v>2</v>
      </c>
      <c r="L2" s="88">
        <v>0</v>
      </c>
      <c r="M2" s="88">
        <v>238</v>
      </c>
      <c r="N2" s="88">
        <f t="shared" ref="N2:N15" si="0">K2+L2+M2</f>
        <v>240</v>
      </c>
      <c r="O2" s="14" t="s">
        <v>539</v>
      </c>
      <c r="P2" s="85">
        <v>214</v>
      </c>
      <c r="Q2" s="85">
        <v>45</v>
      </c>
      <c r="R2" s="85">
        <v>60</v>
      </c>
      <c r="S2" s="85">
        <v>17</v>
      </c>
      <c r="T2" s="85">
        <v>2</v>
      </c>
      <c r="U2" s="85">
        <v>4</v>
      </c>
      <c r="V2" s="85">
        <v>3</v>
      </c>
      <c r="W2" s="85">
        <v>55</v>
      </c>
      <c r="X2" s="85">
        <v>9</v>
      </c>
      <c r="Y2" s="85">
        <v>2</v>
      </c>
      <c r="Z2" s="85">
        <v>0</v>
      </c>
      <c r="AA2" s="85">
        <v>0</v>
      </c>
      <c r="AB2" s="85">
        <v>17</v>
      </c>
    </row>
    <row r="3" spans="1:28" s="86" customFormat="1" ht="15" customHeight="1" x14ac:dyDescent="0.3">
      <c r="A3" s="38">
        <v>2</v>
      </c>
      <c r="B3" s="88">
        <v>245599758</v>
      </c>
      <c r="C3" s="89" t="s">
        <v>142</v>
      </c>
      <c r="D3" s="88" t="s">
        <v>101</v>
      </c>
      <c r="E3" s="88" t="s">
        <v>101</v>
      </c>
      <c r="F3" s="88" t="s">
        <v>143</v>
      </c>
      <c r="G3" s="88" t="s">
        <v>27</v>
      </c>
      <c r="H3" s="88" t="s">
        <v>28</v>
      </c>
      <c r="I3" s="88" t="s">
        <v>31</v>
      </c>
      <c r="J3" s="41" t="s">
        <v>144</v>
      </c>
      <c r="K3" s="88">
        <v>34</v>
      </c>
      <c r="L3" s="88">
        <v>0</v>
      </c>
      <c r="M3" s="88">
        <v>153</v>
      </c>
      <c r="N3" s="88">
        <f t="shared" si="0"/>
        <v>187</v>
      </c>
      <c r="O3" s="14" t="s">
        <v>538</v>
      </c>
      <c r="P3" s="85">
        <v>373</v>
      </c>
      <c r="Q3" s="85">
        <v>114</v>
      </c>
      <c r="R3" s="85">
        <v>111</v>
      </c>
      <c r="S3" s="85">
        <v>21</v>
      </c>
      <c r="T3" s="85">
        <v>2</v>
      </c>
      <c r="U3" s="85">
        <v>7</v>
      </c>
      <c r="V3" s="85">
        <v>12</v>
      </c>
      <c r="W3" s="85">
        <v>11</v>
      </c>
      <c r="X3" s="85">
        <v>46</v>
      </c>
      <c r="Y3" s="85">
        <v>2</v>
      </c>
      <c r="Z3" s="85">
        <v>0</v>
      </c>
      <c r="AA3" s="85">
        <v>0</v>
      </c>
      <c r="AB3" s="85">
        <v>10</v>
      </c>
    </row>
    <row r="4" spans="1:28" s="86" customFormat="1" ht="15" customHeight="1" x14ac:dyDescent="0.3">
      <c r="A4" s="87">
        <v>3</v>
      </c>
      <c r="B4" s="85">
        <v>445412152</v>
      </c>
      <c r="C4" s="91" t="s">
        <v>129</v>
      </c>
      <c r="D4" s="85" t="s">
        <v>101</v>
      </c>
      <c r="E4" s="85" t="s">
        <v>101</v>
      </c>
      <c r="F4" s="85" t="s">
        <v>130</v>
      </c>
      <c r="G4" s="85" t="s">
        <v>27</v>
      </c>
      <c r="H4" s="85" t="s">
        <v>28</v>
      </c>
      <c r="I4" s="85" t="s">
        <v>132</v>
      </c>
      <c r="J4" s="13" t="s">
        <v>133</v>
      </c>
      <c r="K4" s="85">
        <v>50</v>
      </c>
      <c r="L4" s="85">
        <v>0</v>
      </c>
      <c r="M4" s="85">
        <v>132</v>
      </c>
      <c r="N4" s="85">
        <f t="shared" si="0"/>
        <v>182</v>
      </c>
      <c r="O4" s="14" t="s">
        <v>538</v>
      </c>
      <c r="P4" s="85">
        <v>0</v>
      </c>
      <c r="Q4" s="85">
        <v>0</v>
      </c>
      <c r="R4" s="85">
        <v>0</v>
      </c>
      <c r="S4" s="85">
        <v>0</v>
      </c>
      <c r="T4" s="85">
        <v>0</v>
      </c>
      <c r="U4" s="85">
        <v>0</v>
      </c>
      <c r="V4" s="85">
        <v>0</v>
      </c>
      <c r="W4" s="85">
        <v>0</v>
      </c>
      <c r="X4" s="85">
        <v>0</v>
      </c>
      <c r="Y4" s="85">
        <v>0</v>
      </c>
      <c r="Z4" s="85">
        <v>0</v>
      </c>
      <c r="AA4" s="85">
        <v>0</v>
      </c>
      <c r="AB4" s="85">
        <v>0</v>
      </c>
    </row>
    <row r="5" spans="1:28" s="86" customFormat="1" ht="15" customHeight="1" x14ac:dyDescent="0.3">
      <c r="A5" s="26">
        <v>4</v>
      </c>
      <c r="B5" s="85">
        <v>404476205</v>
      </c>
      <c r="C5" s="91" t="s">
        <v>100</v>
      </c>
      <c r="D5" s="85" t="s">
        <v>101</v>
      </c>
      <c r="E5" s="85" t="s">
        <v>101</v>
      </c>
      <c r="F5" s="85" t="s">
        <v>102</v>
      </c>
      <c r="G5" s="85" t="s">
        <v>39</v>
      </c>
      <c r="H5" s="85" t="s">
        <v>28</v>
      </c>
      <c r="I5" s="85">
        <v>0</v>
      </c>
      <c r="J5" s="13" t="s">
        <v>103</v>
      </c>
      <c r="K5" s="85">
        <v>20</v>
      </c>
      <c r="L5" s="85">
        <v>129</v>
      </c>
      <c r="M5" s="85">
        <v>31</v>
      </c>
      <c r="N5" s="85">
        <f t="shared" si="0"/>
        <v>180</v>
      </c>
      <c r="O5" s="14" t="s">
        <v>538</v>
      </c>
      <c r="P5" s="85">
        <v>437</v>
      </c>
      <c r="Q5" s="85">
        <v>121</v>
      </c>
      <c r="R5" s="85">
        <v>169</v>
      </c>
      <c r="S5" s="85">
        <v>54</v>
      </c>
      <c r="T5" s="85">
        <v>8</v>
      </c>
      <c r="U5" s="85">
        <v>0</v>
      </c>
      <c r="V5" s="85">
        <v>7</v>
      </c>
      <c r="W5" s="85">
        <v>12</v>
      </c>
      <c r="X5" s="85">
        <v>59</v>
      </c>
      <c r="Y5" s="85">
        <v>2</v>
      </c>
      <c r="Z5" s="85">
        <v>1</v>
      </c>
      <c r="AA5" s="85">
        <v>0</v>
      </c>
      <c r="AB5" s="85">
        <v>4</v>
      </c>
    </row>
    <row r="6" spans="1:28" s="25" customFormat="1" ht="15" customHeight="1" x14ac:dyDescent="0.3">
      <c r="A6" s="23">
        <v>5</v>
      </c>
      <c r="B6" s="5">
        <v>404476205</v>
      </c>
      <c r="C6" s="7" t="s">
        <v>104</v>
      </c>
      <c r="D6" s="5" t="s">
        <v>101</v>
      </c>
      <c r="E6" s="5" t="s">
        <v>101</v>
      </c>
      <c r="F6" s="5" t="s">
        <v>105</v>
      </c>
      <c r="G6" s="5" t="s">
        <v>39</v>
      </c>
      <c r="H6" s="5" t="s">
        <v>28</v>
      </c>
      <c r="I6" s="5" t="s">
        <v>31</v>
      </c>
      <c r="J6" s="9" t="s">
        <v>106</v>
      </c>
      <c r="K6" s="5">
        <v>0</v>
      </c>
      <c r="L6" s="5">
        <v>0</v>
      </c>
      <c r="M6" s="5">
        <v>142</v>
      </c>
      <c r="N6" s="5">
        <f t="shared" si="0"/>
        <v>142</v>
      </c>
      <c r="O6" s="24" t="s">
        <v>541</v>
      </c>
      <c r="P6" s="84">
        <v>527</v>
      </c>
      <c r="Q6" s="84">
        <v>174</v>
      </c>
      <c r="R6" s="84">
        <v>187</v>
      </c>
      <c r="S6" s="84">
        <v>60</v>
      </c>
      <c r="T6" s="84">
        <v>13</v>
      </c>
      <c r="U6" s="84">
        <v>0</v>
      </c>
      <c r="V6" s="84">
        <v>0</v>
      </c>
      <c r="W6" s="84">
        <v>11</v>
      </c>
      <c r="X6" s="84">
        <v>58</v>
      </c>
      <c r="Y6" s="84">
        <v>4</v>
      </c>
      <c r="Z6" s="84">
        <v>0</v>
      </c>
      <c r="AA6" s="84">
        <v>0</v>
      </c>
      <c r="AB6" s="84">
        <v>20</v>
      </c>
    </row>
    <row r="7" spans="1:28" s="25" customFormat="1" ht="15" customHeight="1" x14ac:dyDescent="0.3">
      <c r="A7" s="23">
        <v>6</v>
      </c>
      <c r="B7" s="5">
        <v>445466870</v>
      </c>
      <c r="C7" s="7" t="s">
        <v>126</v>
      </c>
      <c r="D7" s="5" t="s">
        <v>101</v>
      </c>
      <c r="E7" s="5" t="s">
        <v>101</v>
      </c>
      <c r="F7" s="5" t="s">
        <v>127</v>
      </c>
      <c r="G7" s="5" t="s">
        <v>27</v>
      </c>
      <c r="H7" s="5" t="s">
        <v>28</v>
      </c>
      <c r="I7" s="5" t="s">
        <v>31</v>
      </c>
      <c r="J7" s="9" t="s">
        <v>128</v>
      </c>
      <c r="K7" s="5">
        <v>0</v>
      </c>
      <c r="L7" s="5">
        <v>0</v>
      </c>
      <c r="M7" s="5">
        <v>121</v>
      </c>
      <c r="N7" s="5">
        <f t="shared" si="0"/>
        <v>121</v>
      </c>
      <c r="O7" s="24" t="s">
        <v>544</v>
      </c>
      <c r="P7" s="84">
        <v>369</v>
      </c>
      <c r="Q7" s="84">
        <v>121</v>
      </c>
      <c r="R7" s="84">
        <v>162</v>
      </c>
      <c r="S7" s="84">
        <v>1</v>
      </c>
      <c r="T7" s="84">
        <v>0</v>
      </c>
      <c r="U7" s="84">
        <v>7</v>
      </c>
      <c r="V7" s="84">
        <v>0</v>
      </c>
      <c r="W7" s="84">
        <v>26</v>
      </c>
      <c r="X7" s="84">
        <v>50</v>
      </c>
      <c r="Y7" s="84">
        <v>2</v>
      </c>
      <c r="Z7" s="84">
        <v>0</v>
      </c>
      <c r="AA7" s="84">
        <v>0</v>
      </c>
      <c r="AB7" s="84">
        <v>0</v>
      </c>
    </row>
    <row r="8" spans="1:28" s="69" customFormat="1" ht="15" customHeight="1" x14ac:dyDescent="0.3">
      <c r="A8" s="80">
        <v>7</v>
      </c>
      <c r="B8" s="65">
        <v>245418392</v>
      </c>
      <c r="C8" s="66" t="s">
        <v>110</v>
      </c>
      <c r="D8" s="65" t="s">
        <v>101</v>
      </c>
      <c r="E8" s="65" t="s">
        <v>101</v>
      </c>
      <c r="F8" s="65" t="s">
        <v>111</v>
      </c>
      <c r="G8" s="65" t="s">
        <v>29</v>
      </c>
      <c r="H8" s="65" t="s">
        <v>38</v>
      </c>
      <c r="I8" s="65" t="s">
        <v>112</v>
      </c>
      <c r="J8" s="67" t="s">
        <v>113</v>
      </c>
      <c r="K8" s="65">
        <v>0</v>
      </c>
      <c r="L8" s="65">
        <v>26</v>
      </c>
      <c r="M8" s="65">
        <v>79</v>
      </c>
      <c r="N8" s="65">
        <f t="shared" si="0"/>
        <v>105</v>
      </c>
      <c r="O8" s="79" t="s">
        <v>545</v>
      </c>
      <c r="P8" s="65">
        <v>197</v>
      </c>
      <c r="Q8" s="65">
        <v>37</v>
      </c>
      <c r="R8" s="65">
        <v>67</v>
      </c>
      <c r="S8" s="65">
        <v>30</v>
      </c>
      <c r="T8" s="65">
        <v>0</v>
      </c>
      <c r="U8" s="65">
        <v>6</v>
      </c>
      <c r="V8" s="65">
        <v>0</v>
      </c>
      <c r="W8" s="65">
        <v>0</v>
      </c>
      <c r="X8" s="65">
        <v>24</v>
      </c>
      <c r="Y8" s="65">
        <v>3</v>
      </c>
      <c r="Z8" s="65">
        <v>0</v>
      </c>
      <c r="AA8" s="65">
        <v>0</v>
      </c>
      <c r="AB8" s="65">
        <v>30</v>
      </c>
    </row>
    <row r="9" spans="1:28" s="69" customFormat="1" ht="19.5" customHeight="1" x14ac:dyDescent="0.3">
      <c r="A9" s="64">
        <v>8</v>
      </c>
      <c r="B9" s="65">
        <v>245428880</v>
      </c>
      <c r="C9" s="66" t="s">
        <v>119</v>
      </c>
      <c r="D9" s="65" t="s">
        <v>101</v>
      </c>
      <c r="E9" s="65" t="s">
        <v>101</v>
      </c>
      <c r="F9" s="65" t="s">
        <v>120</v>
      </c>
      <c r="G9" s="65" t="s">
        <v>29</v>
      </c>
      <c r="H9" s="65" t="s">
        <v>527</v>
      </c>
      <c r="I9" s="65" t="s">
        <v>31</v>
      </c>
      <c r="J9" s="67" t="s">
        <v>121</v>
      </c>
      <c r="K9" s="65">
        <v>0</v>
      </c>
      <c r="L9" s="65">
        <v>0</v>
      </c>
      <c r="M9" s="65">
        <v>99</v>
      </c>
      <c r="N9" s="65">
        <f t="shared" si="0"/>
        <v>99</v>
      </c>
      <c r="O9" s="68" t="s">
        <v>537</v>
      </c>
      <c r="P9" s="65">
        <v>596</v>
      </c>
      <c r="Q9" s="65">
        <v>209</v>
      </c>
      <c r="R9" s="65">
        <v>218</v>
      </c>
      <c r="S9" s="65">
        <v>61</v>
      </c>
      <c r="T9" s="65">
        <v>0</v>
      </c>
      <c r="U9" s="65">
        <v>18</v>
      </c>
      <c r="V9" s="65">
        <v>0</v>
      </c>
      <c r="W9" s="65">
        <v>0</v>
      </c>
      <c r="X9" s="65">
        <v>72</v>
      </c>
      <c r="Y9" s="65">
        <v>2</v>
      </c>
      <c r="Z9" s="65">
        <v>1</v>
      </c>
      <c r="AA9" s="65">
        <v>0</v>
      </c>
      <c r="AB9" s="65">
        <v>15</v>
      </c>
    </row>
    <row r="10" spans="1:28" s="25" customFormat="1" ht="15" customHeight="1" x14ac:dyDescent="0.3">
      <c r="A10" s="23">
        <v>9</v>
      </c>
      <c r="B10" s="5">
        <v>445508264</v>
      </c>
      <c r="C10" s="7" t="s">
        <v>139</v>
      </c>
      <c r="D10" s="5" t="s">
        <v>101</v>
      </c>
      <c r="E10" s="5" t="s">
        <v>101</v>
      </c>
      <c r="F10" s="5" t="s">
        <v>140</v>
      </c>
      <c r="G10" s="5" t="s">
        <v>27</v>
      </c>
      <c r="H10" s="5" t="s">
        <v>28</v>
      </c>
      <c r="I10" s="5" t="s">
        <v>31</v>
      </c>
      <c r="J10" s="9" t="s">
        <v>141</v>
      </c>
      <c r="K10" s="5">
        <v>3</v>
      </c>
      <c r="L10" s="5">
        <v>3</v>
      </c>
      <c r="M10" s="5">
        <v>62</v>
      </c>
      <c r="N10" s="5">
        <f t="shared" si="0"/>
        <v>68</v>
      </c>
      <c r="O10" s="24" t="s">
        <v>534</v>
      </c>
      <c r="P10" s="84">
        <v>178</v>
      </c>
      <c r="Q10" s="84">
        <v>62</v>
      </c>
      <c r="R10" s="84">
        <v>48</v>
      </c>
      <c r="S10" s="84">
        <v>8</v>
      </c>
      <c r="T10" s="84">
        <v>0</v>
      </c>
      <c r="U10" s="84">
        <v>0</v>
      </c>
      <c r="V10" s="84">
        <v>23</v>
      </c>
      <c r="W10" s="84">
        <v>0</v>
      </c>
      <c r="X10" s="84">
        <v>21</v>
      </c>
      <c r="Y10" s="84">
        <v>1</v>
      </c>
      <c r="Z10" s="84">
        <v>0</v>
      </c>
      <c r="AA10" s="84">
        <v>0</v>
      </c>
      <c r="AB10" s="84">
        <v>15</v>
      </c>
    </row>
    <row r="11" spans="1:28" s="25" customFormat="1" ht="15" customHeight="1" x14ac:dyDescent="0.3">
      <c r="A11" s="31">
        <v>10</v>
      </c>
      <c r="B11" s="5">
        <v>445506630</v>
      </c>
      <c r="C11" s="7" t="s">
        <v>122</v>
      </c>
      <c r="D11" s="5" t="s">
        <v>101</v>
      </c>
      <c r="E11" s="5" t="s">
        <v>101</v>
      </c>
      <c r="F11" s="5" t="s">
        <v>123</v>
      </c>
      <c r="G11" s="5" t="s">
        <v>27</v>
      </c>
      <c r="H11" s="5" t="s">
        <v>28</v>
      </c>
      <c r="I11" s="5" t="s">
        <v>124</v>
      </c>
      <c r="J11" s="9" t="s">
        <v>125</v>
      </c>
      <c r="K11" s="5">
        <v>1</v>
      </c>
      <c r="L11" s="5">
        <v>6</v>
      </c>
      <c r="M11" s="5">
        <v>44</v>
      </c>
      <c r="N11" s="5">
        <f t="shared" si="0"/>
        <v>51</v>
      </c>
      <c r="O11" s="24" t="s">
        <v>533</v>
      </c>
      <c r="P11" s="84">
        <v>236</v>
      </c>
      <c r="Q11" s="84">
        <v>90</v>
      </c>
      <c r="R11" s="84">
        <v>70</v>
      </c>
      <c r="S11" s="84">
        <v>35</v>
      </c>
      <c r="T11" s="84">
        <v>0</v>
      </c>
      <c r="U11" s="84">
        <v>6</v>
      </c>
      <c r="V11" s="84">
        <v>6</v>
      </c>
      <c r="W11" s="84">
        <v>2</v>
      </c>
      <c r="X11" s="84">
        <v>23</v>
      </c>
      <c r="Y11" s="84">
        <v>2</v>
      </c>
      <c r="Z11" s="84">
        <v>1</v>
      </c>
      <c r="AA11" s="84">
        <v>0</v>
      </c>
      <c r="AB11" s="84">
        <v>1</v>
      </c>
    </row>
    <row r="12" spans="1:28" s="25" customFormat="1" ht="15" customHeight="1" x14ac:dyDescent="0.3">
      <c r="A12" s="23">
        <v>11</v>
      </c>
      <c r="B12" s="5">
        <v>245629734</v>
      </c>
      <c r="C12" s="7" t="s">
        <v>107</v>
      </c>
      <c r="D12" s="5" t="s">
        <v>101</v>
      </c>
      <c r="E12" s="5" t="s">
        <v>101</v>
      </c>
      <c r="F12" s="5" t="s">
        <v>108</v>
      </c>
      <c r="G12" s="5" t="s">
        <v>27</v>
      </c>
      <c r="H12" s="5" t="s">
        <v>31</v>
      </c>
      <c r="I12" s="5">
        <v>0</v>
      </c>
      <c r="J12" s="9" t="s">
        <v>109</v>
      </c>
      <c r="K12" s="5">
        <v>0</v>
      </c>
      <c r="L12" s="5">
        <v>2</v>
      </c>
      <c r="M12" s="5">
        <v>17</v>
      </c>
      <c r="N12" s="5">
        <f t="shared" si="0"/>
        <v>19</v>
      </c>
      <c r="O12" s="24" t="s">
        <v>532</v>
      </c>
      <c r="P12" s="84">
        <v>154</v>
      </c>
      <c r="Q12" s="84">
        <v>66</v>
      </c>
      <c r="R12" s="84">
        <v>44</v>
      </c>
      <c r="S12" s="84">
        <v>23</v>
      </c>
      <c r="T12" s="84">
        <v>5</v>
      </c>
      <c r="U12" s="84">
        <v>0</v>
      </c>
      <c r="V12" s="84">
        <v>0</v>
      </c>
      <c r="W12" s="84">
        <v>0</v>
      </c>
      <c r="X12" s="84">
        <v>13</v>
      </c>
      <c r="Y12" s="84">
        <v>1</v>
      </c>
      <c r="Z12" s="84">
        <v>1</v>
      </c>
      <c r="AA12" s="84">
        <v>0</v>
      </c>
      <c r="AB12" s="84">
        <v>1</v>
      </c>
    </row>
    <row r="13" spans="1:28" s="25" customFormat="1" ht="15" customHeight="1" x14ac:dyDescent="0.3">
      <c r="A13" s="23">
        <v>12</v>
      </c>
      <c r="B13" s="5">
        <v>245441552</v>
      </c>
      <c r="C13" s="7" t="s">
        <v>134</v>
      </c>
      <c r="D13" s="5" t="s">
        <v>101</v>
      </c>
      <c r="E13" s="5" t="s">
        <v>101</v>
      </c>
      <c r="F13" s="5" t="s">
        <v>135</v>
      </c>
      <c r="G13" s="5" t="s">
        <v>27</v>
      </c>
      <c r="H13" s="5" t="s">
        <v>31</v>
      </c>
      <c r="I13" s="5">
        <v>0</v>
      </c>
      <c r="J13" s="9" t="s">
        <v>8</v>
      </c>
      <c r="K13" s="5">
        <v>0</v>
      </c>
      <c r="L13" s="5">
        <v>4</v>
      </c>
      <c r="M13" s="5">
        <v>6</v>
      </c>
      <c r="N13" s="5">
        <f t="shared" si="0"/>
        <v>10</v>
      </c>
      <c r="O13" s="24" t="s">
        <v>532</v>
      </c>
      <c r="P13" s="84">
        <v>72</v>
      </c>
      <c r="Q13" s="84">
        <v>39</v>
      </c>
      <c r="R13" s="84">
        <v>10</v>
      </c>
      <c r="S13" s="84">
        <v>15</v>
      </c>
      <c r="T13" s="84">
        <v>0</v>
      </c>
      <c r="U13" s="84">
        <v>2</v>
      </c>
      <c r="V13" s="84">
        <v>0</v>
      </c>
      <c r="W13" s="84">
        <v>0</v>
      </c>
      <c r="X13" s="84">
        <v>4</v>
      </c>
      <c r="Y13" s="84">
        <v>0</v>
      </c>
      <c r="Z13" s="84">
        <v>0</v>
      </c>
      <c r="AA13" s="84">
        <v>0</v>
      </c>
      <c r="AB13" s="84">
        <v>2</v>
      </c>
    </row>
    <row r="14" spans="1:28" s="25" customFormat="1" ht="15" customHeight="1" x14ac:dyDescent="0.3">
      <c r="A14" s="31">
        <v>13</v>
      </c>
      <c r="B14" s="5">
        <v>248436278</v>
      </c>
      <c r="C14" s="7" t="s">
        <v>136</v>
      </c>
      <c r="D14" s="5" t="s">
        <v>101</v>
      </c>
      <c r="E14" s="5" t="s">
        <v>101</v>
      </c>
      <c r="F14" s="5" t="s">
        <v>137</v>
      </c>
      <c r="G14" s="5" t="s">
        <v>27</v>
      </c>
      <c r="H14" s="5" t="s">
        <v>30</v>
      </c>
      <c r="I14" s="5">
        <v>0</v>
      </c>
      <c r="J14" s="9" t="s">
        <v>138</v>
      </c>
      <c r="K14" s="5">
        <v>0</v>
      </c>
      <c r="L14" s="5">
        <v>0</v>
      </c>
      <c r="M14" s="5">
        <v>6</v>
      </c>
      <c r="N14" s="5">
        <f t="shared" si="0"/>
        <v>6</v>
      </c>
      <c r="O14" s="24" t="s">
        <v>532</v>
      </c>
      <c r="P14" s="84">
        <v>25</v>
      </c>
      <c r="Q14" s="84">
        <v>5</v>
      </c>
      <c r="R14" s="84">
        <v>2</v>
      </c>
      <c r="S14" s="84">
        <v>11</v>
      </c>
      <c r="T14" s="84">
        <v>2</v>
      </c>
      <c r="U14" s="84">
        <v>1</v>
      </c>
      <c r="V14" s="84">
        <v>0</v>
      </c>
      <c r="W14" s="84">
        <v>0</v>
      </c>
      <c r="X14" s="84">
        <v>2</v>
      </c>
      <c r="Y14" s="84">
        <v>1</v>
      </c>
      <c r="Z14" s="84">
        <v>0</v>
      </c>
      <c r="AA14" s="84">
        <v>0</v>
      </c>
      <c r="AB14" s="84">
        <v>1</v>
      </c>
    </row>
    <row r="15" spans="1:28" s="25" customFormat="1" ht="15" customHeight="1" x14ac:dyDescent="0.3">
      <c r="A15" s="23">
        <v>14</v>
      </c>
      <c r="B15" s="5">
        <v>405026305</v>
      </c>
      <c r="C15" s="7" t="s">
        <v>117</v>
      </c>
      <c r="D15" s="5" t="s">
        <v>101</v>
      </c>
      <c r="E15" s="5" t="s">
        <v>101</v>
      </c>
      <c r="F15" s="5" t="s">
        <v>118</v>
      </c>
      <c r="G15" s="5" t="s">
        <v>27</v>
      </c>
      <c r="H15" s="5" t="s">
        <v>30</v>
      </c>
      <c r="I15" s="5">
        <v>0</v>
      </c>
      <c r="J15" s="9" t="s">
        <v>505</v>
      </c>
      <c r="K15" s="5">
        <v>0</v>
      </c>
      <c r="L15" s="5">
        <v>0</v>
      </c>
      <c r="M15" s="5">
        <v>2</v>
      </c>
      <c r="N15" s="5">
        <f t="shared" si="0"/>
        <v>2</v>
      </c>
      <c r="O15" s="24" t="s">
        <v>532</v>
      </c>
      <c r="P15" s="84">
        <v>18</v>
      </c>
      <c r="Q15" s="84">
        <v>8</v>
      </c>
      <c r="R15" s="84">
        <v>1</v>
      </c>
      <c r="S15" s="84">
        <v>4</v>
      </c>
      <c r="T15" s="84">
        <v>3</v>
      </c>
      <c r="U15" s="84">
        <v>0</v>
      </c>
      <c r="V15" s="84">
        <v>0</v>
      </c>
      <c r="W15" s="84">
        <v>0</v>
      </c>
      <c r="X15" s="84">
        <v>1</v>
      </c>
      <c r="Y15" s="84">
        <v>0</v>
      </c>
      <c r="Z15" s="84">
        <v>0</v>
      </c>
      <c r="AA15" s="84">
        <v>0</v>
      </c>
      <c r="AB15" s="84">
        <v>1</v>
      </c>
    </row>
    <row r="16" spans="1:28" s="25" customFormat="1" ht="17.25" customHeight="1" x14ac:dyDescent="0.25">
      <c r="A16" s="42"/>
      <c r="B16" s="42"/>
      <c r="C16" s="43"/>
      <c r="D16" s="42"/>
      <c r="E16" s="42"/>
      <c r="F16" s="42"/>
      <c r="G16" s="44"/>
      <c r="H16" s="45"/>
      <c r="I16" s="42"/>
      <c r="J16" s="46"/>
      <c r="K16" s="44"/>
      <c r="L16" s="47"/>
      <c r="M16" s="48"/>
      <c r="N16" s="47"/>
      <c r="O16" s="49"/>
    </row>
    <row r="18" spans="14:28" ht="15" customHeight="1" x14ac:dyDescent="0.25">
      <c r="N18" t="s">
        <v>530</v>
      </c>
      <c r="P18">
        <f>SUM(P2:P15)</f>
        <v>3396</v>
      </c>
      <c r="Q18" s="83">
        <f t="shared" ref="Q18:AB18" si="1">SUM(Q2:Q15)</f>
        <v>1091</v>
      </c>
      <c r="R18" s="83">
        <f>SUM(R2:R15)</f>
        <v>1149</v>
      </c>
      <c r="S18" s="83">
        <f>SUM(S2:S15)</f>
        <v>340</v>
      </c>
      <c r="T18" s="83">
        <f t="shared" si="1"/>
        <v>35</v>
      </c>
      <c r="U18" s="83">
        <f t="shared" si="1"/>
        <v>51</v>
      </c>
      <c r="V18" s="83">
        <f t="shared" si="1"/>
        <v>51</v>
      </c>
      <c r="W18" s="83">
        <f t="shared" si="1"/>
        <v>117</v>
      </c>
      <c r="X18" s="83">
        <f t="shared" si="1"/>
        <v>382</v>
      </c>
      <c r="Y18" s="83">
        <f t="shared" si="1"/>
        <v>22</v>
      </c>
      <c r="Z18" s="83">
        <f t="shared" si="1"/>
        <v>4</v>
      </c>
      <c r="AA18" s="83">
        <f t="shared" si="1"/>
        <v>0</v>
      </c>
      <c r="AB18" s="83">
        <f t="shared" si="1"/>
        <v>117</v>
      </c>
    </row>
    <row r="20" spans="14:28" ht="15" customHeight="1" x14ac:dyDescent="0.25">
      <c r="N20" t="s">
        <v>547</v>
      </c>
      <c r="P20">
        <f>P9+P8+P5+P4+P3+P2</f>
        <v>1817</v>
      </c>
      <c r="Q20" s="83">
        <f t="shared" ref="Q20:AB20" si="2">Q9+Q8+Q5+Q4+Q3+Q2</f>
        <v>526</v>
      </c>
      <c r="R20" s="83">
        <f>R9+R8+R5+R4+R3+R2</f>
        <v>625</v>
      </c>
      <c r="S20" s="83">
        <f>S9+S8+S5+S4+S3+S2</f>
        <v>183</v>
      </c>
      <c r="T20" s="83">
        <f t="shared" si="2"/>
        <v>12</v>
      </c>
      <c r="U20" s="83">
        <f t="shared" si="2"/>
        <v>35</v>
      </c>
      <c r="V20" s="83">
        <f t="shared" si="2"/>
        <v>22</v>
      </c>
      <c r="W20" s="83">
        <f t="shared" si="2"/>
        <v>78</v>
      </c>
      <c r="X20" s="83">
        <f t="shared" si="2"/>
        <v>210</v>
      </c>
      <c r="Y20" s="83">
        <f t="shared" si="2"/>
        <v>11</v>
      </c>
      <c r="Z20" s="83">
        <f t="shared" si="2"/>
        <v>2</v>
      </c>
      <c r="AA20" s="83">
        <f t="shared" si="2"/>
        <v>0</v>
      </c>
      <c r="AB20" s="83">
        <f t="shared" si="2"/>
        <v>76</v>
      </c>
    </row>
  </sheetData>
  <autoFilter ref="A1:O16"/>
  <dataConsolid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ქუთაისი</vt:lpstr>
      <vt:lpstr>თბილისი</vt:lpstr>
      <vt:lpstr>ბათუმი</vt:lpstr>
    </vt:vector>
  </TitlesOfParts>
  <Company>diakov.net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Tamar Melikidze</cp:lastModifiedBy>
  <cp:lastPrinted>2019-11-27T17:44:23Z</cp:lastPrinted>
  <dcterms:created xsi:type="dcterms:W3CDTF">2018-11-08T08:54:51Z</dcterms:created>
  <dcterms:modified xsi:type="dcterms:W3CDTF">2019-12-11T16:26:22Z</dcterms:modified>
</cp:coreProperties>
</file>