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abramishvili\Desktop\info\"/>
    </mc:Choice>
  </mc:AlternateContent>
  <bookViews>
    <workbookView xWindow="240" yWindow="120" windowWidth="18060" windowHeight="7050" activeTab="6"/>
  </bookViews>
  <sheets>
    <sheet name="სერგეენკო" sheetId="3" r:id="rId1"/>
    <sheet name="კვარაცხელია" sheetId="40" r:id="rId2"/>
    <sheet name="გაბუნია" sheetId="4" r:id="rId3"/>
    <sheet name="ბარკალაია" sheetId="5" r:id="rId4"/>
    <sheet name="ბოხუა" sheetId="9" r:id="rId5"/>
    <sheet name="ბუნტური" sheetId="6" r:id="rId6"/>
    <sheet name="ადამია" sheetId="7" r:id="rId7"/>
    <sheet name="კაიკაციშვილი" sheetId="8" r:id="rId8"/>
    <sheet name="გვარამაძე" sheetId="11" r:id="rId9"/>
    <sheet name="ბასილია" sheetId="10" r:id="rId10"/>
    <sheet name="ვარძელაშვილი" sheetId="12" r:id="rId11"/>
    <sheet name="კლიმიაშვილი" sheetId="13" r:id="rId12"/>
    <sheet name="ცოტნიაშვილი" sheetId="14" r:id="rId13"/>
    <sheet name="მკურნალი" sheetId="15" r:id="rId14"/>
    <sheet name="დარახველიძე" sheetId="16" r:id="rId15"/>
    <sheet name="ნოღაიდელი" sheetId="17" r:id="rId16"/>
    <sheet name="კალმახელიძე" sheetId="18" r:id="rId17"/>
    <sheet name="ოდიშარია" sheetId="19" r:id="rId18"/>
    <sheet name="ბელქანია" sheetId="20" r:id="rId19"/>
    <sheet name="ჯგერენაია" sheetId="28" r:id="rId20"/>
    <sheet name="ნიკოლეიშვილი" sheetId="52" r:id="rId21"/>
    <sheet name="დოლიძე" sheetId="44" r:id="rId22"/>
    <sheet name="ლაგვილავა" sheetId="35" r:id="rId23"/>
    <sheet name="ჟორჟოლიანი" sheetId="37" r:id="rId24"/>
    <sheet name="გერსამია" sheetId="47" r:id="rId25"/>
    <sheet name="ჯინჯოლავა" sheetId="45" r:id="rId26"/>
    <sheet name="დათეშიძე" sheetId="49" r:id="rId27"/>
    <sheet name="გოგინაშვილი" sheetId="48" r:id="rId28"/>
    <sheet name="ცხომელიძე" sheetId="50" r:id="rId29"/>
    <sheet name="ბერძული" sheetId="51" r:id="rId30"/>
    <sheet name="ჩაჩავა" sheetId="38" r:id="rId31"/>
  </sheets>
  <definedNames>
    <definedName name="_xlnm._FilterDatabase" localSheetId="6" hidden="1">ადამია!$A$6:$H$6</definedName>
    <definedName name="_xlnm._FilterDatabase" localSheetId="3" hidden="1">ბარკალაია!$A$6:$H$6</definedName>
    <definedName name="_xlnm._FilterDatabase" localSheetId="9" hidden="1">ბასილია!$A$5:$H$5</definedName>
    <definedName name="_xlnm._FilterDatabase" localSheetId="18" hidden="1">ბელქანია!$A$5:$H$5</definedName>
    <definedName name="_xlnm._FilterDatabase" localSheetId="4" hidden="1">ბოხუა!$A$6:$H$6</definedName>
    <definedName name="_xlnm._FilterDatabase" localSheetId="5" hidden="1">ბუნტური!$A$5:$H$5</definedName>
    <definedName name="_xlnm._FilterDatabase" localSheetId="2" hidden="1">გაბუნია!$A$4:$H$4</definedName>
    <definedName name="_xlnm._FilterDatabase" localSheetId="24" hidden="1">გერსამია!$A$4:$H$4</definedName>
    <definedName name="_xlnm._FilterDatabase" localSheetId="8" hidden="1">გვარამაძე!$A$7:$H$7</definedName>
    <definedName name="_xlnm._FilterDatabase" localSheetId="14" hidden="1">დარახველიძე!$A$5:$H$5</definedName>
    <definedName name="_xlnm._FilterDatabase" localSheetId="10" hidden="1">ვარძელაშვილი!$A$5:$H$5</definedName>
    <definedName name="_xlnm._FilterDatabase" localSheetId="7" hidden="1">კაიკაციშვილი!$A$4:$H$4</definedName>
    <definedName name="_xlnm._FilterDatabase" localSheetId="16" hidden="1">კალმახელიძე!$A$5:$H$5</definedName>
    <definedName name="_xlnm._FilterDatabase" localSheetId="1" hidden="1">კვარაცხელია!$A$7:$G$7</definedName>
    <definedName name="_xlnm._FilterDatabase" localSheetId="11" hidden="1">კლიმიაშვილი!$A$6:$H$6</definedName>
    <definedName name="_xlnm._FilterDatabase" localSheetId="13" hidden="1">მკურნალი!$A$5:$H$5</definedName>
    <definedName name="_xlnm._FilterDatabase" localSheetId="20" hidden="1">ნიკოლეიშვილი!$A$5:$H$5</definedName>
    <definedName name="_xlnm._FilterDatabase" localSheetId="15" hidden="1">ნოღაიდელი!$A$5:$H$5</definedName>
    <definedName name="_xlnm._FilterDatabase" localSheetId="17" hidden="1">ოდიშარია!$A$5:$H$5</definedName>
    <definedName name="_xlnm._FilterDatabase" localSheetId="0" hidden="1">სერგეენკო!$A$5:$H$5</definedName>
    <definedName name="_xlnm._FilterDatabase" localSheetId="12" hidden="1">ცოტნიაშვილი!$A$5:$H$5</definedName>
    <definedName name="_xlnm._FilterDatabase" localSheetId="25" hidden="1">ჯინჯოლავა!$A$6:$H$6</definedName>
  </definedNames>
  <calcPr calcId="162913"/>
</workbook>
</file>

<file path=xl/calcChain.xml><?xml version="1.0" encoding="utf-8"?>
<calcChain xmlns="http://schemas.openxmlformats.org/spreadsheetml/2006/main">
  <c r="H5" i="38" l="1"/>
  <c r="H7" i="51"/>
  <c r="H22" i="20"/>
  <c r="H24" i="20" s="1"/>
  <c r="H10" i="13"/>
  <c r="H10" i="4"/>
  <c r="H10" i="9"/>
  <c r="H11" i="5"/>
  <c r="H8" i="15"/>
  <c r="H9" i="20"/>
  <c r="H13" i="28"/>
  <c r="H32" i="20"/>
  <c r="H20" i="16"/>
  <c r="G16" i="40"/>
  <c r="H53" i="3"/>
  <c r="H7" i="38"/>
  <c r="H7" i="35"/>
  <c r="H6" i="28"/>
  <c r="H14" i="18"/>
  <c r="H14" i="17"/>
  <c r="H13" i="6"/>
  <c r="H17" i="9"/>
  <c r="H19" i="5"/>
  <c r="H18" i="3" l="1"/>
  <c r="H16" i="3"/>
  <c r="H15" i="3"/>
  <c r="H11" i="3"/>
  <c r="H21" i="3" l="1"/>
</calcChain>
</file>

<file path=xl/sharedStrings.xml><?xml version="1.0" encoding="utf-8"?>
<sst xmlns="http://schemas.openxmlformats.org/spreadsheetml/2006/main" count="1355" uniqueCount="335">
  <si>
    <t/>
  </si>
  <si>
    <t>ინფორმაცია მივლინების შესახებ - დეტალური</t>
  </si>
  <si>
    <t>დანართის ტიპი</t>
  </si>
  <si>
    <r>
      <rPr>
        <b/>
        <sz val="8"/>
        <color rgb="FF000000"/>
        <rFont val="Sylfaen"/>
        <family val="1"/>
      </rPr>
      <t xml:space="preserve">მივლინების დოკუმენტი
</t>
    </r>
  </si>
  <si>
    <t>დოკუმენტის თარიღი</t>
  </si>
  <si>
    <t>მივლინების ადგილი</t>
  </si>
  <si>
    <t>პირადი ნომერი</t>
  </si>
  <si>
    <t>სახელი და გვარი</t>
  </si>
  <si>
    <t>თანხა</t>
  </si>
  <si>
    <t>ქვეყნის გარეთ</t>
  </si>
  <si>
    <t>ბრძანება_01-111/მ</t>
  </si>
  <si>
    <t>20/03/2019</t>
  </si>
  <si>
    <t>შვეიცარია-ჟენევა</t>
  </si>
  <si>
    <t>60001005455</t>
  </si>
  <si>
    <t>თამილა ბარკალაია</t>
  </si>
  <si>
    <t>ბრძანება_01-112/მ</t>
  </si>
  <si>
    <t>21/03/2019</t>
  </si>
  <si>
    <t>ბელგია-ბრიუსელი</t>
  </si>
  <si>
    <t>01022010082</t>
  </si>
  <si>
    <t>ლიკა კლიმიაშვილი</t>
  </si>
  <si>
    <t>ბრძანება_01-119/მ</t>
  </si>
  <si>
    <t>26/03/2019</t>
  </si>
  <si>
    <t>საფრანგეთი-პარიზი</t>
  </si>
  <si>
    <t>01010017892</t>
  </si>
  <si>
    <t>გიორგი ბუნტური</t>
  </si>
  <si>
    <t>ბრძანება_01-131/მ</t>
  </si>
  <si>
    <t>29/03/2019</t>
  </si>
  <si>
    <t>ავსტრია-ვენა</t>
  </si>
  <si>
    <t>01010007755</t>
  </si>
  <si>
    <t>თამარ გაბუნია</t>
  </si>
  <si>
    <t>ბრძანება_01-133/მ</t>
  </si>
  <si>
    <t>თურქმენეთი-აშხაბადი</t>
  </si>
  <si>
    <t>01009007539</t>
  </si>
  <si>
    <t>ზაზა ბოხუა</t>
  </si>
  <si>
    <t>ბრძანება_01-137/მ</t>
  </si>
  <si>
    <t>02/04/2019</t>
  </si>
  <si>
    <t>01009003618</t>
  </si>
  <si>
    <t>დავით სერგეენკო</t>
  </si>
  <si>
    <t>01031005754</t>
  </si>
  <si>
    <t>სოფიკო ბელქანია</t>
  </si>
  <si>
    <t>ბრძანება_01-145/მ</t>
  </si>
  <si>
    <t>08/04/2019</t>
  </si>
  <si>
    <t>01024031125</t>
  </si>
  <si>
    <t>ეკატერინე ადამია</t>
  </si>
  <si>
    <t>ბრძანება_01-16/მ</t>
  </si>
  <si>
    <t>18/01/2019</t>
  </si>
  <si>
    <t>ხორვატია-ზაგრები</t>
  </si>
  <si>
    <t>ბრძანება_01-168/მ</t>
  </si>
  <si>
    <t>23/04/2019</t>
  </si>
  <si>
    <t>ლიტვა-ვილნიუსი</t>
  </si>
  <si>
    <t>ბრძანება_01-169/მ</t>
  </si>
  <si>
    <t>ბრძანება_01-18/მ</t>
  </si>
  <si>
    <t>21/01/2019</t>
  </si>
  <si>
    <t>ბრძანება_01-209/მ</t>
  </si>
  <si>
    <t>10/05/2019</t>
  </si>
  <si>
    <t>სომხეთი-ერევანი</t>
  </si>
  <si>
    <t>ბრძანება_01-217/მ</t>
  </si>
  <si>
    <t>13/05/2019</t>
  </si>
  <si>
    <t>01024037446</t>
  </si>
  <si>
    <t>მარიანა მკურნალი</t>
  </si>
  <si>
    <t>ბრძანება_01-230/კ</t>
  </si>
  <si>
    <t>25/06/2019</t>
  </si>
  <si>
    <t>01020004574</t>
  </si>
  <si>
    <t>მარინა დარახველიძე</t>
  </si>
  <si>
    <t>ბრძანება_01-235/მ</t>
  </si>
  <si>
    <t>17/05/2019</t>
  </si>
  <si>
    <t>ბრძანება_01-267/მ</t>
  </si>
  <si>
    <t>04/06/2019</t>
  </si>
  <si>
    <t>ინდოეთი-დელი</t>
  </si>
  <si>
    <t>01008048760</t>
  </si>
  <si>
    <t>თეონა ვარძელაშვილი</t>
  </si>
  <si>
    <t>01030001634</t>
  </si>
  <si>
    <t>თამარ ბასილია</t>
  </si>
  <si>
    <t>ბრძანება_01-273/მ</t>
  </si>
  <si>
    <t>05/06/2019</t>
  </si>
  <si>
    <t>ბრძანება_01-274/მ</t>
  </si>
  <si>
    <t>უნგრეთი-ბუდაპეშტი</t>
  </si>
  <si>
    <t>ბრძანება_01-276/მ</t>
  </si>
  <si>
    <t>06/06/2019</t>
  </si>
  <si>
    <t>01008032013</t>
  </si>
  <si>
    <t>თეა გვარამაძე</t>
  </si>
  <si>
    <t>ბრძანება_01-278/მ</t>
  </si>
  <si>
    <t>ბრძანება_01-279/მ</t>
  </si>
  <si>
    <t>07/06/2019</t>
  </si>
  <si>
    <t>იტალია-სანრემო</t>
  </si>
  <si>
    <t>61003011052</t>
  </si>
  <si>
    <t>დავით კაიკაციშვილი</t>
  </si>
  <si>
    <t>ბრძანება_01-316/მ</t>
  </si>
  <si>
    <t>27/06/2019</t>
  </si>
  <si>
    <t>ბრძანება_01-317/მ</t>
  </si>
  <si>
    <t>28/06/2019</t>
  </si>
  <si>
    <t>უკრაინა-კიევი</t>
  </si>
  <si>
    <t>50001000093</t>
  </si>
  <si>
    <t>მამუკა ცოტნიაშვილი</t>
  </si>
  <si>
    <t>ბრძანება_01-32/მ</t>
  </si>
  <si>
    <t>29/01/2019</t>
  </si>
  <si>
    <t>მონტენეგრო-ბუდვა</t>
  </si>
  <si>
    <t>01008029018</t>
  </si>
  <si>
    <t>ნანა კალმახელიძე</t>
  </si>
  <si>
    <t>ბრძანება_01-46/მ</t>
  </si>
  <si>
    <t>07/02/2019</t>
  </si>
  <si>
    <t>თურქეთი-სტამბოლი</t>
  </si>
  <si>
    <t>ბრძანება_01-51/მ</t>
  </si>
  <si>
    <t>12/02/2019</t>
  </si>
  <si>
    <t>ტუნისი-ტუნისი</t>
  </si>
  <si>
    <t>01009016606</t>
  </si>
  <si>
    <t>ნათია ნოღაიდელი</t>
  </si>
  <si>
    <t>ბრძანება_01-57/მ</t>
  </si>
  <si>
    <t>14/02/2019</t>
  </si>
  <si>
    <t>ბრძანება_01-70/მ</t>
  </si>
  <si>
    <t>22/02/2019</t>
  </si>
  <si>
    <t>აზერბაიჯანი-ბაქო</t>
  </si>
  <si>
    <t>01010005422</t>
  </si>
  <si>
    <t>ნინო ოდიშარია</t>
  </si>
  <si>
    <t>ბრძანება_01-89/მ</t>
  </si>
  <si>
    <t>05/03/2019</t>
  </si>
  <si>
    <t>აშშ-ნიუ–იორკი</t>
  </si>
  <si>
    <t>ბრძანება_01-141/მ</t>
  </si>
  <si>
    <t>ბრძანება_01-158/მ</t>
  </si>
  <si>
    <t>ბრძანება_01-161/მ</t>
  </si>
  <si>
    <t>ბრძანება_01-220/მ</t>
  </si>
  <si>
    <t>ბრძანება_01-284/მ</t>
  </si>
  <si>
    <t>ბრძანება_01-104/მ</t>
  </si>
  <si>
    <t>20/09/2018</t>
  </si>
  <si>
    <t>ბრძანება_01-115/მ</t>
  </si>
  <si>
    <t>15/05/2018</t>
  </si>
  <si>
    <t>08/06/2018</t>
  </si>
  <si>
    <t>ესტონეთი-ტალინი</t>
  </si>
  <si>
    <t>ბრძანება_01-240/მ</t>
  </si>
  <si>
    <t>ბრძანება_01-4/მ</t>
  </si>
  <si>
    <t>15/01/2018</t>
  </si>
  <si>
    <t>ბრძანება_01-47/მ</t>
  </si>
  <si>
    <t>20/08/2018</t>
  </si>
  <si>
    <t>იტალია-რომი</t>
  </si>
  <si>
    <t>ბრძანება_01-6/მ</t>
  </si>
  <si>
    <t>20/07/2018</t>
  </si>
  <si>
    <t>ჰოლანდია-ამსტერდამი</t>
  </si>
  <si>
    <t>03/04/2018</t>
  </si>
  <si>
    <t>ესპანეთი-სიდჯესი</t>
  </si>
  <si>
    <t>ბრძანება_01-90/მ</t>
  </si>
  <si>
    <t>2018 წელი</t>
  </si>
  <si>
    <t>2019 წელი</t>
  </si>
  <si>
    <t>ბრძანება_01-124/მ</t>
  </si>
  <si>
    <t>22/05/2018</t>
  </si>
  <si>
    <t>ესპანეთი-მადრიდი</t>
  </si>
  <si>
    <t>09/10/2018</t>
  </si>
  <si>
    <t>პოლონეთი-ვარშავა</t>
  </si>
  <si>
    <t>08/11/2018</t>
  </si>
  <si>
    <t>22/11/2018</t>
  </si>
  <si>
    <t>ისრაელი-თელ–ავივი</t>
  </si>
  <si>
    <t>ბრძანება_01-251/მ</t>
  </si>
  <si>
    <t>ბრძანება_01-81/მ</t>
  </si>
  <si>
    <t>18/04/2018</t>
  </si>
  <si>
    <t>ბრძანება_01-160/მ</t>
  </si>
  <si>
    <t>22/10/2018</t>
  </si>
  <si>
    <t>ყაზახეთი-ასტანა</t>
  </si>
  <si>
    <t>ბრძანება_01-207/მ</t>
  </si>
  <si>
    <t>16/11/2018</t>
  </si>
  <si>
    <t>ბელარუსი-მინსკი</t>
  </si>
  <si>
    <t>ბრძანება_01-65/მ</t>
  </si>
  <si>
    <t>03/09/2018</t>
  </si>
  <si>
    <t>ავსტრალია-მელბურნი</t>
  </si>
  <si>
    <t>ბრძანება_01-8/მ</t>
  </si>
  <si>
    <t>23/07/2018</t>
  </si>
  <si>
    <t>გერმანია-ბრემენი</t>
  </si>
  <si>
    <t>ბრძანება_01-231/მ</t>
  </si>
  <si>
    <t>05/12/2018</t>
  </si>
  <si>
    <t>ბრძანება_01-186/მ</t>
  </si>
  <si>
    <t>კატარი-დოჰა</t>
  </si>
  <si>
    <t>ბრძანება_01-183/მ</t>
  </si>
  <si>
    <t>06/07/2018</t>
  </si>
  <si>
    <t>რუმინეთი-ბუქარესტი</t>
  </si>
  <si>
    <t>ბრძანება_01-152/მ</t>
  </si>
  <si>
    <t>14/06/2018</t>
  </si>
  <si>
    <t>02/02/2018</t>
  </si>
  <si>
    <t>ბრძანება_01-187/მ</t>
  </si>
  <si>
    <t>08/10/2018</t>
  </si>
  <si>
    <t>შვედეთი-სტოქჰოლმი</t>
  </si>
  <si>
    <t>ბრძანება_01-93/მ</t>
  </si>
  <si>
    <t>27/04/2018</t>
  </si>
  <si>
    <t>თურქეთი-იზმირი</t>
  </si>
  <si>
    <t>ინდოეთი-ნიუდელი</t>
  </si>
  <si>
    <t>ბრძანება_01-103/მ</t>
  </si>
  <si>
    <t>საფრანგეთი-სტრასბურგი</t>
  </si>
  <si>
    <t>01001012363</t>
  </si>
  <si>
    <t>ელზა ჯგერენაია</t>
  </si>
  <si>
    <t>ესპანეთი-ბარსელონა</t>
  </si>
  <si>
    <t>ბრძანება_01-123/მ</t>
  </si>
  <si>
    <t>27/09/2018</t>
  </si>
  <si>
    <t>01019003988</t>
  </si>
  <si>
    <t>მაია ლაგვილავა</t>
  </si>
  <si>
    <t>ბრძანება_01-140/მ</t>
  </si>
  <si>
    <t>ბრძანება_01-5/მ</t>
  </si>
  <si>
    <t>ბრძანება_01-17/მ</t>
  </si>
  <si>
    <t>თურქეთი-ანკარა</t>
  </si>
  <si>
    <t>01024015261</t>
  </si>
  <si>
    <t>პაატა ჟორჟოლიანი</t>
  </si>
  <si>
    <t>ბრძანება_01-79/მ</t>
  </si>
  <si>
    <t>01008001188</t>
  </si>
  <si>
    <t>ხათუნა ჩაჩავა</t>
  </si>
  <si>
    <t>15/05/2017</t>
  </si>
  <si>
    <t>13/06/2017</t>
  </si>
  <si>
    <t>აშშ-ვაშინგტონი</t>
  </si>
  <si>
    <t>07/09/2017</t>
  </si>
  <si>
    <t>15/09/2017</t>
  </si>
  <si>
    <t>ბრძანება_01-313/მ</t>
  </si>
  <si>
    <t>15/11/2017</t>
  </si>
  <si>
    <t>ბრძანება_01-99/მ</t>
  </si>
  <si>
    <t>11/04/2017</t>
  </si>
  <si>
    <t>ნიდერლანდები-ამსტერდამი</t>
  </si>
  <si>
    <t>2017 წელი</t>
  </si>
  <si>
    <t>ბრძანება_01-301/მ</t>
  </si>
  <si>
    <t>03/11/2017</t>
  </si>
  <si>
    <t>გერმანია-ბონი</t>
  </si>
  <si>
    <t>ბრძანება_01-330/მ</t>
  </si>
  <si>
    <t>07/12/2017</t>
  </si>
  <si>
    <t>თურქეთი-ანტალია</t>
  </si>
  <si>
    <t>ბრძანება_01-246/მ</t>
  </si>
  <si>
    <t>11/09/2017</t>
  </si>
  <si>
    <t>პორტუგალია-ლისაბონი</t>
  </si>
  <si>
    <t>10/03/2017</t>
  </si>
  <si>
    <t>09/06/2017</t>
  </si>
  <si>
    <t>24/03/2017</t>
  </si>
  <si>
    <t>01007005857</t>
  </si>
  <si>
    <t>ვალერი კვარაცხელია</t>
  </si>
  <si>
    <t>27/10/2016</t>
  </si>
  <si>
    <t>აშშ-ბოსტონი</t>
  </si>
  <si>
    <t>ბრძანება_01-58/მ</t>
  </si>
  <si>
    <t>სლოვენია-ლიუბლიანა</t>
  </si>
  <si>
    <t>31/03/2017</t>
  </si>
  <si>
    <t>ბრძანება_01-245/მ</t>
  </si>
  <si>
    <t>მივლინების პერიოდი</t>
  </si>
  <si>
    <t>25.09.2018 - 30.09.2018</t>
  </si>
  <si>
    <t>20.05.2018 - 23.05.2018</t>
  </si>
  <si>
    <t>21.01.2018 - 25.01.2018</t>
  </si>
  <si>
    <t>15.09.2018 - 19.09.2018</t>
  </si>
  <si>
    <t>22.07.2018 - 24.07.2018</t>
  </si>
  <si>
    <t>16.04.2018 - 18.04.2018</t>
  </si>
  <si>
    <t>11.04.2018 - 15.04.2018</t>
  </si>
  <si>
    <t>27.05.2018 - 01.06.2018</t>
  </si>
  <si>
    <t>02.06.2018 - 05.06.2018</t>
  </si>
  <si>
    <t>10.10.2018 - 13.10.2018</t>
  </si>
  <si>
    <t>02.12.2018 - 04.12.2018</t>
  </si>
  <si>
    <t>24.04.2018 - 26.04.2018</t>
  </si>
  <si>
    <t>23.10.2018 - 26.10.2018</t>
  </si>
  <si>
    <t>08.09.2018 - 15.09.2018</t>
  </si>
  <si>
    <t>19.11.2018 - 22.11.2018</t>
  </si>
  <si>
    <t>23.09.2018 - 30.09.2018</t>
  </si>
  <si>
    <t>12.06.2018 - 15.06.2018</t>
  </si>
  <si>
    <t>21.06.2018 - 25.06.2018</t>
  </si>
  <si>
    <t>08.02.2018 - 11.02.2018</t>
  </si>
  <si>
    <t>11.11.2018 - 17.11.2018</t>
  </si>
  <si>
    <t>03.05.2018 - 07.05.2018</t>
  </si>
  <si>
    <t>08.05.2018 - 11.05.2018</t>
  </si>
  <si>
    <t>30.09.2018 - 03.10.2018</t>
  </si>
  <si>
    <t>18.06.2018 - 24.06.2018</t>
  </si>
  <si>
    <t>22.07.2018 - 29.07.2018</t>
  </si>
  <si>
    <t>27.05.2018 - 30.05.2018</t>
  </si>
  <si>
    <t>01017027898</t>
  </si>
  <si>
    <t>ნატო დოლიძე</t>
  </si>
  <si>
    <t>ბრძანება_01-128/მ</t>
  </si>
  <si>
    <t>_23/05/2018</t>
  </si>
  <si>
    <t>16.12.2018 - 19.12.2018</t>
  </si>
  <si>
    <t>10.12.2018 - 13.12.2018</t>
  </si>
  <si>
    <t>ყაზახეთი-ალმათი</t>
  </si>
  <si>
    <t>01008028122</t>
  </si>
  <si>
    <t>ნინო ჯინჯოლავა</t>
  </si>
  <si>
    <t>ბრძანება_01-236/მ_</t>
  </si>
  <si>
    <t>ბრძანება_01-28/მ_</t>
  </si>
  <si>
    <t>26/02/2018</t>
  </si>
  <si>
    <t>27.02.2018 - 02.03.2018</t>
  </si>
  <si>
    <t>01017039882</t>
  </si>
  <si>
    <t>ჯუნა გერსამია</t>
  </si>
  <si>
    <t>24.07.2018 - 28.07.2018</t>
  </si>
  <si>
    <t>15/10/2018</t>
  </si>
  <si>
    <t>ბრძანება_01-149/მ_</t>
  </si>
  <si>
    <t>15.10.2018 - 17.10.2018</t>
  </si>
  <si>
    <t>ბრძანება_01-4/მ_</t>
  </si>
  <si>
    <t>22.07.2018 - 25.07.2018</t>
  </si>
  <si>
    <t>ბრძანება_01-18/მ_</t>
  </si>
  <si>
    <t>19.09.2017 - 23.09.2017</t>
  </si>
  <si>
    <t>ქეთევან გოგინაშვილი</t>
  </si>
  <si>
    <t>_11/09/2017</t>
  </si>
  <si>
    <t>24.01.2017 - 27.01.2017</t>
  </si>
  <si>
    <t>ამირან დათეშიძე</t>
  </si>
  <si>
    <t>ბრძანება_10_</t>
  </si>
  <si>
    <t>23/01/2017</t>
  </si>
  <si>
    <t>19.04.2017 - 24.04.2017</t>
  </si>
  <si>
    <t>ირინე ცხომელიძე</t>
  </si>
  <si>
    <t>ბრძანება_01-93/მ_</t>
  </si>
  <si>
    <t>16.04.2017 - 20.04.2017</t>
  </si>
  <si>
    <t>ნინო ბერძული</t>
  </si>
  <si>
    <t>ბრძანება_01-99/მ_</t>
  </si>
  <si>
    <t>03.07.2017 - 05.07.2017</t>
  </si>
  <si>
    <t>ბრძანება_01-174/მ_</t>
  </si>
  <si>
    <t>23/06/2017</t>
  </si>
  <si>
    <t>09.09.2017 - 14.09.2017</t>
  </si>
  <si>
    <t>ბრძანება_01-240/მ_</t>
  </si>
  <si>
    <t>09.04.2019 - 15.04.2019</t>
  </si>
  <si>
    <t>23.01.2019 - 27.01.2019</t>
  </si>
  <si>
    <t>19.05.2019 - 22.05.2019</t>
  </si>
  <si>
    <t>28.05.2019 - 30.05.2019</t>
  </si>
  <si>
    <t>12.06.2019 - 15.06.2019</t>
  </si>
  <si>
    <t>10.06.2019 - 14.06.2019</t>
  </si>
  <si>
    <t>07.07.2019 - 12.07.2019</t>
  </si>
  <si>
    <t>10.04.2019 - 13.04.2019</t>
  </si>
  <si>
    <t>25.04.2019 - 26.04.2019</t>
  </si>
  <si>
    <t>11.05.2019 - 12.05.2019</t>
  </si>
  <si>
    <t>09.06.2019 - 11.06.2019</t>
  </si>
  <si>
    <t>09.03.2019 - 17.03.2019</t>
  </si>
  <si>
    <t>21.03.2019 - 23.03.2019</t>
  </si>
  <si>
    <t>08.04.2019 - 11.04.2019</t>
  </si>
  <si>
    <t>21.01.2019 - 26.01.2019</t>
  </si>
  <si>
    <t>11.02.2019 - 14.02.2019</t>
  </si>
  <si>
    <t>01.04.2019 - 03.04.2019</t>
  </si>
  <si>
    <t>09.04.2019 - 14.04.2019</t>
  </si>
  <si>
    <t>09.06.2019 - 14.06.2019</t>
  </si>
  <si>
    <t>24.02.2019 - 27.02.2019</t>
  </si>
  <si>
    <t>16.06.2019 - 19.06.2019</t>
  </si>
  <si>
    <t>08.06.2019 - 13.06.2019</t>
  </si>
  <si>
    <t>20.02.2019 - 23.02.2019</t>
  </si>
  <si>
    <t>25.03.2019 - 28.03.2019</t>
  </si>
  <si>
    <t>30.06.2019 - 05.07.2019</t>
  </si>
  <si>
    <t>26.06.2019 - 28.06.2019</t>
  </si>
  <si>
    <t>12.02.2019 - 16.02.2019</t>
  </si>
  <si>
    <t>28.01.2019 - 31.01.2019</t>
  </si>
  <si>
    <t>19.09.2017 - 22.09.2017</t>
  </si>
  <si>
    <t>13.12.2017 - 17.12.2017</t>
  </si>
  <si>
    <t>13.06.2017 - 17.06.2017</t>
  </si>
  <si>
    <t>27.03.2017 - 29.03.2017</t>
  </si>
  <si>
    <t>20.09.2017 - 23.09.2017</t>
  </si>
  <si>
    <t>05.11.2017 - 11.11.2017</t>
  </si>
  <si>
    <t>12.11.2018 - 15.11.2018</t>
  </si>
  <si>
    <t>მაია ნიკოლეიშვილი</t>
  </si>
  <si>
    <t>01027016994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</si>
</sst>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409]#,##0.00"/>
    <numFmt numFmtId="165" formatCode="#,##0.000000000000"/>
  </numFmts>
  <fonts count="17">
    <font>
      <sz val="11"/>
      <color rgb="FF000000"/>
      <name val="Calibri"/>
      <family val="2"/>
      <scheme val="minor"/>
    </font>
    <font>
      <sz val="11"/>
      <name val="Calibri"/>
      <family val="2"/>
    </font>
    <font>
      <i/>
      <sz val="9"/>
      <color rgb="FF808080"/>
      <name val="Sylfaen"/>
      <family val="1"/>
    </font>
    <font>
      <sz val="10"/>
      <color rgb="FF000000"/>
      <name val="Arial"/>
      <family val="2"/>
    </font>
    <font>
      <b/>
      <sz val="10"/>
      <color rgb="FF000000"/>
      <name val="Sylfaen"/>
      <family val="1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b/>
      <sz val="8"/>
      <color rgb="FF000000"/>
      <name val="Arial"/>
      <family val="2"/>
    </font>
    <font>
      <b/>
      <sz val="8"/>
      <color rgb="FF000000"/>
      <name val="Sylfaen"/>
      <family val="1"/>
    </font>
    <font>
      <b/>
      <sz val="8"/>
      <color rgb="FF000000"/>
      <name val="Sylfaen"/>
      <family val="1"/>
    </font>
    <font>
      <b/>
      <sz val="8"/>
      <color rgb="FF000000"/>
      <name val="Sylfaen"/>
      <family val="1"/>
    </font>
    <font>
      <b/>
      <sz val="8"/>
      <color rgb="FF000000"/>
      <name val="Sylfaen"/>
    </font>
    <font>
      <sz val="8"/>
      <color rgb="FF000000"/>
      <name val="sylfaen"/>
    </font>
    <font>
      <sz val="8"/>
      <color rgb="FF000000"/>
      <name val="Arial"/>
    </font>
    <font>
      <b/>
      <sz val="9"/>
      <color rgb="FF000000"/>
      <name val="Arial"/>
    </font>
    <font>
      <sz val="9"/>
      <color rgb="FF000000"/>
      <name val="Arial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horizontal="right"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left" vertical="top" wrapText="1" readingOrder="1"/>
    </xf>
    <xf numFmtId="164" fontId="7" fillId="0" borderId="1" xfId="0" applyNumberFormat="1" applyFont="1" applyFill="1" applyBorder="1" applyAlignment="1">
      <alignment horizontal="right" vertical="top" wrapText="1" readingOrder="1"/>
    </xf>
    <xf numFmtId="0" fontId="5" fillId="0" borderId="1" xfId="0" applyNumberFormat="1" applyFont="1" applyFill="1" applyBorder="1" applyAlignment="1">
      <alignment horizontal="center" vertical="top" wrapText="1" readingOrder="1"/>
    </xf>
    <xf numFmtId="0" fontId="1" fillId="0" borderId="0" xfId="0" applyFont="1" applyFill="1" applyBorder="1"/>
    <xf numFmtId="0" fontId="4" fillId="0" borderId="0" xfId="0" applyNumberFormat="1" applyFont="1" applyFill="1" applyBorder="1" applyAlignment="1">
      <alignment vertical="top" wrapText="1" readingOrder="1"/>
    </xf>
    <xf numFmtId="164" fontId="7" fillId="2" borderId="1" xfId="0" applyNumberFormat="1" applyFont="1" applyFill="1" applyBorder="1" applyAlignment="1">
      <alignment horizontal="right" vertical="top" wrapText="1" readingOrder="1"/>
    </xf>
    <xf numFmtId="0" fontId="1" fillId="2" borderId="0" xfId="0" applyFont="1" applyFill="1" applyBorder="1"/>
    <xf numFmtId="0" fontId="8" fillId="0" borderId="1" xfId="0" applyNumberFormat="1" applyFont="1" applyFill="1" applyBorder="1" applyAlignment="1">
      <alignment horizontal="center" vertical="top" wrapText="1" readingOrder="1"/>
    </xf>
    <xf numFmtId="0" fontId="10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0" borderId="0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14" fontId="6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164" fontId="1" fillId="0" borderId="0" xfId="0" applyNumberFormat="1" applyFont="1" applyFill="1" applyBorder="1"/>
    <xf numFmtId="0" fontId="12" fillId="0" borderId="0" xfId="0" applyNumberFormat="1" applyFont="1" applyFill="1" applyBorder="1" applyAlignment="1">
      <alignment horizontal="center" vertical="top" wrapText="1" readingOrder="1"/>
    </xf>
    <xf numFmtId="14" fontId="6" fillId="0" borderId="0" xfId="0" applyNumberFormat="1" applyFont="1" applyFill="1" applyBorder="1" applyAlignment="1">
      <alignment horizontal="center" vertical="top" wrapText="1" readingOrder="1"/>
    </xf>
    <xf numFmtId="0" fontId="13" fillId="0" borderId="0" xfId="0" applyNumberFormat="1" applyFont="1" applyFill="1" applyBorder="1" applyAlignment="1">
      <alignment horizontal="center" vertical="top" wrapText="1" readingOrder="1"/>
    </xf>
    <xf numFmtId="164" fontId="7" fillId="2" borderId="0" xfId="0" applyNumberFormat="1" applyFont="1" applyFill="1" applyBorder="1" applyAlignment="1">
      <alignment horizontal="right" vertical="top" wrapText="1" readingOrder="1"/>
    </xf>
    <xf numFmtId="0" fontId="16" fillId="0" borderId="0" xfId="0" applyFont="1" applyFill="1" applyBorder="1"/>
    <xf numFmtId="0" fontId="16" fillId="0" borderId="2" xfId="0" applyNumberFormat="1" applyFont="1" applyFill="1" applyBorder="1" applyAlignment="1">
      <alignment vertical="top" wrapText="1"/>
    </xf>
    <xf numFmtId="14" fontId="12" fillId="0" borderId="1" xfId="0" applyNumberFormat="1" applyFont="1" applyFill="1" applyBorder="1" applyAlignment="1">
      <alignment horizontal="center" vertical="top" wrapText="1" readingOrder="1"/>
    </xf>
    <xf numFmtId="0" fontId="12" fillId="0" borderId="5" xfId="0" applyNumberFormat="1" applyFont="1" applyFill="1" applyBorder="1" applyAlignment="1">
      <alignment horizontal="center" vertical="top" wrapText="1" readingOrder="1"/>
    </xf>
    <xf numFmtId="0" fontId="8" fillId="2" borderId="3" xfId="0" applyNumberFormat="1" applyFont="1" applyFill="1" applyBorder="1" applyAlignment="1">
      <alignment horizontal="center" vertical="top" wrapText="1" readingOrder="1"/>
    </xf>
    <xf numFmtId="165" fontId="1" fillId="0" borderId="0" xfId="0" applyNumberFormat="1" applyFont="1" applyFill="1" applyBorder="1"/>
    <xf numFmtId="0" fontId="7" fillId="2" borderId="0" xfId="0" applyNumberFormat="1" applyFont="1" applyFill="1" applyBorder="1" applyAlignment="1">
      <alignment horizontal="right"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4" fontId="1" fillId="2" borderId="0" xfId="0" applyNumberFormat="1" applyFont="1" applyFill="1" applyBorder="1"/>
    <xf numFmtId="164" fontId="15" fillId="2" borderId="1" xfId="0" applyNumberFormat="1" applyFont="1" applyFill="1" applyBorder="1" applyAlignment="1">
      <alignment horizontal="right" vertical="top" wrapText="1" readingOrder="1"/>
    </xf>
    <xf numFmtId="164" fontId="14" fillId="2" borderId="1" xfId="0" applyNumberFormat="1" applyFont="1" applyFill="1" applyBorder="1" applyAlignment="1">
      <alignment horizontal="center" vertical="top" wrapText="1" readingOrder="1"/>
    </xf>
    <xf numFmtId="164" fontId="15" fillId="2" borderId="4" xfId="0" applyNumberFormat="1" applyFont="1" applyFill="1" applyBorder="1" applyAlignment="1">
      <alignment horizontal="right" vertical="top" wrapText="1" readingOrder="1"/>
    </xf>
    <xf numFmtId="0" fontId="1" fillId="2" borderId="4" xfId="0" applyFont="1" applyFill="1" applyBorder="1"/>
    <xf numFmtId="0" fontId="2" fillId="0" borderId="0" xfId="0" applyNumberFormat="1" applyFont="1" applyFill="1" applyBorder="1" applyAlignment="1">
      <alignment horizontal="left" vertical="top" wrapText="1" readingOrder="1"/>
    </xf>
    <xf numFmtId="0" fontId="1" fillId="0" borderId="0" xfId="0" applyFont="1" applyFill="1" applyBorder="1"/>
    <xf numFmtId="0" fontId="4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3"/>
  <sheetViews>
    <sheetView showGridLines="0" topLeftCell="A2" workbookViewId="0">
      <selection activeCell="E14" sqref="E14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9.140625" customWidth="1"/>
    <col min="12" max="12" width="16.7109375" bestFit="1" customWidth="1"/>
  </cols>
  <sheetData>
    <row r="1" spans="1:12" ht="0.6" customHeight="1"/>
    <row r="2" spans="1:12" ht="15" customHeight="1">
      <c r="A2" s="47"/>
      <c r="B2" s="48"/>
      <c r="C2" s="1" t="s">
        <v>0</v>
      </c>
      <c r="D2" s="1" t="s">
        <v>0</v>
      </c>
      <c r="E2" s="1"/>
      <c r="F2" s="1" t="s">
        <v>0</v>
      </c>
      <c r="G2" s="1" t="s">
        <v>0</v>
      </c>
    </row>
    <row r="3" spans="1:12" s="13" customFormat="1">
      <c r="A3" s="13" t="s">
        <v>141</v>
      </c>
      <c r="D3" s="2"/>
      <c r="E3" s="2"/>
      <c r="F3" s="2"/>
      <c r="G3" s="3"/>
      <c r="H3" s="40"/>
    </row>
    <row r="4" spans="1:12">
      <c r="A4" s="5"/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12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12" ht="22.5">
      <c r="A6" s="7" t="s">
        <v>9</v>
      </c>
      <c r="B6" s="7" t="s">
        <v>34</v>
      </c>
      <c r="C6" s="8" t="s">
        <v>35</v>
      </c>
      <c r="D6" s="7" t="s">
        <v>27</v>
      </c>
      <c r="E6" s="7" t="s">
        <v>298</v>
      </c>
      <c r="F6" s="9" t="s">
        <v>36</v>
      </c>
      <c r="G6" s="10" t="s">
        <v>37</v>
      </c>
      <c r="H6" s="15">
        <v>1596.86</v>
      </c>
    </row>
    <row r="7" spans="1:12" ht="22.5">
      <c r="A7" s="7" t="s">
        <v>9</v>
      </c>
      <c r="B7" s="7" t="s">
        <v>51</v>
      </c>
      <c r="C7" s="8" t="s">
        <v>52</v>
      </c>
      <c r="D7" s="7" t="s">
        <v>12</v>
      </c>
      <c r="E7" s="24" t="s">
        <v>299</v>
      </c>
      <c r="F7" s="9" t="s">
        <v>36</v>
      </c>
      <c r="G7" s="10" t="s">
        <v>37</v>
      </c>
      <c r="H7" s="15">
        <v>854.27</v>
      </c>
    </row>
    <row r="8" spans="1:12" ht="22.5">
      <c r="A8" s="7" t="s">
        <v>9</v>
      </c>
      <c r="B8" s="7" t="s">
        <v>56</v>
      </c>
      <c r="C8" s="8" t="s">
        <v>57</v>
      </c>
      <c r="D8" s="7" t="s">
        <v>12</v>
      </c>
      <c r="E8" s="7" t="s">
        <v>300</v>
      </c>
      <c r="F8" s="9" t="s">
        <v>36</v>
      </c>
      <c r="G8" s="10" t="s">
        <v>37</v>
      </c>
      <c r="H8" s="15">
        <v>4485.47</v>
      </c>
    </row>
    <row r="9" spans="1:12" ht="22.5">
      <c r="A9" s="7" t="s">
        <v>9</v>
      </c>
      <c r="B9" s="7" t="s">
        <v>64</v>
      </c>
      <c r="C9" s="8" t="s">
        <v>65</v>
      </c>
      <c r="D9" s="7" t="s">
        <v>12</v>
      </c>
      <c r="E9" s="24" t="s">
        <v>301</v>
      </c>
      <c r="F9" s="9" t="s">
        <v>36</v>
      </c>
      <c r="G9" s="10" t="s">
        <v>37</v>
      </c>
      <c r="H9" s="15">
        <v>532.26</v>
      </c>
    </row>
    <row r="10" spans="1:12" ht="22.5">
      <c r="A10" s="7" t="s">
        <v>9</v>
      </c>
      <c r="B10" s="7" t="s">
        <v>75</v>
      </c>
      <c r="C10" s="8" t="s">
        <v>74</v>
      </c>
      <c r="D10" s="7" t="s">
        <v>12</v>
      </c>
      <c r="E10" s="7" t="s">
        <v>302</v>
      </c>
      <c r="F10" s="9" t="s">
        <v>36</v>
      </c>
      <c r="G10" s="10" t="s">
        <v>37</v>
      </c>
      <c r="H10" s="15">
        <v>470</v>
      </c>
    </row>
    <row r="11" spans="1:12">
      <c r="H11" s="42">
        <f>SUM(H6:H10)</f>
        <v>7938.8600000000006</v>
      </c>
      <c r="L11" s="39"/>
    </row>
    <row r="12" spans="1:12" s="13" customFormat="1">
      <c r="A12" s="13" t="s">
        <v>140</v>
      </c>
      <c r="E12" s="19"/>
      <c r="H12" s="16"/>
    </row>
    <row r="14" spans="1:12" s="13" customFormat="1" ht="22.5">
      <c r="A14" s="7" t="s">
        <v>9</v>
      </c>
      <c r="B14" s="7" t="s">
        <v>122</v>
      </c>
      <c r="C14" s="8" t="s">
        <v>123</v>
      </c>
      <c r="D14" s="7" t="s">
        <v>116</v>
      </c>
      <c r="E14" s="24" t="s">
        <v>232</v>
      </c>
      <c r="F14" s="9" t="s">
        <v>36</v>
      </c>
      <c r="G14" s="10" t="s">
        <v>37</v>
      </c>
      <c r="H14" s="15">
        <v>755.02</v>
      </c>
    </row>
    <row r="15" spans="1:12" s="13" customFormat="1" ht="22.5">
      <c r="A15" s="7" t="s">
        <v>9</v>
      </c>
      <c r="B15" s="7" t="s">
        <v>124</v>
      </c>
      <c r="C15" s="8" t="s">
        <v>125</v>
      </c>
      <c r="D15" s="7" t="s">
        <v>12</v>
      </c>
      <c r="E15" s="7" t="s">
        <v>233</v>
      </c>
      <c r="F15" s="9" t="s">
        <v>36</v>
      </c>
      <c r="G15" s="10" t="s">
        <v>37</v>
      </c>
      <c r="H15" s="15">
        <f>779.32+1187+2501.16+623.47</f>
        <v>5090.95</v>
      </c>
    </row>
    <row r="16" spans="1:12" s="13" customFormat="1" ht="22.5">
      <c r="A16" s="7" t="s">
        <v>9</v>
      </c>
      <c r="B16" s="7" t="s">
        <v>129</v>
      </c>
      <c r="C16" s="8" t="s">
        <v>130</v>
      </c>
      <c r="D16" s="7" t="s">
        <v>12</v>
      </c>
      <c r="E16" s="7" t="s">
        <v>234</v>
      </c>
      <c r="F16" s="9" t="s">
        <v>36</v>
      </c>
      <c r="G16" s="10" t="s">
        <v>37</v>
      </c>
      <c r="H16" s="15">
        <f>504.96+846.02</f>
        <v>1350.98</v>
      </c>
    </row>
    <row r="17" spans="1:16382" s="13" customFormat="1" ht="25.5" customHeight="1">
      <c r="A17" s="7" t="s">
        <v>9</v>
      </c>
      <c r="B17" s="7" t="s">
        <v>131</v>
      </c>
      <c r="C17" s="8" t="s">
        <v>132</v>
      </c>
      <c r="D17" s="7" t="s">
        <v>133</v>
      </c>
      <c r="E17" s="7" t="s">
        <v>235</v>
      </c>
      <c r="F17" s="9" t="s">
        <v>36</v>
      </c>
      <c r="G17" s="10" t="s">
        <v>37</v>
      </c>
      <c r="H17" s="15">
        <v>6996.47</v>
      </c>
    </row>
    <row r="18" spans="1:16382" s="13" customFormat="1" ht="22.5">
      <c r="A18" s="7" t="s">
        <v>9</v>
      </c>
      <c r="B18" s="7" t="s">
        <v>134</v>
      </c>
      <c r="C18" s="8" t="s">
        <v>135</v>
      </c>
      <c r="D18" s="7" t="s">
        <v>136</v>
      </c>
      <c r="E18" s="7" t="s">
        <v>236</v>
      </c>
      <c r="F18" s="9" t="s">
        <v>36</v>
      </c>
      <c r="G18" s="10" t="s">
        <v>37</v>
      </c>
      <c r="H18" s="15">
        <f>353.22+282.57</f>
        <v>635.79</v>
      </c>
    </row>
    <row r="19" spans="1:16382" s="13" customFormat="1" ht="22.5">
      <c r="A19" s="7" t="s">
        <v>9</v>
      </c>
      <c r="B19" s="7" t="s">
        <v>109</v>
      </c>
      <c r="C19" s="8" t="s">
        <v>137</v>
      </c>
      <c r="D19" s="7" t="s">
        <v>138</v>
      </c>
      <c r="E19" s="7" t="s">
        <v>237</v>
      </c>
      <c r="F19" s="9" t="s">
        <v>36</v>
      </c>
      <c r="G19" s="10" t="s">
        <v>37</v>
      </c>
      <c r="H19" s="15">
        <v>711.92</v>
      </c>
    </row>
    <row r="20" spans="1:16382" ht="22.5">
      <c r="A20" s="7" t="s">
        <v>9</v>
      </c>
      <c r="B20" s="7" t="s">
        <v>109</v>
      </c>
      <c r="C20" s="8" t="s">
        <v>137</v>
      </c>
      <c r="D20" s="24" t="s">
        <v>22</v>
      </c>
      <c r="E20" s="24" t="s">
        <v>238</v>
      </c>
      <c r="F20" s="9" t="s">
        <v>36</v>
      </c>
      <c r="G20" s="10" t="s">
        <v>37</v>
      </c>
      <c r="H20" s="15">
        <v>658.96</v>
      </c>
    </row>
    <row r="21" spans="1:16382">
      <c r="H21" s="42">
        <f>SUM(H14:H20)</f>
        <v>16200.09</v>
      </c>
    </row>
    <row r="22" spans="1:16382">
      <c r="A22" t="s">
        <v>210</v>
      </c>
    </row>
    <row r="24" spans="1:16382" ht="22.5">
      <c r="A24" s="7" t="s">
        <v>9</v>
      </c>
      <c r="B24" s="7" t="s">
        <v>25</v>
      </c>
      <c r="C24" s="8" t="s">
        <v>200</v>
      </c>
      <c r="D24" s="7" t="s">
        <v>12</v>
      </c>
      <c r="E24" s="7"/>
      <c r="F24" s="9" t="s">
        <v>36</v>
      </c>
      <c r="G24" s="10" t="s">
        <v>37</v>
      </c>
      <c r="H24" s="15">
        <v>591.29999999999995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</row>
    <row r="25" spans="1:16382" ht="22.5">
      <c r="A25" s="7" t="s">
        <v>9</v>
      </c>
      <c r="B25" s="7" t="s">
        <v>25</v>
      </c>
      <c r="C25" s="8" t="s">
        <v>200</v>
      </c>
      <c r="D25" s="7" t="s">
        <v>12</v>
      </c>
      <c r="E25" s="7"/>
      <c r="F25" s="9" t="s">
        <v>36</v>
      </c>
      <c r="G25" s="10" t="s">
        <v>37</v>
      </c>
      <c r="H25" s="15">
        <v>993.9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</row>
    <row r="26" spans="1:16382" ht="22.5">
      <c r="A26" s="7" t="s">
        <v>9</v>
      </c>
      <c r="B26" s="7" t="s">
        <v>25</v>
      </c>
      <c r="C26" s="8" t="s">
        <v>200</v>
      </c>
      <c r="D26" s="7" t="s">
        <v>12</v>
      </c>
      <c r="E26" s="7"/>
      <c r="F26" s="9" t="s">
        <v>36</v>
      </c>
      <c r="G26" s="10" t="s">
        <v>37</v>
      </c>
      <c r="H26" s="15">
        <v>1914.8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</row>
    <row r="27" spans="1:16382" ht="22.5">
      <c r="A27" s="7" t="s">
        <v>9</v>
      </c>
      <c r="B27" s="7" t="s">
        <v>25</v>
      </c>
      <c r="C27" s="8" t="s">
        <v>200</v>
      </c>
      <c r="D27" s="7" t="s">
        <v>12</v>
      </c>
      <c r="E27" s="7"/>
      <c r="F27" s="9" t="s">
        <v>36</v>
      </c>
      <c r="G27" s="10" t="s">
        <v>37</v>
      </c>
      <c r="H27" s="15">
        <v>23.41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</row>
    <row r="28" spans="1:16382" ht="22.5">
      <c r="A28" s="7" t="s">
        <v>9</v>
      </c>
      <c r="B28" s="7" t="s">
        <v>25</v>
      </c>
      <c r="C28" s="8" t="s">
        <v>200</v>
      </c>
      <c r="D28" s="7" t="s">
        <v>12</v>
      </c>
      <c r="E28" s="7"/>
      <c r="F28" s="9" t="s">
        <v>36</v>
      </c>
      <c r="G28" s="10" t="s">
        <v>37</v>
      </c>
      <c r="H28" s="15">
        <v>76.38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</row>
    <row r="29" spans="1:16382" ht="22.5">
      <c r="A29" s="7" t="s">
        <v>9</v>
      </c>
      <c r="B29" s="7" t="s">
        <v>25</v>
      </c>
      <c r="C29" s="8" t="s">
        <v>200</v>
      </c>
      <c r="D29" s="7" t="s">
        <v>12</v>
      </c>
      <c r="E29" s="7"/>
      <c r="F29" s="9" t="s">
        <v>36</v>
      </c>
      <c r="G29" s="10" t="s">
        <v>37</v>
      </c>
      <c r="H29" s="15">
        <v>2782.96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</row>
    <row r="30" spans="1:16382" ht="22.5">
      <c r="A30" s="7" t="s">
        <v>9</v>
      </c>
      <c r="B30" s="7" t="s">
        <v>25</v>
      </c>
      <c r="C30" s="8" t="s">
        <v>200</v>
      </c>
      <c r="D30" s="7" t="s">
        <v>12</v>
      </c>
      <c r="E30" s="7"/>
      <c r="F30" s="9" t="s">
        <v>36</v>
      </c>
      <c r="G30" s="10" t="s">
        <v>37</v>
      </c>
      <c r="H30" s="15">
        <v>3579.51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</row>
    <row r="31" spans="1:16382" ht="22.5">
      <c r="A31" s="7" t="s">
        <v>9</v>
      </c>
      <c r="B31" s="7" t="s">
        <v>25</v>
      </c>
      <c r="C31" s="8" t="s">
        <v>200</v>
      </c>
      <c r="D31" s="7" t="s">
        <v>12</v>
      </c>
      <c r="E31" s="7"/>
      <c r="F31" s="9" t="s">
        <v>36</v>
      </c>
      <c r="G31" s="10" t="s">
        <v>37</v>
      </c>
      <c r="H31" s="15">
        <v>473.06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</row>
    <row r="32" spans="1:16382" ht="22.5">
      <c r="A32" s="7" t="s">
        <v>9</v>
      </c>
      <c r="B32" s="7" t="s">
        <v>25</v>
      </c>
      <c r="C32" s="8" t="s">
        <v>200</v>
      </c>
      <c r="D32" s="7" t="s">
        <v>12</v>
      </c>
      <c r="E32" s="7"/>
      <c r="F32" s="9" t="s">
        <v>36</v>
      </c>
      <c r="G32" s="10" t="s">
        <v>37</v>
      </c>
      <c r="H32" s="15">
        <v>795.17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</row>
    <row r="33" spans="1:16382">
      <c r="A33" s="7" t="s">
        <v>9</v>
      </c>
      <c r="B33" s="7" t="s">
        <v>119</v>
      </c>
      <c r="C33" s="8" t="s">
        <v>201</v>
      </c>
      <c r="D33" s="7" t="s">
        <v>202</v>
      </c>
      <c r="E33" s="7"/>
      <c r="F33" s="9" t="s">
        <v>36</v>
      </c>
      <c r="G33" s="10" t="s">
        <v>37</v>
      </c>
      <c r="H33" s="15">
        <v>1157.04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</row>
    <row r="34" spans="1:16382">
      <c r="A34" s="7" t="s">
        <v>9</v>
      </c>
      <c r="B34" s="7" t="s">
        <v>119</v>
      </c>
      <c r="C34" s="8" t="s">
        <v>201</v>
      </c>
      <c r="D34" s="7" t="s">
        <v>202</v>
      </c>
      <c r="E34" s="7"/>
      <c r="F34" s="9" t="s">
        <v>36</v>
      </c>
      <c r="G34" s="10" t="s">
        <v>37</v>
      </c>
      <c r="H34" s="15">
        <v>507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</row>
    <row r="35" spans="1:16382">
      <c r="A35" s="7" t="s">
        <v>9</v>
      </c>
      <c r="B35" s="7" t="s">
        <v>119</v>
      </c>
      <c r="C35" s="8" t="s">
        <v>201</v>
      </c>
      <c r="D35" s="7" t="s">
        <v>202</v>
      </c>
      <c r="E35" s="7"/>
      <c r="F35" s="9" t="s">
        <v>36</v>
      </c>
      <c r="G35" s="10" t="s">
        <v>37</v>
      </c>
      <c r="H35" s="15">
        <v>60.75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</row>
    <row r="36" spans="1:16382">
      <c r="A36" s="7" t="s">
        <v>9</v>
      </c>
      <c r="B36" s="7" t="s">
        <v>119</v>
      </c>
      <c r="C36" s="8" t="s">
        <v>201</v>
      </c>
      <c r="D36" s="7" t="s">
        <v>202</v>
      </c>
      <c r="E36" s="7"/>
      <c r="F36" s="9" t="s">
        <v>36</v>
      </c>
      <c r="G36" s="10" t="s">
        <v>37</v>
      </c>
      <c r="H36" s="15">
        <v>2351.5100000000002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</row>
    <row r="37" spans="1:16382">
      <c r="A37" s="7" t="s">
        <v>9</v>
      </c>
      <c r="B37" s="7" t="s">
        <v>119</v>
      </c>
      <c r="C37" s="8" t="s">
        <v>201</v>
      </c>
      <c r="D37" s="7" t="s">
        <v>202</v>
      </c>
      <c r="E37" s="7"/>
      <c r="F37" s="9" t="s">
        <v>36</v>
      </c>
      <c r="G37" s="10" t="s">
        <v>37</v>
      </c>
      <c r="H37" s="15">
        <v>452.62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</row>
    <row r="38" spans="1:16382">
      <c r="A38" s="7" t="s">
        <v>9</v>
      </c>
      <c r="B38" s="7" t="s">
        <v>119</v>
      </c>
      <c r="C38" s="8" t="s">
        <v>201</v>
      </c>
      <c r="D38" s="7" t="s">
        <v>202</v>
      </c>
      <c r="E38" s="7"/>
      <c r="F38" s="9" t="s">
        <v>36</v>
      </c>
      <c r="G38" s="10" t="s">
        <v>37</v>
      </c>
      <c r="H38" s="15">
        <v>925.66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</row>
    <row r="39" spans="1:16382" ht="22.5">
      <c r="A39" s="7" t="s">
        <v>9</v>
      </c>
      <c r="B39" s="7" t="s">
        <v>128</v>
      </c>
      <c r="C39" s="8" t="s">
        <v>203</v>
      </c>
      <c r="D39" s="7" t="s">
        <v>76</v>
      </c>
      <c r="E39" s="7"/>
      <c r="F39" s="9" t="s">
        <v>36</v>
      </c>
      <c r="G39" s="10" t="s">
        <v>37</v>
      </c>
      <c r="H39" s="15">
        <v>248.08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</row>
    <row r="40" spans="1:16382" ht="22.5">
      <c r="A40" s="7" t="s">
        <v>9</v>
      </c>
      <c r="B40" s="7" t="s">
        <v>128</v>
      </c>
      <c r="C40" s="8" t="s">
        <v>203</v>
      </c>
      <c r="D40" s="7" t="s">
        <v>76</v>
      </c>
      <c r="E40" s="7"/>
      <c r="F40" s="9" t="s">
        <v>36</v>
      </c>
      <c r="G40" s="10" t="s">
        <v>37</v>
      </c>
      <c r="H40" s="15">
        <v>2021.7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</row>
    <row r="41" spans="1:16382" ht="22.5">
      <c r="A41" s="7" t="s">
        <v>9</v>
      </c>
      <c r="B41" s="7" t="s">
        <v>128</v>
      </c>
      <c r="C41" s="8" t="s">
        <v>203</v>
      </c>
      <c r="D41" s="7" t="s">
        <v>76</v>
      </c>
      <c r="E41" s="7"/>
      <c r="F41" s="9" t="s">
        <v>36</v>
      </c>
      <c r="G41" s="10" t="s">
        <v>37</v>
      </c>
      <c r="H41" s="15">
        <v>383.97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</row>
    <row r="42" spans="1:16382" ht="22.5">
      <c r="A42" s="7" t="s">
        <v>9</v>
      </c>
      <c r="B42" s="7" t="s">
        <v>128</v>
      </c>
      <c r="C42" s="8" t="s">
        <v>203</v>
      </c>
      <c r="D42" s="7" t="s">
        <v>76</v>
      </c>
      <c r="E42" s="7"/>
      <c r="F42" s="9" t="s">
        <v>36</v>
      </c>
      <c r="G42" s="10" t="s">
        <v>37</v>
      </c>
      <c r="H42" s="15">
        <v>1535.84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</row>
    <row r="43" spans="1:16382" ht="22.5">
      <c r="A43" s="7" t="s">
        <v>9</v>
      </c>
      <c r="B43" s="7" t="s">
        <v>128</v>
      </c>
      <c r="C43" s="8" t="s">
        <v>203</v>
      </c>
      <c r="D43" s="7" t="s">
        <v>76</v>
      </c>
      <c r="E43" s="7"/>
      <c r="F43" s="9" t="s">
        <v>36</v>
      </c>
      <c r="G43" s="10" t="s">
        <v>37</v>
      </c>
      <c r="H43" s="15">
        <v>198.54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  <c r="XFB43" s="13"/>
    </row>
    <row r="44" spans="1:16382" ht="22.5">
      <c r="A44" s="7" t="s">
        <v>9</v>
      </c>
      <c r="B44" s="7" t="s">
        <v>205</v>
      </c>
      <c r="C44" s="8" t="s">
        <v>206</v>
      </c>
      <c r="D44" s="7" t="s">
        <v>12</v>
      </c>
      <c r="E44" s="7"/>
      <c r="F44" s="9" t="s">
        <v>36</v>
      </c>
      <c r="G44" s="10" t="s">
        <v>37</v>
      </c>
      <c r="H44" s="15">
        <v>437.3</v>
      </c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  <c r="XFB44" s="13"/>
    </row>
    <row r="45" spans="1:16382" ht="22.5">
      <c r="A45" s="7" t="s">
        <v>9</v>
      </c>
      <c r="B45" s="7" t="s">
        <v>205</v>
      </c>
      <c r="C45" s="8" t="s">
        <v>206</v>
      </c>
      <c r="D45" s="7" t="s">
        <v>12</v>
      </c>
      <c r="E45" s="7"/>
      <c r="F45" s="9" t="s">
        <v>36</v>
      </c>
      <c r="G45" s="10" t="s">
        <v>37</v>
      </c>
      <c r="H45" s="15">
        <v>522.04</v>
      </c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13"/>
      <c r="XFA45" s="13"/>
      <c r="XFB45" s="13"/>
    </row>
    <row r="46" spans="1:16382" ht="22.5">
      <c r="A46" s="7" t="s">
        <v>9</v>
      </c>
      <c r="B46" s="7" t="s">
        <v>205</v>
      </c>
      <c r="C46" s="8" t="s">
        <v>206</v>
      </c>
      <c r="D46" s="7" t="s">
        <v>12</v>
      </c>
      <c r="E46" s="7"/>
      <c r="F46" s="9" t="s">
        <v>36</v>
      </c>
      <c r="G46" s="10" t="s">
        <v>37</v>
      </c>
      <c r="H46" s="15">
        <v>874.64</v>
      </c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  <c r="XFB46" s="13"/>
    </row>
    <row r="47" spans="1:16382" ht="22.5">
      <c r="A47" s="7" t="s">
        <v>9</v>
      </c>
      <c r="B47" s="7" t="s">
        <v>207</v>
      </c>
      <c r="C47" s="8" t="s">
        <v>208</v>
      </c>
      <c r="D47" s="7" t="s">
        <v>186</v>
      </c>
      <c r="E47" s="7"/>
      <c r="F47" s="9" t="s">
        <v>36</v>
      </c>
      <c r="G47" s="10" t="s">
        <v>37</v>
      </c>
      <c r="H47" s="15">
        <v>345.3</v>
      </c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  <c r="XEY47" s="13"/>
      <c r="XEZ47" s="13"/>
      <c r="XFA47" s="13"/>
      <c r="XFB47" s="13"/>
    </row>
    <row r="48" spans="1:16382" ht="22.5">
      <c r="A48" s="7" t="s">
        <v>9</v>
      </c>
      <c r="B48" s="7" t="s">
        <v>207</v>
      </c>
      <c r="C48" s="8" t="s">
        <v>208</v>
      </c>
      <c r="D48" s="7" t="s">
        <v>209</v>
      </c>
      <c r="E48" s="7"/>
      <c r="F48" s="9" t="s">
        <v>36</v>
      </c>
      <c r="G48" s="10" t="s">
        <v>37</v>
      </c>
      <c r="H48" s="15">
        <v>314.61</v>
      </c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  <c r="XEY48" s="13"/>
      <c r="XEZ48" s="13"/>
      <c r="XFA48" s="13"/>
      <c r="XFB48" s="13"/>
    </row>
    <row r="49" spans="1:16382" ht="22.5">
      <c r="A49" s="7" t="s">
        <v>9</v>
      </c>
      <c r="B49" s="7" t="s">
        <v>207</v>
      </c>
      <c r="C49" s="8" t="s">
        <v>208</v>
      </c>
      <c r="D49" s="7" t="s">
        <v>209</v>
      </c>
      <c r="E49" s="7"/>
      <c r="F49" s="9" t="s">
        <v>36</v>
      </c>
      <c r="G49" s="10" t="s">
        <v>37</v>
      </c>
      <c r="H49" s="15">
        <v>665.16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  <c r="XEY49" s="13"/>
      <c r="XEZ49" s="13"/>
      <c r="XFA49" s="13"/>
      <c r="XFB49" s="13"/>
    </row>
    <row r="50" spans="1:16382" ht="22.5">
      <c r="A50" s="7" t="s">
        <v>9</v>
      </c>
      <c r="B50" s="7" t="s">
        <v>207</v>
      </c>
      <c r="C50" s="8" t="s">
        <v>208</v>
      </c>
      <c r="D50" s="7" t="s">
        <v>186</v>
      </c>
      <c r="E50" s="7"/>
      <c r="F50" s="9" t="s">
        <v>36</v>
      </c>
      <c r="G50" s="10" t="s">
        <v>37</v>
      </c>
      <c r="H50" s="15">
        <v>486.01</v>
      </c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  <c r="XEY50" s="13"/>
      <c r="XEZ50" s="13"/>
      <c r="XFA50" s="13"/>
      <c r="XFB50" s="13"/>
    </row>
    <row r="51" spans="1:16382" ht="22.5">
      <c r="A51" s="7" t="s">
        <v>9</v>
      </c>
      <c r="B51" s="7" t="s">
        <v>207</v>
      </c>
      <c r="C51" s="8" t="s">
        <v>208</v>
      </c>
      <c r="D51" s="7" t="s">
        <v>186</v>
      </c>
      <c r="E51" s="7"/>
      <c r="F51" s="9" t="s">
        <v>36</v>
      </c>
      <c r="G51" s="10" t="s">
        <v>37</v>
      </c>
      <c r="H51" s="15">
        <v>276.25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13"/>
      <c r="XFA51" s="13"/>
      <c r="XFB51" s="13"/>
    </row>
    <row r="52" spans="1:16382" ht="22.5">
      <c r="A52" s="7" t="s">
        <v>9</v>
      </c>
      <c r="B52" s="7" t="s">
        <v>207</v>
      </c>
      <c r="C52" s="8" t="s">
        <v>208</v>
      </c>
      <c r="D52" s="7" t="s">
        <v>209</v>
      </c>
      <c r="E52" s="7"/>
      <c r="F52" s="9" t="s">
        <v>36</v>
      </c>
      <c r="G52" s="10" t="s">
        <v>37</v>
      </c>
      <c r="H52" s="15">
        <v>251.72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13"/>
      <c r="XFA52" s="13"/>
      <c r="XFB52" s="13"/>
    </row>
    <row r="53" spans="1:16382">
      <c r="H53" s="42">
        <f>SUM(H24:H52)</f>
        <v>25246.230000000003</v>
      </c>
    </row>
  </sheetData>
  <mergeCells count="1">
    <mergeCell ref="A2:B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showGridLines="0" topLeftCell="A2" workbookViewId="0">
      <selection activeCell="E5" sqref="E5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/>
      <c r="D2" s="1"/>
      <c r="E2" s="1"/>
      <c r="F2" s="1"/>
      <c r="G2" s="1"/>
      <c r="H2" s="21"/>
    </row>
    <row r="3" spans="1:8">
      <c r="A3" s="49"/>
      <c r="B3" s="48"/>
      <c r="C3" s="48"/>
      <c r="D3" s="2"/>
      <c r="E3" s="2"/>
      <c r="F3" s="2"/>
      <c r="G3" s="3"/>
      <c r="H3" s="4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6" t="s">
        <v>8</v>
      </c>
    </row>
    <row r="6" spans="1:8" ht="22.5">
      <c r="A6" s="7" t="s">
        <v>9</v>
      </c>
      <c r="B6" s="7" t="s">
        <v>66</v>
      </c>
      <c r="C6" s="8" t="s">
        <v>67</v>
      </c>
      <c r="D6" s="7" t="s">
        <v>68</v>
      </c>
      <c r="E6" s="24" t="s">
        <v>319</v>
      </c>
      <c r="F6" s="9" t="s">
        <v>71</v>
      </c>
      <c r="G6" s="10" t="s">
        <v>72</v>
      </c>
      <c r="H6" s="15">
        <v>497.66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topLeftCell="A2" workbookViewId="0">
      <selection activeCell="H2" sqref="H1:H104857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7.140625" style="21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  <c r="H2" s="21"/>
    </row>
    <row r="3" spans="1:8">
      <c r="A3" s="49"/>
      <c r="B3" s="48"/>
      <c r="C3" s="48"/>
      <c r="D3" s="2"/>
      <c r="E3" s="2"/>
      <c r="F3" s="2"/>
      <c r="G3" s="3"/>
      <c r="H3" s="4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6" t="s">
        <v>8</v>
      </c>
    </row>
    <row r="6" spans="1:8" ht="23.25" customHeight="1">
      <c r="A6" s="7" t="s">
        <v>9</v>
      </c>
      <c r="B6" s="7" t="s">
        <v>66</v>
      </c>
      <c r="C6" s="8" t="s">
        <v>67</v>
      </c>
      <c r="D6" s="7" t="s">
        <v>68</v>
      </c>
      <c r="E6" s="28" t="s">
        <v>319</v>
      </c>
      <c r="F6" s="9" t="s">
        <v>69</v>
      </c>
      <c r="G6" s="10" t="s">
        <v>70</v>
      </c>
      <c r="H6" s="11">
        <v>718.85</v>
      </c>
    </row>
    <row r="7" spans="1:8">
      <c r="H7" s="42"/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showGridLines="0" topLeftCell="A2" workbookViewId="0">
      <selection activeCell="H2" sqref="H1:H104857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/>
      <c r="D2" s="1"/>
      <c r="E2" s="1"/>
      <c r="F2" s="1"/>
      <c r="G2" s="1"/>
      <c r="H2" s="19"/>
    </row>
    <row r="3" spans="1:8">
      <c r="A3" s="49"/>
      <c r="B3" s="48"/>
      <c r="C3" s="48"/>
      <c r="D3" s="2"/>
      <c r="E3" s="2"/>
      <c r="F3" s="2"/>
      <c r="G3" s="3"/>
      <c r="H3" s="4"/>
    </row>
    <row r="4" spans="1:8" s="13" customFormat="1">
      <c r="A4" s="14" t="s">
        <v>141</v>
      </c>
      <c r="D4" s="2"/>
      <c r="E4" s="2"/>
      <c r="F4" s="2"/>
      <c r="G4" s="3"/>
      <c r="H4" s="4"/>
    </row>
    <row r="5" spans="1:8">
      <c r="A5" s="5"/>
      <c r="B5" s="5" t="s">
        <v>0</v>
      </c>
      <c r="C5" s="5" t="s">
        <v>0</v>
      </c>
      <c r="D5" s="2" t="s">
        <v>0</v>
      </c>
      <c r="E5" s="2"/>
      <c r="F5" s="2" t="s">
        <v>0</v>
      </c>
      <c r="G5" s="3" t="s">
        <v>0</v>
      </c>
      <c r="H5" s="4" t="s">
        <v>0</v>
      </c>
    </row>
    <row r="6" spans="1:8" ht="33.75">
      <c r="A6" s="6" t="s">
        <v>2</v>
      </c>
      <c r="B6" s="6" t="s">
        <v>3</v>
      </c>
      <c r="C6" s="6" t="s">
        <v>4</v>
      </c>
      <c r="D6" s="6" t="s">
        <v>5</v>
      </c>
      <c r="E6" s="23" t="s">
        <v>231</v>
      </c>
      <c r="F6" s="6" t="s">
        <v>6</v>
      </c>
      <c r="G6" s="6" t="s">
        <v>7</v>
      </c>
      <c r="H6" s="6" t="s">
        <v>8</v>
      </c>
    </row>
    <row r="7" spans="1:8" ht="22.5">
      <c r="A7" s="7" t="s">
        <v>9</v>
      </c>
      <c r="B7" s="7" t="s">
        <v>15</v>
      </c>
      <c r="C7" s="8" t="s">
        <v>16</v>
      </c>
      <c r="D7" s="7" t="s">
        <v>17</v>
      </c>
      <c r="E7" s="7" t="s">
        <v>320</v>
      </c>
      <c r="F7" s="9" t="s">
        <v>18</v>
      </c>
      <c r="G7" s="10" t="s">
        <v>19</v>
      </c>
      <c r="H7" s="11">
        <v>2951.3</v>
      </c>
    </row>
    <row r="8" spans="1:8" ht="22.5">
      <c r="A8" s="7" t="s">
        <v>9</v>
      </c>
      <c r="B8" s="7" t="s">
        <v>77</v>
      </c>
      <c r="C8" s="8" t="s">
        <v>78</v>
      </c>
      <c r="D8" s="7" t="s">
        <v>27</v>
      </c>
      <c r="E8" s="24" t="s">
        <v>318</v>
      </c>
      <c r="F8" s="9" t="s">
        <v>18</v>
      </c>
      <c r="G8" s="10" t="s">
        <v>19</v>
      </c>
      <c r="H8" s="11">
        <v>606.54</v>
      </c>
    </row>
    <row r="9" spans="1:8" ht="22.5">
      <c r="A9" s="7" t="s">
        <v>9</v>
      </c>
      <c r="B9" s="7" t="s">
        <v>107</v>
      </c>
      <c r="C9" s="8" t="s">
        <v>108</v>
      </c>
      <c r="D9" s="7" t="s">
        <v>17</v>
      </c>
      <c r="E9" s="7" t="s">
        <v>321</v>
      </c>
      <c r="F9" s="9" t="s">
        <v>18</v>
      </c>
      <c r="G9" s="10" t="s">
        <v>19</v>
      </c>
      <c r="H9" s="11">
        <v>2213.84</v>
      </c>
    </row>
    <row r="10" spans="1:8">
      <c r="H10" s="29">
        <f>SUM(H7:H9)</f>
        <v>5771.68</v>
      </c>
    </row>
    <row r="12" spans="1:8">
      <c r="A12" t="s">
        <v>140</v>
      </c>
    </row>
    <row r="14" spans="1:8" s="13" customFormat="1" ht="22.5">
      <c r="A14" s="7" t="s">
        <v>9</v>
      </c>
      <c r="B14" s="7" t="s">
        <v>165</v>
      </c>
      <c r="C14" s="8" t="s">
        <v>166</v>
      </c>
      <c r="D14" s="7" t="s">
        <v>17</v>
      </c>
      <c r="E14" s="7" t="s">
        <v>262</v>
      </c>
      <c r="F14" s="9" t="s">
        <v>18</v>
      </c>
      <c r="G14" s="10" t="s">
        <v>19</v>
      </c>
      <c r="H14" s="15">
        <v>2970</v>
      </c>
    </row>
  </sheetData>
  <autoFilter ref="A6:H6"/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showGridLines="0" topLeftCell="A2" workbookViewId="0">
      <selection activeCell="H2" sqref="H1:H104857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>
      <c r="A2" s="49"/>
      <c r="B2" s="48"/>
      <c r="C2" s="48"/>
      <c r="D2" s="2"/>
      <c r="E2" s="2"/>
      <c r="F2" s="2"/>
      <c r="G2" s="3"/>
      <c r="H2" s="4"/>
    </row>
    <row r="3" spans="1:8" s="21" customFormat="1">
      <c r="A3" s="22"/>
      <c r="D3" s="2"/>
      <c r="E3" s="2"/>
      <c r="F3" s="2"/>
      <c r="G3" s="3"/>
      <c r="H3" s="4"/>
    </row>
    <row r="4" spans="1:8" ht="25.5" customHeight="1">
      <c r="A4" s="18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6" t="s">
        <v>8</v>
      </c>
    </row>
    <row r="6" spans="1:8" ht="22.5">
      <c r="A6" s="7" t="s">
        <v>9</v>
      </c>
      <c r="B6" s="7" t="s">
        <v>89</v>
      </c>
      <c r="C6" s="8" t="s">
        <v>90</v>
      </c>
      <c r="D6" s="7" t="s">
        <v>91</v>
      </c>
      <c r="E6" s="7" t="s">
        <v>322</v>
      </c>
      <c r="F6" s="9" t="s">
        <v>92</v>
      </c>
      <c r="G6" s="10" t="s">
        <v>93</v>
      </c>
      <c r="H6" s="11">
        <v>604.61</v>
      </c>
    </row>
  </sheetData>
  <mergeCells count="1">
    <mergeCell ref="A2:C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showGridLines="0" topLeftCell="A2" workbookViewId="0">
      <selection activeCell="H22" sqref="H22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56</v>
      </c>
      <c r="C6" s="8" t="s">
        <v>57</v>
      </c>
      <c r="D6" s="7" t="s">
        <v>12</v>
      </c>
      <c r="E6" s="7" t="s">
        <v>300</v>
      </c>
      <c r="F6" s="9" t="s">
        <v>58</v>
      </c>
      <c r="G6" s="10" t="s">
        <v>59</v>
      </c>
      <c r="H6" s="15">
        <v>3524.98</v>
      </c>
    </row>
    <row r="7" spans="1:8" ht="22.5">
      <c r="A7" s="7" t="s">
        <v>9</v>
      </c>
      <c r="B7" s="7" t="s">
        <v>75</v>
      </c>
      <c r="C7" s="8" t="s">
        <v>74</v>
      </c>
      <c r="D7" s="7" t="s">
        <v>12</v>
      </c>
      <c r="E7" s="24" t="s">
        <v>302</v>
      </c>
      <c r="F7" s="9" t="s">
        <v>58</v>
      </c>
      <c r="G7" s="10" t="s">
        <v>59</v>
      </c>
      <c r="H7" s="15">
        <v>470</v>
      </c>
    </row>
    <row r="8" spans="1:8">
      <c r="H8" s="42">
        <f>SUM(H6:H7)</f>
        <v>3994.98</v>
      </c>
    </row>
    <row r="10" spans="1:8">
      <c r="A10" s="5" t="s">
        <v>140</v>
      </c>
    </row>
    <row r="12" spans="1:8" s="13" customFormat="1" ht="22.5">
      <c r="A12" s="7" t="s">
        <v>9</v>
      </c>
      <c r="B12" s="7" t="s">
        <v>129</v>
      </c>
      <c r="C12" s="8" t="s">
        <v>130</v>
      </c>
      <c r="D12" s="7" t="s">
        <v>12</v>
      </c>
      <c r="E12" s="7" t="s">
        <v>234</v>
      </c>
      <c r="F12" s="9" t="s">
        <v>58</v>
      </c>
      <c r="G12" s="10" t="s">
        <v>59</v>
      </c>
      <c r="H12" s="15">
        <v>6131.25</v>
      </c>
    </row>
  </sheetData>
  <autoFilter ref="A5:H5"/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0"/>
  <sheetViews>
    <sheetView showGridLines="0" topLeftCell="A2" workbookViewId="0">
      <selection activeCell="H19" sqref="H19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60</v>
      </c>
      <c r="C6" s="8" t="s">
        <v>61</v>
      </c>
      <c r="D6" s="7" t="s">
        <v>55</v>
      </c>
      <c r="E6" s="7" t="s">
        <v>323</v>
      </c>
      <c r="F6" s="9" t="s">
        <v>62</v>
      </c>
      <c r="G6" s="10" t="s">
        <v>63</v>
      </c>
      <c r="H6" s="15">
        <v>1564.17</v>
      </c>
    </row>
    <row r="9" spans="1:8">
      <c r="A9" s="5" t="s">
        <v>140</v>
      </c>
    </row>
    <row r="11" spans="1:8" s="13" customFormat="1" ht="22.5">
      <c r="A11" s="7" t="s">
        <v>9</v>
      </c>
      <c r="B11" s="7" t="s">
        <v>167</v>
      </c>
      <c r="C11" s="8" t="s">
        <v>147</v>
      </c>
      <c r="D11" s="7" t="s">
        <v>168</v>
      </c>
      <c r="E11" s="24" t="s">
        <v>332</v>
      </c>
      <c r="F11" s="9" t="s">
        <v>62</v>
      </c>
      <c r="G11" s="10" t="s">
        <v>63</v>
      </c>
      <c r="H11" s="15">
        <v>451.08</v>
      </c>
    </row>
    <row r="15" spans="1:8">
      <c r="A15" t="s">
        <v>210</v>
      </c>
    </row>
    <row r="17" spans="1:16382" ht="22.5">
      <c r="A17" s="7" t="s">
        <v>9</v>
      </c>
      <c r="B17" s="7" t="s">
        <v>211</v>
      </c>
      <c r="C17" s="8" t="s">
        <v>212</v>
      </c>
      <c r="D17" s="7" t="s">
        <v>213</v>
      </c>
      <c r="E17" s="7" t="s">
        <v>331</v>
      </c>
      <c r="F17" s="9" t="s">
        <v>62</v>
      </c>
      <c r="G17" s="10" t="s">
        <v>63</v>
      </c>
      <c r="H17" s="15">
        <v>382.08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</row>
    <row r="18" spans="1:16382" ht="22.5">
      <c r="A18" s="7" t="s">
        <v>9</v>
      </c>
      <c r="B18" s="7" t="s">
        <v>214</v>
      </c>
      <c r="C18" s="8" t="s">
        <v>215</v>
      </c>
      <c r="D18" s="7" t="s">
        <v>202</v>
      </c>
      <c r="E18" s="7" t="s">
        <v>327</v>
      </c>
      <c r="F18" s="9" t="s">
        <v>62</v>
      </c>
      <c r="G18" s="10" t="s">
        <v>63</v>
      </c>
      <c r="H18" s="15">
        <v>6925.82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</row>
    <row r="19" spans="1:16382" ht="22.5">
      <c r="A19" s="7" t="s">
        <v>9</v>
      </c>
      <c r="B19" s="7" t="s">
        <v>207</v>
      </c>
      <c r="C19" s="8" t="s">
        <v>208</v>
      </c>
      <c r="D19" s="7" t="s">
        <v>186</v>
      </c>
      <c r="E19" s="7" t="s">
        <v>290</v>
      </c>
      <c r="F19" s="9" t="s">
        <v>62</v>
      </c>
      <c r="G19" s="10" t="s">
        <v>63</v>
      </c>
      <c r="H19" s="15">
        <v>703.42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</row>
    <row r="20" spans="1:16382">
      <c r="H20" s="42">
        <f>SUM(H17:H19)</f>
        <v>8011.32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showGridLines="0" topLeftCell="A2" workbookViewId="0">
      <selection activeCell="G24" sqref="G24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102</v>
      </c>
      <c r="C6" s="8" t="s">
        <v>103</v>
      </c>
      <c r="D6" s="7" t="s">
        <v>104</v>
      </c>
      <c r="E6" s="24" t="s">
        <v>324</v>
      </c>
      <c r="F6" s="9" t="s">
        <v>105</v>
      </c>
      <c r="G6" s="10" t="s">
        <v>106</v>
      </c>
      <c r="H6" s="15">
        <v>406.21</v>
      </c>
    </row>
    <row r="10" spans="1:8">
      <c r="A10" s="5" t="s">
        <v>140</v>
      </c>
    </row>
    <row r="12" spans="1:8" s="13" customFormat="1" ht="22.5">
      <c r="A12" s="7" t="s">
        <v>9</v>
      </c>
      <c r="B12" s="7" t="s">
        <v>169</v>
      </c>
      <c r="C12" s="8" t="s">
        <v>170</v>
      </c>
      <c r="D12" s="7" t="s">
        <v>171</v>
      </c>
      <c r="E12" s="24" t="s">
        <v>171</v>
      </c>
      <c r="F12" s="9" t="s">
        <v>105</v>
      </c>
      <c r="G12" s="10" t="s">
        <v>106</v>
      </c>
      <c r="H12" s="15">
        <v>481.17</v>
      </c>
    </row>
    <row r="13" spans="1:8" s="13" customFormat="1" ht="22.5">
      <c r="A13" s="7" t="s">
        <v>9</v>
      </c>
      <c r="B13" s="7" t="s">
        <v>159</v>
      </c>
      <c r="C13" s="8" t="s">
        <v>160</v>
      </c>
      <c r="D13" s="7" t="s">
        <v>161</v>
      </c>
      <c r="E13" s="24" t="s">
        <v>245</v>
      </c>
      <c r="F13" s="9" t="s">
        <v>105</v>
      </c>
      <c r="G13" s="10" t="s">
        <v>106</v>
      </c>
      <c r="H13" s="15">
        <v>638.15</v>
      </c>
    </row>
    <row r="14" spans="1:8">
      <c r="H14" s="42">
        <f>SUM(H12:H13)</f>
        <v>1119.32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0"/>
  <sheetViews>
    <sheetView showGridLines="0" topLeftCell="A2" workbookViewId="0">
      <selection activeCell="E20" sqref="E20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>
        <v>2019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94</v>
      </c>
      <c r="C6" s="8" t="s">
        <v>95</v>
      </c>
      <c r="D6" s="7" t="s">
        <v>96</v>
      </c>
      <c r="E6" s="24" t="s">
        <v>325</v>
      </c>
      <c r="F6" s="9" t="s">
        <v>97</v>
      </c>
      <c r="G6" s="10" t="s">
        <v>98</v>
      </c>
      <c r="H6" s="15">
        <v>140.21</v>
      </c>
    </row>
    <row r="8" spans="1:8" s="19" customFormat="1">
      <c r="H8" s="16"/>
    </row>
    <row r="9" spans="1:8" s="19" customFormat="1">
      <c r="A9" s="19" t="s">
        <v>140</v>
      </c>
      <c r="H9" s="16"/>
    </row>
    <row r="10" spans="1:8" s="19" customFormat="1">
      <c r="H10" s="16"/>
    </row>
    <row r="11" spans="1:8" ht="22.5">
      <c r="A11" s="28" t="s">
        <v>9</v>
      </c>
      <c r="B11" s="28" t="s">
        <v>267</v>
      </c>
      <c r="C11" s="27">
        <v>43385</v>
      </c>
      <c r="D11" s="8" t="s">
        <v>264</v>
      </c>
      <c r="E11" s="24" t="s">
        <v>263</v>
      </c>
      <c r="F11" s="25" t="s">
        <v>97</v>
      </c>
      <c r="G11" s="24" t="s">
        <v>98</v>
      </c>
      <c r="H11" s="15">
        <v>127.94</v>
      </c>
    </row>
    <row r="12" spans="1:8" ht="22.5">
      <c r="A12" s="24" t="s">
        <v>9</v>
      </c>
      <c r="B12" s="24" t="s">
        <v>275</v>
      </c>
      <c r="C12" s="27" t="s">
        <v>274</v>
      </c>
      <c r="D12" s="24" t="s">
        <v>158</v>
      </c>
      <c r="E12" s="24" t="s">
        <v>276</v>
      </c>
      <c r="F12" s="25" t="s">
        <v>97</v>
      </c>
      <c r="G12" s="24" t="s">
        <v>98</v>
      </c>
      <c r="H12" s="15">
        <v>84.96</v>
      </c>
    </row>
    <row r="13" spans="1:8" ht="22.5">
      <c r="A13" s="24" t="s">
        <v>9</v>
      </c>
      <c r="B13" s="24" t="s">
        <v>277</v>
      </c>
      <c r="C13" s="27" t="s">
        <v>135</v>
      </c>
      <c r="D13" s="24" t="s">
        <v>101</v>
      </c>
      <c r="E13" s="24" t="s">
        <v>278</v>
      </c>
      <c r="F13" s="25" t="s">
        <v>97</v>
      </c>
      <c r="G13" s="24" t="s">
        <v>98</v>
      </c>
      <c r="H13" s="15">
        <v>112.78</v>
      </c>
    </row>
    <row r="14" spans="1:8" s="21" customFormat="1">
      <c r="A14" s="30"/>
      <c r="B14" s="30"/>
      <c r="C14" s="31"/>
      <c r="D14" s="30"/>
      <c r="E14" s="30"/>
      <c r="F14" s="32"/>
      <c r="G14" s="30"/>
      <c r="H14" s="33">
        <f>SUM(H11:H13)</f>
        <v>325.67999999999995</v>
      </c>
    </row>
    <row r="15" spans="1:8" s="21" customFormat="1">
      <c r="A15" s="30"/>
      <c r="B15" s="30"/>
      <c r="C15" s="31"/>
      <c r="D15" s="30"/>
      <c r="E15" s="30"/>
      <c r="F15" s="32"/>
      <c r="G15" s="30"/>
      <c r="H15" s="33"/>
    </row>
    <row r="16" spans="1:8" s="21" customFormat="1">
      <c r="A16" s="30"/>
      <c r="B16" s="30"/>
      <c r="C16" s="31"/>
      <c r="D16" s="30"/>
      <c r="E16" s="30"/>
      <c r="F16" s="32"/>
      <c r="G16" s="30"/>
      <c r="H16" s="33"/>
    </row>
    <row r="17" spans="1:16382" s="21" customFormat="1">
      <c r="A17" s="30"/>
      <c r="B17" s="30"/>
      <c r="C17" s="31"/>
      <c r="D17" s="30"/>
      <c r="E17" s="30"/>
      <c r="F17" s="32"/>
      <c r="G17" s="30"/>
      <c r="H17" s="33"/>
    </row>
    <row r="18" spans="1:16382">
      <c r="A18" t="s">
        <v>210</v>
      </c>
    </row>
    <row r="20" spans="1:16382" ht="22.5">
      <c r="A20" s="7" t="s">
        <v>9</v>
      </c>
      <c r="B20" s="7" t="s">
        <v>150</v>
      </c>
      <c r="C20" s="8" t="s">
        <v>204</v>
      </c>
      <c r="D20" s="7" t="s">
        <v>216</v>
      </c>
      <c r="E20" s="24" t="s">
        <v>330</v>
      </c>
      <c r="F20" s="9" t="s">
        <v>97</v>
      </c>
      <c r="G20" s="10" t="s">
        <v>98</v>
      </c>
      <c r="H20" s="15">
        <v>388.96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</row>
  </sheetData>
  <autoFilter ref="A5:H5"/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6"/>
  <sheetViews>
    <sheetView showGridLines="0" topLeftCell="A2" workbookViewId="0">
      <selection activeCell="E27" sqref="E27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16382" ht="0.6" customHeight="1"/>
    <row r="2" spans="1:16382">
      <c r="A2" s="47"/>
      <c r="B2" s="48"/>
      <c r="C2" s="1"/>
      <c r="D2" s="1"/>
      <c r="E2" s="1"/>
      <c r="F2" s="1"/>
      <c r="G2" s="1"/>
    </row>
    <row r="3" spans="1:16382">
      <c r="A3" s="49"/>
      <c r="B3" s="48"/>
      <c r="C3" s="48"/>
      <c r="D3" s="2"/>
      <c r="E3" s="2"/>
      <c r="F3" s="2"/>
      <c r="G3" s="3"/>
      <c r="H3" s="40"/>
    </row>
    <row r="4" spans="1:16382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16382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16382" ht="22.5">
      <c r="A6" s="7" t="s">
        <v>9</v>
      </c>
      <c r="B6" s="7" t="s">
        <v>109</v>
      </c>
      <c r="C6" s="8" t="s">
        <v>110</v>
      </c>
      <c r="D6" s="7" t="s">
        <v>111</v>
      </c>
      <c r="E6" s="24" t="s">
        <v>317</v>
      </c>
      <c r="F6" s="9" t="s">
        <v>112</v>
      </c>
      <c r="G6" s="10" t="s">
        <v>113</v>
      </c>
      <c r="H6" s="15">
        <v>371.98</v>
      </c>
    </row>
    <row r="9" spans="1:16382">
      <c r="A9" s="5" t="s">
        <v>140</v>
      </c>
    </row>
    <row r="11" spans="1:16382" s="13" customFormat="1" ht="22.5">
      <c r="A11" s="7" t="s">
        <v>9</v>
      </c>
      <c r="B11" s="7" t="s">
        <v>122</v>
      </c>
      <c r="C11" s="8" t="s">
        <v>123</v>
      </c>
      <c r="D11" s="7" t="s">
        <v>116</v>
      </c>
      <c r="E11" s="12" t="s">
        <v>232</v>
      </c>
      <c r="F11" s="9" t="s">
        <v>112</v>
      </c>
      <c r="G11" s="10" t="s">
        <v>113</v>
      </c>
      <c r="H11" s="15">
        <v>8072.07</v>
      </c>
    </row>
    <row r="14" spans="1:16382">
      <c r="A14" t="s">
        <v>210</v>
      </c>
    </row>
    <row r="16" spans="1:16382" ht="22.5">
      <c r="A16" s="7" t="s">
        <v>9</v>
      </c>
      <c r="B16" s="7" t="s">
        <v>217</v>
      </c>
      <c r="C16" s="8" t="s">
        <v>218</v>
      </c>
      <c r="D16" s="7" t="s">
        <v>219</v>
      </c>
      <c r="E16" s="24" t="s">
        <v>326</v>
      </c>
      <c r="F16" s="9" t="s">
        <v>112</v>
      </c>
      <c r="G16" s="10" t="s">
        <v>113</v>
      </c>
      <c r="H16" s="15">
        <v>400.42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2"/>
  <sheetViews>
    <sheetView showGridLines="0" topLeftCell="A2" workbookViewId="0">
      <selection activeCell="A15" sqref="A15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 t="s">
        <v>0</v>
      </c>
      <c r="D2" s="1" t="s">
        <v>0</v>
      </c>
      <c r="E2" s="1"/>
      <c r="F2" s="1" t="s">
        <v>0</v>
      </c>
      <c r="G2" s="1" t="s">
        <v>0</v>
      </c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 t="s">
        <v>141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34</v>
      </c>
      <c r="C6" s="8" t="s">
        <v>35</v>
      </c>
      <c r="D6" s="7" t="s">
        <v>27</v>
      </c>
      <c r="E6" s="24" t="s">
        <v>298</v>
      </c>
      <c r="F6" s="9" t="s">
        <v>38</v>
      </c>
      <c r="G6" s="10" t="s">
        <v>39</v>
      </c>
      <c r="H6" s="15">
        <v>4149.0600000000004</v>
      </c>
    </row>
    <row r="7" spans="1:8" ht="22.5">
      <c r="A7" s="7" t="s">
        <v>9</v>
      </c>
      <c r="B7" s="7" t="s">
        <v>56</v>
      </c>
      <c r="C7" s="8" t="s">
        <v>57</v>
      </c>
      <c r="D7" s="7" t="s">
        <v>12</v>
      </c>
      <c r="E7" s="7" t="s">
        <v>300</v>
      </c>
      <c r="F7" s="9" t="s">
        <v>38</v>
      </c>
      <c r="G7" s="10" t="s">
        <v>39</v>
      </c>
      <c r="H7" s="15">
        <v>3524.98</v>
      </c>
    </row>
    <row r="8" spans="1:8" ht="22.5">
      <c r="A8" s="7" t="s">
        <v>9</v>
      </c>
      <c r="B8" s="7" t="s">
        <v>75</v>
      </c>
      <c r="C8" s="8" t="s">
        <v>74</v>
      </c>
      <c r="D8" s="7" t="s">
        <v>12</v>
      </c>
      <c r="E8" s="24" t="s">
        <v>302</v>
      </c>
      <c r="F8" s="9" t="s">
        <v>38</v>
      </c>
      <c r="G8" s="10" t="s">
        <v>39</v>
      </c>
      <c r="H8" s="15">
        <v>470</v>
      </c>
    </row>
    <row r="9" spans="1:8">
      <c r="H9" s="42">
        <f>SUM(H6:H8)</f>
        <v>8144.0400000000009</v>
      </c>
    </row>
    <row r="12" spans="1:8">
      <c r="A12" s="5" t="s">
        <v>140</v>
      </c>
    </row>
    <row r="14" spans="1:8" s="13" customFormat="1" ht="22.5">
      <c r="A14" s="7" t="s">
        <v>9</v>
      </c>
      <c r="B14" s="7" t="s">
        <v>122</v>
      </c>
      <c r="C14" s="8" t="s">
        <v>123</v>
      </c>
      <c r="D14" s="7" t="s">
        <v>116</v>
      </c>
      <c r="E14" s="7" t="s">
        <v>232</v>
      </c>
      <c r="F14" s="9" t="s">
        <v>38</v>
      </c>
      <c r="G14" s="10" t="s">
        <v>39</v>
      </c>
      <c r="H14" s="15">
        <v>8072.07</v>
      </c>
    </row>
    <row r="15" spans="1:8" s="13" customFormat="1" ht="22.5">
      <c r="A15" s="7" t="s">
        <v>9</v>
      </c>
      <c r="B15" s="7" t="s">
        <v>117</v>
      </c>
      <c r="C15" s="8" t="s">
        <v>126</v>
      </c>
      <c r="D15" s="7" t="s">
        <v>127</v>
      </c>
      <c r="E15" s="8" t="s">
        <v>248</v>
      </c>
      <c r="F15" s="9" t="s">
        <v>38</v>
      </c>
      <c r="G15" s="10" t="s">
        <v>39</v>
      </c>
      <c r="H15" s="15">
        <v>311.2</v>
      </c>
    </row>
    <row r="16" spans="1:8" s="13" customFormat="1" ht="22.5">
      <c r="A16" s="7" t="s">
        <v>9</v>
      </c>
      <c r="B16" s="7" t="s">
        <v>172</v>
      </c>
      <c r="C16" s="8" t="s">
        <v>173</v>
      </c>
      <c r="D16" s="7" t="s">
        <v>101</v>
      </c>
      <c r="E16" s="8" t="s">
        <v>249</v>
      </c>
      <c r="F16" s="9" t="s">
        <v>38</v>
      </c>
      <c r="G16" s="10" t="s">
        <v>39</v>
      </c>
      <c r="H16" s="15">
        <v>471.14</v>
      </c>
    </row>
    <row r="17" spans="1:16382" s="13" customFormat="1" ht="22.5">
      <c r="A17" s="7" t="s">
        <v>9</v>
      </c>
      <c r="B17" s="7" t="s">
        <v>51</v>
      </c>
      <c r="C17" s="8" t="s">
        <v>174</v>
      </c>
      <c r="D17" s="7" t="s">
        <v>101</v>
      </c>
      <c r="E17" s="8" t="s">
        <v>250</v>
      </c>
      <c r="F17" s="9" t="s">
        <v>38</v>
      </c>
      <c r="G17" s="10" t="s">
        <v>39</v>
      </c>
      <c r="H17" s="15">
        <v>405.44</v>
      </c>
    </row>
    <row r="18" spans="1:16382" s="13" customFormat="1" ht="22.5">
      <c r="A18" s="7" t="s">
        <v>9</v>
      </c>
      <c r="B18" s="7" t="s">
        <v>175</v>
      </c>
      <c r="C18" s="8" t="s">
        <v>176</v>
      </c>
      <c r="D18" s="7" t="s">
        <v>177</v>
      </c>
      <c r="E18" s="8" t="s">
        <v>251</v>
      </c>
      <c r="F18" s="9" t="s">
        <v>38</v>
      </c>
      <c r="G18" s="10" t="s">
        <v>39</v>
      </c>
      <c r="H18" s="15">
        <v>265.83999999999997</v>
      </c>
    </row>
    <row r="19" spans="1:16382" s="13" customFormat="1" ht="22.5">
      <c r="A19" s="7" t="s">
        <v>9</v>
      </c>
      <c r="B19" s="7" t="s">
        <v>129</v>
      </c>
      <c r="C19" s="8" t="s">
        <v>130</v>
      </c>
      <c r="D19" s="7" t="s">
        <v>12</v>
      </c>
      <c r="E19" s="8" t="s">
        <v>234</v>
      </c>
      <c r="F19" s="9" t="s">
        <v>38</v>
      </c>
      <c r="G19" s="10" t="s">
        <v>39</v>
      </c>
      <c r="H19" s="15">
        <v>6131.25</v>
      </c>
    </row>
    <row r="20" spans="1:16382" s="13" customFormat="1" ht="29.25" customHeight="1">
      <c r="A20" s="7" t="s">
        <v>9</v>
      </c>
      <c r="B20" s="7" t="s">
        <v>131</v>
      </c>
      <c r="C20" s="8" t="s">
        <v>132</v>
      </c>
      <c r="D20" s="7" t="s">
        <v>133</v>
      </c>
      <c r="E20" s="8" t="s">
        <v>235</v>
      </c>
      <c r="F20" s="9" t="s">
        <v>38</v>
      </c>
      <c r="G20" s="10" t="s">
        <v>39</v>
      </c>
      <c r="H20" s="15">
        <v>5747.74</v>
      </c>
    </row>
    <row r="21" spans="1:16382" s="13" customFormat="1" ht="22.5">
      <c r="A21" s="7" t="s">
        <v>9</v>
      </c>
      <c r="B21" s="7" t="s">
        <v>109</v>
      </c>
      <c r="C21" s="8" t="s">
        <v>137</v>
      </c>
      <c r="D21" s="7" t="s">
        <v>138</v>
      </c>
      <c r="E21" s="8" t="s">
        <v>237</v>
      </c>
      <c r="F21" s="9" t="s">
        <v>38</v>
      </c>
      <c r="G21" s="10" t="s">
        <v>39</v>
      </c>
      <c r="H21" s="15">
        <v>394.2</v>
      </c>
    </row>
    <row r="22" spans="1:16382" s="13" customFormat="1" ht="22.5">
      <c r="A22" s="7" t="s">
        <v>9</v>
      </c>
      <c r="B22" s="7" t="s">
        <v>178</v>
      </c>
      <c r="C22" s="8" t="s">
        <v>179</v>
      </c>
      <c r="D22" s="7" t="s">
        <v>180</v>
      </c>
      <c r="E22" s="8" t="s">
        <v>252</v>
      </c>
      <c r="F22" s="9" t="s">
        <v>38</v>
      </c>
      <c r="G22" s="10" t="s">
        <v>39</v>
      </c>
      <c r="H22" s="15">
        <f>490.26</f>
        <v>490.26</v>
      </c>
    </row>
    <row r="23" spans="1:16382" s="13" customFormat="1" ht="22.5">
      <c r="A23" s="7" t="s">
        <v>9</v>
      </c>
      <c r="B23" s="7" t="s">
        <v>178</v>
      </c>
      <c r="C23" s="8" t="s">
        <v>179</v>
      </c>
      <c r="D23" s="7" t="s">
        <v>181</v>
      </c>
      <c r="E23" s="8" t="s">
        <v>253</v>
      </c>
      <c r="F23" s="9" t="s">
        <v>38</v>
      </c>
      <c r="G23" s="10" t="s">
        <v>39</v>
      </c>
      <c r="H23" s="15">
        <v>294.83999999999997</v>
      </c>
    </row>
    <row r="24" spans="1:16382">
      <c r="H24" s="42">
        <f>SUM(H14:H23)</f>
        <v>22583.98</v>
      </c>
    </row>
    <row r="26" spans="1:16382">
      <c r="A26" t="s">
        <v>210</v>
      </c>
    </row>
    <row r="28" spans="1:16382" ht="22.5">
      <c r="A28" s="7" t="s">
        <v>9</v>
      </c>
      <c r="B28" s="7" t="s">
        <v>128</v>
      </c>
      <c r="C28" s="8" t="s">
        <v>203</v>
      </c>
      <c r="D28" s="7" t="s">
        <v>76</v>
      </c>
      <c r="E28" s="7" t="s">
        <v>296</v>
      </c>
      <c r="F28" s="9" t="s">
        <v>38</v>
      </c>
      <c r="G28" s="10" t="s">
        <v>39</v>
      </c>
      <c r="H28" s="15">
        <v>4189.6400000000003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</row>
    <row r="29" spans="1:16382" ht="22.5">
      <c r="A29" s="7" t="s">
        <v>9</v>
      </c>
      <c r="B29" s="7" t="s">
        <v>217</v>
      </c>
      <c r="C29" s="8" t="s">
        <v>218</v>
      </c>
      <c r="D29" s="7" t="s">
        <v>219</v>
      </c>
      <c r="E29" s="24" t="s">
        <v>326</v>
      </c>
      <c r="F29" s="9" t="s">
        <v>38</v>
      </c>
      <c r="G29" s="10" t="s">
        <v>39</v>
      </c>
      <c r="H29" s="15">
        <v>400.42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</row>
    <row r="30" spans="1:16382" ht="22.5">
      <c r="A30" s="7" t="s">
        <v>9</v>
      </c>
      <c r="B30" s="7" t="s">
        <v>214</v>
      </c>
      <c r="C30" s="8" t="s">
        <v>215</v>
      </c>
      <c r="D30" s="7" t="s">
        <v>202</v>
      </c>
      <c r="E30" s="7" t="s">
        <v>327</v>
      </c>
      <c r="F30" s="9" t="s">
        <v>38</v>
      </c>
      <c r="G30" s="10" t="s">
        <v>39</v>
      </c>
      <c r="H30" s="15">
        <v>6925.82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</row>
    <row r="31" spans="1:16382" ht="22.5">
      <c r="A31" s="7" t="s">
        <v>9</v>
      </c>
      <c r="B31" s="7" t="s">
        <v>207</v>
      </c>
      <c r="C31" s="8" t="s">
        <v>208</v>
      </c>
      <c r="D31" s="7" t="s">
        <v>186</v>
      </c>
      <c r="E31" s="7" t="s">
        <v>290</v>
      </c>
      <c r="F31" s="9" t="s">
        <v>38</v>
      </c>
      <c r="G31" s="10" t="s">
        <v>39</v>
      </c>
      <c r="H31" s="15">
        <v>703.42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</row>
    <row r="32" spans="1:16382">
      <c r="H32" s="42">
        <f>SUM(H28:H31)</f>
        <v>12219.300000000001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topLeftCell="A2" workbookViewId="0">
      <selection activeCell="A3" sqref="A3:XFD3"/>
    </sheetView>
  </sheetViews>
  <sheetFormatPr defaultRowHeight="15"/>
  <cols>
    <col min="1" max="1" width="14" style="13" customWidth="1"/>
    <col min="2" max="2" width="19.7109375" style="13" customWidth="1"/>
    <col min="3" max="3" width="18.42578125" style="13" customWidth="1"/>
    <col min="4" max="5" width="14" style="13" customWidth="1"/>
    <col min="6" max="6" width="21.140625" style="13" customWidth="1"/>
    <col min="7" max="7" width="13.85546875" style="13" customWidth="1"/>
    <col min="8" max="8" width="0" style="13" hidden="1" customWidth="1"/>
    <col min="9" max="16384" width="9.140625" style="13"/>
  </cols>
  <sheetData>
    <row r="1" spans="1:7" ht="0.6" customHeight="1"/>
    <row r="2" spans="1:7">
      <c r="A2" s="47"/>
      <c r="B2" s="48"/>
      <c r="C2" s="1"/>
      <c r="D2" s="1"/>
      <c r="E2" s="1"/>
      <c r="F2" s="1"/>
      <c r="G2" s="21"/>
    </row>
    <row r="3" spans="1:7">
      <c r="A3" s="49"/>
      <c r="B3" s="48"/>
      <c r="C3" s="48"/>
      <c r="D3" s="2"/>
      <c r="E3" s="2"/>
      <c r="F3" s="3"/>
      <c r="G3" s="4"/>
    </row>
    <row r="4" spans="1:7">
      <c r="A4" s="14"/>
      <c r="D4" s="2"/>
      <c r="E4" s="2"/>
      <c r="F4" s="3"/>
      <c r="G4" s="4"/>
    </row>
    <row r="5" spans="1:7">
      <c r="A5" s="14" t="s">
        <v>210</v>
      </c>
      <c r="D5" s="2"/>
      <c r="E5" s="2"/>
      <c r="F5" s="3"/>
      <c r="G5" s="4"/>
    </row>
    <row r="6" spans="1:7">
      <c r="A6" s="5"/>
      <c r="B6" s="5"/>
      <c r="C6" s="5"/>
      <c r="D6" s="2"/>
      <c r="E6" s="2"/>
      <c r="F6" s="3"/>
      <c r="G6" s="4"/>
    </row>
    <row r="7" spans="1:7" ht="33.75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  <c r="F7" s="6" t="s">
        <v>7</v>
      </c>
      <c r="G7" s="6" t="s">
        <v>8</v>
      </c>
    </row>
    <row r="8" spans="1:7">
      <c r="A8" s="7" t="s">
        <v>9</v>
      </c>
      <c r="B8" s="7" t="s">
        <v>121</v>
      </c>
      <c r="C8" s="8" t="s">
        <v>225</v>
      </c>
      <c r="D8" s="7" t="s">
        <v>226</v>
      </c>
      <c r="E8" s="9" t="s">
        <v>223</v>
      </c>
      <c r="F8" s="10" t="s">
        <v>224</v>
      </c>
      <c r="G8" s="11">
        <v>59.45</v>
      </c>
    </row>
    <row r="9" spans="1:7" ht="22.5">
      <c r="A9" s="7" t="s">
        <v>9</v>
      </c>
      <c r="B9" s="7" t="s">
        <v>227</v>
      </c>
      <c r="C9" s="8" t="s">
        <v>220</v>
      </c>
      <c r="D9" s="7" t="s">
        <v>228</v>
      </c>
      <c r="E9" s="9" t="s">
        <v>223</v>
      </c>
      <c r="F9" s="10" t="s">
        <v>224</v>
      </c>
      <c r="G9" s="11">
        <v>125.85</v>
      </c>
    </row>
    <row r="10" spans="1:7" ht="22.5">
      <c r="A10" s="7" t="s">
        <v>9</v>
      </c>
      <c r="B10" s="7" t="s">
        <v>227</v>
      </c>
      <c r="C10" s="8" t="s">
        <v>220</v>
      </c>
      <c r="D10" s="7" t="s">
        <v>127</v>
      </c>
      <c r="E10" s="9" t="s">
        <v>223</v>
      </c>
      <c r="F10" s="10" t="s">
        <v>224</v>
      </c>
      <c r="G10" s="11">
        <v>149.91999999999999</v>
      </c>
    </row>
    <row r="11" spans="1:7" ht="22.5">
      <c r="A11" s="7" t="s">
        <v>9</v>
      </c>
      <c r="B11" s="7" t="s">
        <v>139</v>
      </c>
      <c r="C11" s="8" t="s">
        <v>229</v>
      </c>
      <c r="D11" s="7" t="s">
        <v>209</v>
      </c>
      <c r="E11" s="9" t="s">
        <v>223</v>
      </c>
      <c r="F11" s="10" t="s">
        <v>224</v>
      </c>
      <c r="G11" s="11">
        <v>633.84</v>
      </c>
    </row>
    <row r="12" spans="1:7" ht="22.5">
      <c r="A12" s="7" t="s">
        <v>9</v>
      </c>
      <c r="B12" s="7" t="s">
        <v>139</v>
      </c>
      <c r="C12" s="8" t="s">
        <v>229</v>
      </c>
      <c r="D12" s="7" t="s">
        <v>209</v>
      </c>
      <c r="E12" s="9" t="s">
        <v>223</v>
      </c>
      <c r="F12" s="10" t="s">
        <v>224</v>
      </c>
      <c r="G12" s="11">
        <v>1387</v>
      </c>
    </row>
    <row r="13" spans="1:7" ht="22.5">
      <c r="A13" s="7" t="s">
        <v>9</v>
      </c>
      <c r="B13" s="7" t="s">
        <v>139</v>
      </c>
      <c r="C13" s="8" t="s">
        <v>229</v>
      </c>
      <c r="D13" s="7" t="s">
        <v>209</v>
      </c>
      <c r="E13" s="9" t="s">
        <v>223</v>
      </c>
      <c r="F13" s="10" t="s">
        <v>224</v>
      </c>
      <c r="G13" s="11">
        <v>1610.3</v>
      </c>
    </row>
    <row r="14" spans="1:7" ht="22.5">
      <c r="A14" s="7" t="s">
        <v>9</v>
      </c>
      <c r="B14" s="7" t="s">
        <v>139</v>
      </c>
      <c r="C14" s="8" t="s">
        <v>229</v>
      </c>
      <c r="D14" s="7" t="s">
        <v>209</v>
      </c>
      <c r="E14" s="9" t="s">
        <v>223</v>
      </c>
      <c r="F14" s="10" t="s">
        <v>224</v>
      </c>
      <c r="G14" s="11">
        <v>901.78</v>
      </c>
    </row>
    <row r="15" spans="1:7" ht="22.5">
      <c r="A15" s="7" t="s">
        <v>9</v>
      </c>
      <c r="B15" s="7" t="s">
        <v>139</v>
      </c>
      <c r="C15" s="8" t="s">
        <v>229</v>
      </c>
      <c r="D15" s="7" t="s">
        <v>209</v>
      </c>
      <c r="E15" s="9" t="s">
        <v>223</v>
      </c>
      <c r="F15" s="10" t="s">
        <v>224</v>
      </c>
      <c r="G15" s="11">
        <v>443.66</v>
      </c>
    </row>
    <row r="16" spans="1:7">
      <c r="G16" s="42">
        <f>SUM(G8:G15)</f>
        <v>5311.7999999999993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E16" sqref="E16"/>
    </sheetView>
  </sheetViews>
  <sheetFormatPr defaultRowHeight="15"/>
  <cols>
    <col min="1" max="4" width="17.7109375" style="13" customWidth="1"/>
    <col min="5" max="5" width="17.7109375" style="19" customWidth="1"/>
    <col min="6" max="7" width="17.7109375" style="13" customWidth="1"/>
    <col min="8" max="8" width="17.7109375" style="16" customWidth="1"/>
    <col min="9" max="16384" width="9.140625" style="13"/>
  </cols>
  <sheetData>
    <row r="1" spans="1:8">
      <c r="A1" s="13" t="s">
        <v>140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22.5">
      <c r="A4" s="7" t="s">
        <v>9</v>
      </c>
      <c r="B4" s="7" t="s">
        <v>182</v>
      </c>
      <c r="C4" s="8" t="s">
        <v>123</v>
      </c>
      <c r="D4" s="7" t="s">
        <v>183</v>
      </c>
      <c r="E4" s="24" t="s">
        <v>247</v>
      </c>
      <c r="F4" s="9" t="s">
        <v>184</v>
      </c>
      <c r="G4" s="10" t="s">
        <v>185</v>
      </c>
      <c r="H4" s="15">
        <v>1349.24</v>
      </c>
    </row>
    <row r="5" spans="1:8" ht="22.5">
      <c r="A5" s="7" t="s">
        <v>9</v>
      </c>
      <c r="B5" s="7" t="s">
        <v>117</v>
      </c>
      <c r="C5" s="8" t="s">
        <v>145</v>
      </c>
      <c r="D5" s="7" t="s">
        <v>146</v>
      </c>
      <c r="E5" s="24" t="s">
        <v>241</v>
      </c>
      <c r="F5" s="9" t="s">
        <v>184</v>
      </c>
      <c r="G5" s="10" t="s">
        <v>185</v>
      </c>
      <c r="H5" s="15">
        <v>97.31</v>
      </c>
    </row>
    <row r="6" spans="1:8">
      <c r="H6" s="42">
        <f>SUM(H4:H5)</f>
        <v>1446.55</v>
      </c>
    </row>
    <row r="9" spans="1:8">
      <c r="A9" s="13" t="s">
        <v>210</v>
      </c>
    </row>
    <row r="11" spans="1:8" ht="22.5">
      <c r="A11" s="7" t="s">
        <v>9</v>
      </c>
      <c r="B11" s="7" t="s">
        <v>118</v>
      </c>
      <c r="C11" s="8" t="s">
        <v>221</v>
      </c>
      <c r="D11" s="7" t="s">
        <v>12</v>
      </c>
      <c r="E11" s="7" t="s">
        <v>328</v>
      </c>
      <c r="F11" s="9" t="s">
        <v>184</v>
      </c>
      <c r="G11" s="10" t="s">
        <v>185</v>
      </c>
      <c r="H11" s="15">
        <v>4043.81</v>
      </c>
    </row>
    <row r="12" spans="1:8" ht="22.5">
      <c r="A12" s="7" t="s">
        <v>9</v>
      </c>
      <c r="B12" s="7" t="s">
        <v>197</v>
      </c>
      <c r="C12" s="8" t="s">
        <v>222</v>
      </c>
      <c r="D12" s="7" t="s">
        <v>17</v>
      </c>
      <c r="E12" s="7" t="s">
        <v>329</v>
      </c>
      <c r="F12" s="9" t="s">
        <v>184</v>
      </c>
      <c r="G12" s="10" t="s">
        <v>185</v>
      </c>
      <c r="H12" s="15">
        <v>2149.89</v>
      </c>
    </row>
    <row r="13" spans="1:8">
      <c r="H13" s="42">
        <f>SUM(H11:H12)</f>
        <v>6193.7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showGridLines="0" topLeftCell="A2" workbookViewId="0">
      <selection activeCell="E21" sqref="E21"/>
    </sheetView>
  </sheetViews>
  <sheetFormatPr defaultRowHeight="15"/>
  <cols>
    <col min="1" max="1" width="14" style="21" customWidth="1"/>
    <col min="2" max="2" width="19.7109375" style="21" customWidth="1"/>
    <col min="3" max="3" width="18.42578125" style="21" customWidth="1"/>
    <col min="4" max="6" width="14" style="21" customWidth="1"/>
    <col min="7" max="7" width="21.140625" style="21" customWidth="1"/>
    <col min="8" max="8" width="13.85546875" style="16" customWidth="1"/>
    <col min="9" max="9" width="0" style="21" hidden="1" customWidth="1"/>
    <col min="10" max="16384" width="9.140625" style="2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0"/>
    </row>
    <row r="4" spans="1:8">
      <c r="A4" s="5" t="s">
        <v>140</v>
      </c>
      <c r="B4" s="5" t="s">
        <v>0</v>
      </c>
      <c r="C4" s="5" t="s">
        <v>0</v>
      </c>
      <c r="D4" s="2" t="s">
        <v>0</v>
      </c>
      <c r="E4" s="2"/>
      <c r="F4" s="2" t="s">
        <v>0</v>
      </c>
      <c r="G4" s="3" t="s">
        <v>0</v>
      </c>
      <c r="H4" s="40" t="s">
        <v>0</v>
      </c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167</v>
      </c>
      <c r="C6" s="8" t="s">
        <v>147</v>
      </c>
      <c r="D6" s="7" t="s">
        <v>168</v>
      </c>
      <c r="E6" s="24" t="s">
        <v>332</v>
      </c>
      <c r="F6" s="25" t="s">
        <v>334</v>
      </c>
      <c r="G6" s="24" t="s">
        <v>333</v>
      </c>
      <c r="H6" s="15">
        <v>451.08</v>
      </c>
    </row>
    <row r="9" spans="1:8">
      <c r="A9" s="5"/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selection activeCell="H1" sqref="H1:H1048576"/>
    </sheetView>
  </sheetViews>
  <sheetFormatPr defaultRowHeight="15"/>
  <cols>
    <col min="1" max="7" width="17.7109375" style="19" customWidth="1"/>
    <col min="8" max="8" width="17.7109375" style="16" customWidth="1"/>
    <col min="9" max="16384" width="9.140625" style="19"/>
  </cols>
  <sheetData>
    <row r="1" spans="1:8">
      <c r="A1" s="19" t="s">
        <v>140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22.5">
      <c r="A4" s="24" t="s">
        <v>9</v>
      </c>
      <c r="B4" s="24" t="s">
        <v>260</v>
      </c>
      <c r="C4" s="24" t="s">
        <v>261</v>
      </c>
      <c r="D4" s="24" t="s">
        <v>127</v>
      </c>
      <c r="E4" s="24" t="s">
        <v>257</v>
      </c>
      <c r="F4" s="25" t="s">
        <v>258</v>
      </c>
      <c r="G4" s="24" t="s">
        <v>259</v>
      </c>
      <c r="H4" s="15">
        <v>604.04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H1" sqref="H1:H1048576"/>
    </sheetView>
  </sheetViews>
  <sheetFormatPr defaultRowHeight="15"/>
  <cols>
    <col min="1" max="4" width="17.7109375" style="13" customWidth="1"/>
    <col min="5" max="5" width="17.7109375" style="19" customWidth="1"/>
    <col min="6" max="7" width="17.7109375" style="13" customWidth="1"/>
    <col min="8" max="8" width="17.7109375" style="16" customWidth="1"/>
    <col min="9" max="16384" width="9.140625" style="13"/>
  </cols>
  <sheetData>
    <row r="1" spans="1:8">
      <c r="A1" s="13" t="s">
        <v>140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22.5">
      <c r="A4" s="7" t="s">
        <v>9</v>
      </c>
      <c r="B4" s="7" t="s">
        <v>187</v>
      </c>
      <c r="C4" s="8" t="s">
        <v>188</v>
      </c>
      <c r="D4" s="7" t="s">
        <v>12</v>
      </c>
      <c r="E4" s="24" t="s">
        <v>254</v>
      </c>
      <c r="F4" s="9" t="s">
        <v>189</v>
      </c>
      <c r="G4" s="10" t="s">
        <v>190</v>
      </c>
      <c r="H4" s="15">
        <v>604.04</v>
      </c>
    </row>
    <row r="5" spans="1:8" ht="22.5">
      <c r="A5" s="7" t="s">
        <v>9</v>
      </c>
      <c r="B5" s="7" t="s">
        <v>191</v>
      </c>
      <c r="C5" s="8" t="s">
        <v>126</v>
      </c>
      <c r="D5" s="7" t="s">
        <v>133</v>
      </c>
      <c r="E5" s="7" t="s">
        <v>255</v>
      </c>
      <c r="F5" s="9" t="s">
        <v>189</v>
      </c>
      <c r="G5" s="10" t="s">
        <v>190</v>
      </c>
      <c r="H5" s="15">
        <v>1559.27</v>
      </c>
    </row>
    <row r="6" spans="1:8" ht="22.5">
      <c r="A6" s="7" t="s">
        <v>9</v>
      </c>
      <c r="B6" s="7" t="s">
        <v>192</v>
      </c>
      <c r="C6" s="8" t="s">
        <v>135</v>
      </c>
      <c r="D6" s="7" t="s">
        <v>133</v>
      </c>
      <c r="E6" s="24" t="s">
        <v>256</v>
      </c>
      <c r="F6" s="9" t="s">
        <v>189</v>
      </c>
      <c r="G6" s="10" t="s">
        <v>190</v>
      </c>
      <c r="H6" s="15">
        <v>720.49</v>
      </c>
    </row>
    <row r="7" spans="1:8">
      <c r="H7" s="42">
        <f>SUM(H4:H6)</f>
        <v>2883.8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G13" sqref="G13"/>
    </sheetView>
  </sheetViews>
  <sheetFormatPr defaultRowHeight="15"/>
  <cols>
    <col min="1" max="6" width="17.7109375" style="13" customWidth="1"/>
    <col min="7" max="7" width="17.7109375" style="16" customWidth="1"/>
    <col min="8" max="16384" width="9.140625" style="13"/>
  </cols>
  <sheetData>
    <row r="1" spans="1:7">
      <c r="A1" s="13" t="s">
        <v>140</v>
      </c>
    </row>
    <row r="3" spans="1:7" ht="33.75">
      <c r="A3" s="17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7</v>
      </c>
      <c r="G3" s="26" t="s">
        <v>8</v>
      </c>
    </row>
    <row r="4" spans="1:7">
      <c r="A4" s="7" t="s">
        <v>9</v>
      </c>
      <c r="B4" s="7" t="s">
        <v>193</v>
      </c>
      <c r="C4" s="8" t="s">
        <v>174</v>
      </c>
      <c r="D4" s="7" t="s">
        <v>194</v>
      </c>
      <c r="E4" s="9" t="s">
        <v>195</v>
      </c>
      <c r="F4" s="10" t="s">
        <v>196</v>
      </c>
      <c r="G4" s="15">
        <v>162.43</v>
      </c>
    </row>
    <row r="5" spans="1:7">
      <c r="G5" s="42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showGridLines="0" topLeftCell="A3" workbookViewId="0">
      <selection activeCell="H5" sqref="H5"/>
    </sheetView>
  </sheetViews>
  <sheetFormatPr defaultRowHeight="15"/>
  <cols>
    <col min="1" max="1" width="14" style="19" customWidth="1"/>
    <col min="2" max="2" width="19.7109375" style="19" customWidth="1"/>
    <col min="3" max="3" width="18.42578125" style="19" customWidth="1"/>
    <col min="4" max="6" width="14" style="19" customWidth="1"/>
    <col min="7" max="7" width="21.140625" style="19" customWidth="1"/>
    <col min="8" max="8" width="13.85546875" style="19" customWidth="1"/>
    <col min="9" max="9" width="0" style="19" hidden="1" customWidth="1"/>
    <col min="10" max="16384" width="9.140625" style="19"/>
  </cols>
  <sheetData>
    <row r="1" spans="1:8" ht="0.6" customHeight="1"/>
    <row r="2" spans="1:8" s="21" customFormat="1" ht="0.6" customHeight="1"/>
    <row r="3" spans="1:8" ht="34.5" customHeight="1">
      <c r="A3" s="5" t="s">
        <v>141</v>
      </c>
      <c r="B3" s="5" t="s">
        <v>0</v>
      </c>
      <c r="C3" s="5" t="s">
        <v>0</v>
      </c>
      <c r="D3" s="2" t="s">
        <v>0</v>
      </c>
      <c r="E3" s="2"/>
      <c r="F3" s="2" t="s">
        <v>0</v>
      </c>
      <c r="G3" s="3" t="s">
        <v>0</v>
      </c>
      <c r="H3" s="4" t="s">
        <v>0</v>
      </c>
    </row>
    <row r="4" spans="1:8" ht="33.75">
      <c r="A4" s="6" t="s">
        <v>2</v>
      </c>
      <c r="B4" s="6" t="s">
        <v>3</v>
      </c>
      <c r="C4" s="6" t="s">
        <v>4</v>
      </c>
      <c r="D4" s="6" t="s">
        <v>5</v>
      </c>
      <c r="E4" s="6"/>
      <c r="F4" s="6" t="s">
        <v>6</v>
      </c>
      <c r="G4" s="6" t="s">
        <v>7</v>
      </c>
      <c r="H4" s="6" t="s">
        <v>8</v>
      </c>
    </row>
    <row r="5" spans="1:8" ht="22.5">
      <c r="A5" s="28" t="s">
        <v>9</v>
      </c>
      <c r="B5" s="24" t="s">
        <v>268</v>
      </c>
      <c r="C5" s="27" t="s">
        <v>269</v>
      </c>
      <c r="D5" s="24" t="s">
        <v>228</v>
      </c>
      <c r="E5" s="24" t="s">
        <v>270</v>
      </c>
      <c r="F5" s="25" t="s">
        <v>271</v>
      </c>
      <c r="G5" s="24" t="s">
        <v>272</v>
      </c>
      <c r="H5" s="15">
        <v>415.98</v>
      </c>
    </row>
  </sheetData>
  <autoFilter ref="A4:H4"/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showGridLines="0" topLeftCell="A2" workbookViewId="0">
      <selection activeCell="L14" sqref="L14"/>
    </sheetView>
  </sheetViews>
  <sheetFormatPr defaultRowHeight="15"/>
  <cols>
    <col min="1" max="1" width="14" style="19" customWidth="1"/>
    <col min="2" max="2" width="19.7109375" style="19" customWidth="1"/>
    <col min="3" max="3" width="18.42578125" style="19" customWidth="1"/>
    <col min="4" max="6" width="14" style="19" customWidth="1"/>
    <col min="7" max="7" width="21.140625" style="19" customWidth="1"/>
    <col min="8" max="8" width="13.85546875" style="19" customWidth="1"/>
    <col min="9" max="9" width="0" style="19" hidden="1" customWidth="1"/>
    <col min="10" max="16384" width="9.140625" style="19"/>
  </cols>
  <sheetData>
    <row r="1" spans="1:8" ht="0.6" customHeight="1"/>
    <row r="2" spans="1:8" ht="15" customHeight="1">
      <c r="A2" s="47"/>
      <c r="B2" s="48"/>
      <c r="C2" s="1"/>
      <c r="D2" s="1"/>
      <c r="E2" s="1"/>
      <c r="F2" s="1"/>
      <c r="G2" s="1"/>
    </row>
    <row r="3" spans="1:8">
      <c r="A3" s="49"/>
      <c r="B3" s="48"/>
      <c r="C3" s="48"/>
      <c r="D3" s="2"/>
      <c r="E3" s="2"/>
      <c r="F3" s="2"/>
      <c r="G3" s="3"/>
      <c r="H3" s="4"/>
    </row>
    <row r="4" spans="1:8">
      <c r="A4" s="20" t="s">
        <v>140</v>
      </c>
      <c r="D4" s="2"/>
      <c r="E4" s="2"/>
      <c r="F4" s="2"/>
      <c r="G4" s="3"/>
      <c r="H4" s="4"/>
    </row>
    <row r="5" spans="1:8">
      <c r="A5" s="5"/>
      <c r="B5" s="5" t="s">
        <v>0</v>
      </c>
      <c r="C5" s="5" t="s">
        <v>0</v>
      </c>
      <c r="D5" s="2" t="s">
        <v>0</v>
      </c>
      <c r="E5" s="2"/>
      <c r="F5" s="2" t="s">
        <v>0</v>
      </c>
      <c r="G5" s="3" t="s">
        <v>0</v>
      </c>
      <c r="H5" s="4" t="s">
        <v>0</v>
      </c>
    </row>
    <row r="6" spans="1:8" ht="33.75">
      <c r="A6" s="6" t="s">
        <v>2</v>
      </c>
      <c r="B6" s="6" t="s">
        <v>3</v>
      </c>
      <c r="C6" s="6" t="s">
        <v>4</v>
      </c>
      <c r="D6" s="6" t="s">
        <v>5</v>
      </c>
      <c r="E6" s="23" t="s">
        <v>231</v>
      </c>
      <c r="F6" s="6" t="s">
        <v>6</v>
      </c>
      <c r="G6" s="6" t="s">
        <v>7</v>
      </c>
      <c r="H6" s="6" t="s">
        <v>8</v>
      </c>
    </row>
    <row r="7" spans="1:8" ht="22.5">
      <c r="A7" s="7" t="s">
        <v>9</v>
      </c>
      <c r="B7" s="7" t="s">
        <v>267</v>
      </c>
      <c r="C7" s="27">
        <v>43385</v>
      </c>
      <c r="D7" s="7" t="s">
        <v>264</v>
      </c>
      <c r="E7" s="24" t="s">
        <v>263</v>
      </c>
      <c r="F7" s="25" t="s">
        <v>265</v>
      </c>
      <c r="G7" s="24" t="s">
        <v>266</v>
      </c>
      <c r="H7" s="15">
        <v>127.94</v>
      </c>
    </row>
  </sheetData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selection activeCell="A3" sqref="A3:XFD3"/>
    </sheetView>
  </sheetViews>
  <sheetFormatPr defaultRowHeight="15"/>
  <cols>
    <col min="1" max="8" width="17.7109375" style="21" customWidth="1"/>
    <col min="9" max="16384" width="9.140625" style="21"/>
  </cols>
  <sheetData>
    <row r="1" spans="1:8">
      <c r="A1" s="21" t="s">
        <v>210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15" customHeight="1">
      <c r="A4" s="24" t="s">
        <v>9</v>
      </c>
      <c r="B4" s="24" t="s">
        <v>285</v>
      </c>
      <c r="C4" s="24" t="s">
        <v>286</v>
      </c>
      <c r="D4" s="24" t="s">
        <v>12</v>
      </c>
      <c r="E4" s="24" t="s">
        <v>283</v>
      </c>
      <c r="F4" s="24">
        <v>1002028437</v>
      </c>
      <c r="G4" s="24" t="s">
        <v>284</v>
      </c>
      <c r="H4" s="43">
        <v>3650.12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"/>
  <sheetViews>
    <sheetView workbookViewId="0">
      <selection activeCell="H4" sqref="H4"/>
    </sheetView>
  </sheetViews>
  <sheetFormatPr defaultRowHeight="15"/>
  <cols>
    <col min="1" max="8" width="17.7109375" style="21" customWidth="1"/>
    <col min="9" max="16384" width="9.140625" style="21"/>
  </cols>
  <sheetData>
    <row r="2" spans="1:8">
      <c r="A2" s="21" t="s">
        <v>210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s="34" customFormat="1" ht="15" customHeight="1">
      <c r="A4" s="28" t="s">
        <v>9</v>
      </c>
      <c r="B4" s="28" t="s">
        <v>230</v>
      </c>
      <c r="C4" s="8" t="s">
        <v>282</v>
      </c>
      <c r="D4" s="28" t="s">
        <v>219</v>
      </c>
      <c r="E4" s="28" t="s">
        <v>280</v>
      </c>
      <c r="F4" s="28">
        <v>1017009405</v>
      </c>
      <c r="G4" s="24" t="s">
        <v>281</v>
      </c>
      <c r="H4" s="44">
        <v>2004.78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workbookViewId="0">
      <selection activeCell="H4" sqref="H4"/>
    </sheetView>
  </sheetViews>
  <sheetFormatPr defaultRowHeight="15"/>
  <cols>
    <col min="1" max="8" width="17.7109375" style="21" customWidth="1"/>
    <col min="9" max="16384" width="9.140625" style="21"/>
  </cols>
  <sheetData>
    <row r="1" spans="1:8">
      <c r="A1" s="21" t="s">
        <v>210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25.5" customHeight="1">
      <c r="A4" s="24" t="s">
        <v>9</v>
      </c>
      <c r="B4" s="24" t="s">
        <v>289</v>
      </c>
      <c r="C4" s="36">
        <v>42829</v>
      </c>
      <c r="D4" s="24" t="s">
        <v>209</v>
      </c>
      <c r="E4" s="24" t="s">
        <v>287</v>
      </c>
      <c r="F4" s="24">
        <v>1024072421</v>
      </c>
      <c r="G4" s="24" t="s">
        <v>288</v>
      </c>
      <c r="H4" s="43">
        <v>3212.23</v>
      </c>
    </row>
    <row r="5" spans="1:8">
      <c r="B5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showGridLines="0" topLeftCell="A2" workbookViewId="0">
      <selection activeCell="F17" sqref="F17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 s="21" customFormat="1">
      <c r="A2" s="22"/>
      <c r="D2" s="2"/>
      <c r="E2" s="2"/>
      <c r="F2" s="2"/>
      <c r="G2" s="3"/>
      <c r="H2" s="40"/>
    </row>
    <row r="3" spans="1:8">
      <c r="A3" s="5" t="s">
        <v>141</v>
      </c>
      <c r="B3" s="5" t="s">
        <v>0</v>
      </c>
      <c r="C3" s="5" t="s">
        <v>0</v>
      </c>
      <c r="D3" s="2" t="s">
        <v>0</v>
      </c>
      <c r="E3" s="2"/>
      <c r="F3" s="2" t="s">
        <v>0</v>
      </c>
      <c r="G3" s="3" t="s">
        <v>0</v>
      </c>
      <c r="H3" s="40" t="s">
        <v>0</v>
      </c>
    </row>
    <row r="4" spans="1:8" ht="33.75">
      <c r="A4" s="6" t="s">
        <v>2</v>
      </c>
      <c r="B4" s="6" t="s">
        <v>3</v>
      </c>
      <c r="C4" s="6" t="s">
        <v>4</v>
      </c>
      <c r="D4" s="6" t="s">
        <v>5</v>
      </c>
      <c r="E4" s="23" t="s">
        <v>231</v>
      </c>
      <c r="F4" s="6" t="s">
        <v>6</v>
      </c>
      <c r="G4" s="6" t="s">
        <v>7</v>
      </c>
      <c r="H4" s="41" t="s">
        <v>8</v>
      </c>
    </row>
    <row r="5" spans="1:8" ht="22.5">
      <c r="A5" s="7" t="s">
        <v>9</v>
      </c>
      <c r="B5" s="7" t="s">
        <v>25</v>
      </c>
      <c r="C5" s="8" t="s">
        <v>26</v>
      </c>
      <c r="D5" s="7" t="s">
        <v>27</v>
      </c>
      <c r="E5" s="24" t="s">
        <v>305</v>
      </c>
      <c r="F5" s="9" t="s">
        <v>28</v>
      </c>
      <c r="G5" s="10" t="s">
        <v>29</v>
      </c>
      <c r="H5" s="15">
        <v>415.11</v>
      </c>
    </row>
    <row r="6" spans="1:8" ht="22.5">
      <c r="A6" s="7" t="s">
        <v>9</v>
      </c>
      <c r="B6" s="7" t="s">
        <v>50</v>
      </c>
      <c r="C6" s="8" t="s">
        <v>48</v>
      </c>
      <c r="D6" s="7" t="s">
        <v>49</v>
      </c>
      <c r="E6" s="24" t="s">
        <v>306</v>
      </c>
      <c r="F6" s="9" t="s">
        <v>28</v>
      </c>
      <c r="G6" s="10" t="s">
        <v>29</v>
      </c>
      <c r="H6" s="15">
        <v>114.71</v>
      </c>
    </row>
    <row r="7" spans="1:8" ht="22.5">
      <c r="A7" s="7" t="s">
        <v>9</v>
      </c>
      <c r="B7" s="7" t="s">
        <v>53</v>
      </c>
      <c r="C7" s="8" t="s">
        <v>54</v>
      </c>
      <c r="D7" s="7" t="s">
        <v>55</v>
      </c>
      <c r="E7" s="24" t="s">
        <v>307</v>
      </c>
      <c r="F7" s="9" t="s">
        <v>28</v>
      </c>
      <c r="G7" s="10" t="s">
        <v>29</v>
      </c>
      <c r="H7" s="15">
        <v>136.22999999999999</v>
      </c>
    </row>
    <row r="8" spans="1:8" ht="22.5">
      <c r="A8" s="7" t="s">
        <v>9</v>
      </c>
      <c r="B8" s="7" t="s">
        <v>81</v>
      </c>
      <c r="C8" s="8" t="s">
        <v>78</v>
      </c>
      <c r="D8" s="7" t="s">
        <v>12</v>
      </c>
      <c r="E8" s="24" t="s">
        <v>303</v>
      </c>
      <c r="F8" s="9" t="s">
        <v>28</v>
      </c>
      <c r="G8" s="10" t="s">
        <v>29</v>
      </c>
      <c r="H8" s="15">
        <v>772.66</v>
      </c>
    </row>
    <row r="9" spans="1:8" ht="22.5">
      <c r="A9" s="7" t="s">
        <v>9</v>
      </c>
      <c r="B9" s="7" t="s">
        <v>87</v>
      </c>
      <c r="C9" s="8" t="s">
        <v>88</v>
      </c>
      <c r="D9" s="7" t="s">
        <v>12</v>
      </c>
      <c r="E9" s="24" t="s">
        <v>304</v>
      </c>
      <c r="F9" s="9" t="s">
        <v>28</v>
      </c>
      <c r="G9" s="10" t="s">
        <v>29</v>
      </c>
      <c r="H9" s="15">
        <v>970.84</v>
      </c>
    </row>
    <row r="10" spans="1:8">
      <c r="H10" s="42">
        <f>SUM(H5:H9)</f>
        <v>2409.5500000000002</v>
      </c>
    </row>
  </sheetData>
  <autoFilter ref="A4:H4"/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H4" sqref="H4:H7"/>
    </sheetView>
  </sheetViews>
  <sheetFormatPr defaultRowHeight="15"/>
  <cols>
    <col min="1" max="7" width="17.7109375" style="21" customWidth="1"/>
    <col min="8" max="8" width="17.7109375" style="16" customWidth="1"/>
    <col min="9" max="16384" width="9.140625" style="21"/>
  </cols>
  <sheetData>
    <row r="1" spans="1:8">
      <c r="A1" s="21" t="s">
        <v>210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38" t="s">
        <v>8</v>
      </c>
    </row>
    <row r="4" spans="1:8" ht="25.5" customHeight="1">
      <c r="A4" s="24" t="s">
        <v>9</v>
      </c>
      <c r="B4" s="24" t="s">
        <v>292</v>
      </c>
      <c r="C4" s="36">
        <v>43043</v>
      </c>
      <c r="D4" s="24" t="s">
        <v>186</v>
      </c>
      <c r="E4" s="24" t="s">
        <v>290</v>
      </c>
      <c r="F4" s="24">
        <v>60003003794</v>
      </c>
      <c r="G4" s="37" t="s">
        <v>291</v>
      </c>
      <c r="H4" s="45">
        <v>1268.72</v>
      </c>
    </row>
    <row r="5" spans="1:8" s="34" customFormat="1" ht="15" customHeight="1">
      <c r="A5" s="24" t="s">
        <v>9</v>
      </c>
      <c r="B5" s="24" t="s">
        <v>294</v>
      </c>
      <c r="C5" s="36" t="s">
        <v>295</v>
      </c>
      <c r="D5" s="24" t="s">
        <v>27</v>
      </c>
      <c r="E5" s="24" t="s">
        <v>293</v>
      </c>
      <c r="F5" s="24">
        <v>60003003794</v>
      </c>
      <c r="G5" s="37" t="s">
        <v>291</v>
      </c>
      <c r="H5" s="45">
        <v>450.85</v>
      </c>
    </row>
    <row r="6" spans="1:8" ht="22.5">
      <c r="A6" s="24" t="s">
        <v>9</v>
      </c>
      <c r="B6" s="24" t="s">
        <v>297</v>
      </c>
      <c r="C6" s="24">
        <v>42925</v>
      </c>
      <c r="D6" s="24" t="s">
        <v>76</v>
      </c>
      <c r="E6" s="24" t="s">
        <v>296</v>
      </c>
      <c r="F6" s="24">
        <v>60003003794</v>
      </c>
      <c r="G6" s="37" t="s">
        <v>291</v>
      </c>
      <c r="H6" s="46">
        <v>4363.32</v>
      </c>
    </row>
    <row r="7" spans="1:8">
      <c r="H7" s="42">
        <f>SUM(H4:H6)</f>
        <v>6082.8899999999994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H22" sqref="H22"/>
    </sheetView>
  </sheetViews>
  <sheetFormatPr defaultRowHeight="15"/>
  <cols>
    <col min="1" max="4" width="17.7109375" style="13" customWidth="1"/>
    <col min="5" max="5" width="17.7109375" style="19" customWidth="1"/>
    <col min="6" max="7" width="17.7109375" style="13" customWidth="1"/>
    <col min="8" max="8" width="17.7109375" style="16" customWidth="1"/>
    <col min="9" max="16384" width="9.140625" style="13"/>
  </cols>
  <sheetData>
    <row r="1" spans="1:8">
      <c r="A1" s="13" t="s">
        <v>140</v>
      </c>
    </row>
    <row r="3" spans="1:8" ht="33.75">
      <c r="A3" s="17" t="s">
        <v>2</v>
      </c>
      <c r="B3" s="17" t="s">
        <v>3</v>
      </c>
      <c r="C3" s="17" t="s">
        <v>4</v>
      </c>
      <c r="D3" s="17" t="s">
        <v>5</v>
      </c>
      <c r="E3" s="23" t="s">
        <v>231</v>
      </c>
      <c r="F3" s="17" t="s">
        <v>6</v>
      </c>
      <c r="G3" s="17" t="s">
        <v>7</v>
      </c>
      <c r="H3" s="26" t="s">
        <v>8</v>
      </c>
    </row>
    <row r="4" spans="1:8" ht="22.5">
      <c r="A4" s="7" t="s">
        <v>9</v>
      </c>
      <c r="B4" s="7" t="s">
        <v>172</v>
      </c>
      <c r="C4" s="8" t="s">
        <v>173</v>
      </c>
      <c r="D4" s="7" t="s">
        <v>101</v>
      </c>
      <c r="E4" s="24" t="s">
        <v>249</v>
      </c>
      <c r="F4" s="9" t="s">
        <v>198</v>
      </c>
      <c r="G4" s="10" t="s">
        <v>199</v>
      </c>
      <c r="H4" s="15">
        <v>471.14</v>
      </c>
    </row>
    <row r="5" spans="1:8" ht="22.5">
      <c r="A5" s="7" t="s">
        <v>9</v>
      </c>
      <c r="B5" s="7" t="s">
        <v>178</v>
      </c>
      <c r="C5" s="8" t="s">
        <v>179</v>
      </c>
      <c r="D5" s="7" t="s">
        <v>180</v>
      </c>
      <c r="E5" s="24" t="s">
        <v>252</v>
      </c>
      <c r="F5" s="9" t="s">
        <v>198</v>
      </c>
      <c r="G5" s="10" t="s">
        <v>199</v>
      </c>
      <c r="H5" s="15">
        <f>490.26+294.84</f>
        <v>785.09999999999991</v>
      </c>
    </row>
    <row r="6" spans="1:8" s="21" customFormat="1" ht="22.5">
      <c r="A6" s="7" t="s">
        <v>9</v>
      </c>
      <c r="B6" s="7" t="s">
        <v>279</v>
      </c>
      <c r="C6" s="27">
        <v>43133</v>
      </c>
      <c r="D6" s="7" t="s">
        <v>101</v>
      </c>
      <c r="E6" s="24" t="s">
        <v>250</v>
      </c>
      <c r="F6" s="9" t="s">
        <v>198</v>
      </c>
      <c r="G6" s="10" t="s">
        <v>199</v>
      </c>
      <c r="H6" s="15">
        <v>405.44</v>
      </c>
    </row>
    <row r="7" spans="1:8">
      <c r="H7" s="42">
        <f>SUM(H4:H6)</f>
        <v>1661.6799999999998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topLeftCell="A2" workbookViewId="0">
      <selection activeCell="A6" sqref="A6:XFD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5" width="14" customWidth="1"/>
    <col min="6" max="6" width="14" style="19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 s="13" customFormat="1">
      <c r="A3" s="14"/>
      <c r="D3" s="2"/>
      <c r="E3" s="2"/>
      <c r="F3" s="2"/>
      <c r="G3" s="3"/>
      <c r="H3" s="40"/>
    </row>
    <row r="4" spans="1:8" s="13" customFormat="1">
      <c r="A4" s="14" t="s">
        <v>141</v>
      </c>
      <c r="D4" s="2"/>
      <c r="E4" s="2"/>
      <c r="F4" s="2"/>
      <c r="G4" s="3"/>
      <c r="H4" s="40"/>
    </row>
    <row r="5" spans="1:8">
      <c r="A5" s="5"/>
      <c r="B5" s="5"/>
      <c r="C5" s="5"/>
      <c r="D5" s="2"/>
      <c r="E5" s="2"/>
      <c r="F5" s="2"/>
      <c r="G5" s="3"/>
      <c r="H5" s="40"/>
    </row>
    <row r="6" spans="1:8" ht="33.75">
      <c r="A6" s="6" t="s">
        <v>2</v>
      </c>
      <c r="B6" s="6" t="s">
        <v>3</v>
      </c>
      <c r="C6" s="6" t="s">
        <v>4</v>
      </c>
      <c r="D6" s="6" t="s">
        <v>5</v>
      </c>
      <c r="E6" s="6" t="s">
        <v>6</v>
      </c>
      <c r="F6" s="23" t="s">
        <v>231</v>
      </c>
      <c r="G6" s="6" t="s">
        <v>7</v>
      </c>
      <c r="H6" s="41" t="s">
        <v>8</v>
      </c>
    </row>
    <row r="7" spans="1:8" ht="22.5">
      <c r="A7" s="7" t="s">
        <v>9</v>
      </c>
      <c r="B7" s="7" t="s">
        <v>10</v>
      </c>
      <c r="C7" s="8" t="s">
        <v>11</v>
      </c>
      <c r="D7" s="7" t="s">
        <v>12</v>
      </c>
      <c r="E7" s="9" t="s">
        <v>13</v>
      </c>
      <c r="F7" s="9" t="s">
        <v>310</v>
      </c>
      <c r="G7" s="10" t="s">
        <v>14</v>
      </c>
      <c r="H7" s="15">
        <v>450.96</v>
      </c>
    </row>
    <row r="8" spans="1:8" ht="22.5">
      <c r="A8" s="7" t="s">
        <v>9</v>
      </c>
      <c r="B8" s="7" t="s">
        <v>47</v>
      </c>
      <c r="C8" s="8" t="s">
        <v>48</v>
      </c>
      <c r="D8" s="7" t="s">
        <v>49</v>
      </c>
      <c r="E8" s="9" t="s">
        <v>13</v>
      </c>
      <c r="F8" s="9" t="s">
        <v>308</v>
      </c>
      <c r="G8" s="10" t="s">
        <v>14</v>
      </c>
      <c r="H8" s="15">
        <v>417.88</v>
      </c>
    </row>
    <row r="9" spans="1:8" ht="22.5">
      <c r="A9" s="7" t="s">
        <v>9</v>
      </c>
      <c r="B9" s="7" t="s">
        <v>73</v>
      </c>
      <c r="C9" s="8" t="s">
        <v>74</v>
      </c>
      <c r="D9" s="7" t="s">
        <v>12</v>
      </c>
      <c r="E9" s="9" t="s">
        <v>13</v>
      </c>
      <c r="F9" s="9" t="s">
        <v>308</v>
      </c>
      <c r="G9" s="10" t="s">
        <v>14</v>
      </c>
      <c r="H9" s="15">
        <v>5292.63</v>
      </c>
    </row>
    <row r="10" spans="1:8" ht="24" customHeight="1">
      <c r="A10" s="7" t="s">
        <v>9</v>
      </c>
      <c r="B10" s="7" t="s">
        <v>114</v>
      </c>
      <c r="C10" s="8" t="s">
        <v>115</v>
      </c>
      <c r="D10" s="7" t="s">
        <v>116</v>
      </c>
      <c r="E10" s="9" t="s">
        <v>13</v>
      </c>
      <c r="F10" s="9" t="s">
        <v>309</v>
      </c>
      <c r="G10" s="10" t="s">
        <v>14</v>
      </c>
      <c r="H10" s="15">
        <v>9095.3700000000008</v>
      </c>
    </row>
    <row r="11" spans="1:8">
      <c r="H11" s="42">
        <f>SUM(H7:H10)</f>
        <v>15256.84</v>
      </c>
    </row>
    <row r="12" spans="1:8">
      <c r="A12" t="s">
        <v>140</v>
      </c>
    </row>
    <row r="14" spans="1:8" s="13" customFormat="1" ht="22.5">
      <c r="A14" s="7" t="s">
        <v>9</v>
      </c>
      <c r="B14" s="7" t="s">
        <v>142</v>
      </c>
      <c r="C14" s="8" t="s">
        <v>143</v>
      </c>
      <c r="D14" s="7" t="s">
        <v>12</v>
      </c>
      <c r="E14" s="9" t="s">
        <v>13</v>
      </c>
      <c r="F14" s="9" t="s">
        <v>240</v>
      </c>
      <c r="G14" s="10" t="s">
        <v>14</v>
      </c>
      <c r="H14" s="15">
        <v>4311.41</v>
      </c>
    </row>
    <row r="15" spans="1:8" s="13" customFormat="1" ht="22.5">
      <c r="A15" s="7" t="s">
        <v>9</v>
      </c>
      <c r="B15" s="7" t="s">
        <v>142</v>
      </c>
      <c r="C15" s="8" t="s">
        <v>143</v>
      </c>
      <c r="D15" s="7" t="s">
        <v>144</v>
      </c>
      <c r="E15" s="9" t="s">
        <v>13</v>
      </c>
      <c r="F15" s="9" t="s">
        <v>239</v>
      </c>
      <c r="G15" s="10" t="s">
        <v>14</v>
      </c>
      <c r="H15" s="15">
        <v>542.64</v>
      </c>
    </row>
    <row r="16" spans="1:8" s="13" customFormat="1" ht="22.5">
      <c r="A16" s="7" t="s">
        <v>9</v>
      </c>
      <c r="B16" s="7" t="s">
        <v>117</v>
      </c>
      <c r="C16" s="8" t="s">
        <v>145</v>
      </c>
      <c r="D16" s="7" t="s">
        <v>146</v>
      </c>
      <c r="E16" s="9" t="s">
        <v>13</v>
      </c>
      <c r="F16" s="9" t="s">
        <v>241</v>
      </c>
      <c r="G16" s="10" t="s">
        <v>14</v>
      </c>
      <c r="H16" s="15">
        <v>324.36</v>
      </c>
    </row>
    <row r="17" spans="1:8" s="13" customFormat="1" ht="22.5">
      <c r="A17" s="7" t="s">
        <v>9</v>
      </c>
      <c r="B17" s="7" t="s">
        <v>120</v>
      </c>
      <c r="C17" s="8" t="s">
        <v>148</v>
      </c>
      <c r="D17" s="7" t="s">
        <v>149</v>
      </c>
      <c r="E17" s="9" t="s">
        <v>13</v>
      </c>
      <c r="F17" s="9" t="s">
        <v>242</v>
      </c>
      <c r="G17" s="10" t="s">
        <v>14</v>
      </c>
      <c r="H17" s="15">
        <v>2116.41</v>
      </c>
    </row>
    <row r="18" spans="1:8" s="13" customFormat="1" ht="22.5">
      <c r="A18" s="7" t="s">
        <v>9</v>
      </c>
      <c r="B18" s="7" t="s">
        <v>151</v>
      </c>
      <c r="C18" s="8" t="s">
        <v>152</v>
      </c>
      <c r="D18" s="7" t="s">
        <v>17</v>
      </c>
      <c r="E18" s="9" t="s">
        <v>13</v>
      </c>
      <c r="F18" s="9" t="s">
        <v>243</v>
      </c>
      <c r="G18" s="10" t="s">
        <v>14</v>
      </c>
      <c r="H18" s="15">
        <v>5299.02</v>
      </c>
    </row>
    <row r="19" spans="1:8">
      <c r="H19" s="42">
        <f>SUM(H14:H18)</f>
        <v>12593.84</v>
      </c>
    </row>
  </sheetData>
  <mergeCells count="1">
    <mergeCell ref="A2:B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topLeftCell="A2" workbookViewId="0">
      <selection activeCell="E6" sqref="E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style="21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  <c r="H2" s="21"/>
    </row>
    <row r="3" spans="1:8" s="13" customFormat="1">
      <c r="A3" s="14"/>
      <c r="D3" s="2"/>
      <c r="E3" s="2"/>
      <c r="F3" s="2"/>
      <c r="G3" s="3"/>
      <c r="H3" s="40"/>
    </row>
    <row r="4" spans="1:8" s="13" customFormat="1">
      <c r="A4" s="14" t="s">
        <v>141</v>
      </c>
      <c r="D4" s="2"/>
      <c r="E4" s="2"/>
      <c r="F4" s="2"/>
      <c r="G4" s="3"/>
      <c r="H4" s="40"/>
    </row>
    <row r="5" spans="1:8">
      <c r="A5" s="5"/>
      <c r="B5" s="5"/>
      <c r="C5" s="5"/>
      <c r="D5" s="2"/>
      <c r="E5" s="2"/>
      <c r="F5" s="2"/>
      <c r="G5" s="3"/>
      <c r="H5" s="40"/>
    </row>
    <row r="6" spans="1:8" ht="33.75">
      <c r="A6" s="6" t="s">
        <v>2</v>
      </c>
      <c r="B6" s="6" t="s">
        <v>3</v>
      </c>
      <c r="C6" s="6" t="s">
        <v>4</v>
      </c>
      <c r="D6" s="6" t="s">
        <v>5</v>
      </c>
      <c r="E6" s="23" t="s">
        <v>231</v>
      </c>
      <c r="F6" s="6" t="s">
        <v>6</v>
      </c>
      <c r="G6" s="6" t="s">
        <v>7</v>
      </c>
      <c r="H6" s="41" t="s">
        <v>8</v>
      </c>
    </row>
    <row r="7" spans="1:8" ht="22.5">
      <c r="A7" s="7" t="s">
        <v>9</v>
      </c>
      <c r="B7" s="7" t="s">
        <v>30</v>
      </c>
      <c r="C7" s="8" t="s">
        <v>26</v>
      </c>
      <c r="D7" s="7" t="s">
        <v>31</v>
      </c>
      <c r="E7" s="9" t="s">
        <v>311</v>
      </c>
      <c r="F7" s="9" t="s">
        <v>32</v>
      </c>
      <c r="G7" s="10" t="s">
        <v>33</v>
      </c>
      <c r="H7" s="15">
        <v>640.6</v>
      </c>
    </row>
    <row r="8" spans="1:8" ht="22.5">
      <c r="A8" s="7" t="s">
        <v>9</v>
      </c>
      <c r="B8" s="7" t="s">
        <v>44</v>
      </c>
      <c r="C8" s="8" t="s">
        <v>45</v>
      </c>
      <c r="D8" s="7" t="s">
        <v>46</v>
      </c>
      <c r="E8" s="9" t="s">
        <v>312</v>
      </c>
      <c r="F8" s="9" t="s">
        <v>32</v>
      </c>
      <c r="G8" s="10" t="s">
        <v>33</v>
      </c>
      <c r="H8" s="15">
        <v>432.96</v>
      </c>
    </row>
    <row r="9" spans="1:8" ht="22.5">
      <c r="A9" s="7" t="s">
        <v>9</v>
      </c>
      <c r="B9" s="7" t="s">
        <v>99</v>
      </c>
      <c r="C9" s="8" t="s">
        <v>100</v>
      </c>
      <c r="D9" s="7" t="s">
        <v>101</v>
      </c>
      <c r="E9" s="9" t="s">
        <v>313</v>
      </c>
      <c r="F9" s="9" t="s">
        <v>32</v>
      </c>
      <c r="G9" s="10" t="s">
        <v>33</v>
      </c>
      <c r="H9" s="15">
        <v>278.93</v>
      </c>
    </row>
    <row r="10" spans="1:8">
      <c r="H10" s="42">
        <f>SUM(H7:H9)</f>
        <v>1352.49</v>
      </c>
    </row>
    <row r="11" spans="1:8">
      <c r="A11" t="s">
        <v>140</v>
      </c>
    </row>
    <row r="13" spans="1:8" s="13" customFormat="1" ht="22.5">
      <c r="A13" s="7" t="s">
        <v>9</v>
      </c>
      <c r="B13" s="7" t="s">
        <v>153</v>
      </c>
      <c r="C13" s="8" t="s">
        <v>154</v>
      </c>
      <c r="D13" s="7" t="s">
        <v>155</v>
      </c>
      <c r="E13" s="9" t="s">
        <v>244</v>
      </c>
      <c r="F13" s="9" t="s">
        <v>32</v>
      </c>
      <c r="G13" s="10" t="s">
        <v>33</v>
      </c>
      <c r="H13" s="15">
        <v>302.62</v>
      </c>
    </row>
    <row r="14" spans="1:8" s="13" customFormat="1" ht="22.5">
      <c r="A14" s="7" t="s">
        <v>9</v>
      </c>
      <c r="B14" s="7" t="s">
        <v>156</v>
      </c>
      <c r="C14" s="8" t="s">
        <v>157</v>
      </c>
      <c r="D14" s="7" t="s">
        <v>158</v>
      </c>
      <c r="E14" s="9" t="s">
        <v>246</v>
      </c>
      <c r="F14" s="9" t="s">
        <v>32</v>
      </c>
      <c r="G14" s="10" t="s">
        <v>33</v>
      </c>
      <c r="H14" s="15">
        <v>260.61</v>
      </c>
    </row>
    <row r="15" spans="1:8" s="13" customFormat="1" ht="22.5">
      <c r="A15" s="7" t="s">
        <v>9</v>
      </c>
      <c r="B15" s="7" t="s">
        <v>159</v>
      </c>
      <c r="C15" s="8" t="s">
        <v>160</v>
      </c>
      <c r="D15" s="7" t="s">
        <v>161</v>
      </c>
      <c r="E15" s="9" t="s">
        <v>245</v>
      </c>
      <c r="F15" s="9" t="s">
        <v>32</v>
      </c>
      <c r="G15" s="10" t="s">
        <v>33</v>
      </c>
      <c r="H15" s="15">
        <v>1084.8599999999999</v>
      </c>
    </row>
    <row r="17" spans="8:8">
      <c r="H17" s="42">
        <f>SUM(H13:H16)</f>
        <v>1648.09</v>
      </c>
    </row>
  </sheetData>
  <mergeCells count="1">
    <mergeCell ref="A2:B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topLeftCell="A2" workbookViewId="0">
      <selection activeCell="G26" sqref="G2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 s="13" customFormat="1">
      <c r="A3" s="14" t="s">
        <v>141</v>
      </c>
      <c r="D3" s="2"/>
      <c r="E3" s="2"/>
      <c r="F3" s="2"/>
      <c r="G3" s="3"/>
      <c r="H3" s="40"/>
    </row>
    <row r="4" spans="1:8">
      <c r="A4" s="5"/>
      <c r="B4" s="5"/>
      <c r="C4" s="5"/>
      <c r="D4" s="2"/>
      <c r="E4" s="2"/>
      <c r="F4" s="2"/>
      <c r="G4" s="3"/>
      <c r="H4" s="40"/>
    </row>
    <row r="5" spans="1:8" ht="33.75">
      <c r="A5" s="6" t="s">
        <v>2</v>
      </c>
      <c r="B5" s="6" t="s">
        <v>3</v>
      </c>
      <c r="C5" s="6" t="s">
        <v>4</v>
      </c>
      <c r="D5" s="6" t="s">
        <v>5</v>
      </c>
      <c r="E5" s="23" t="s">
        <v>231</v>
      </c>
      <c r="F5" s="6" t="s">
        <v>6</v>
      </c>
      <c r="G5" s="6" t="s">
        <v>7</v>
      </c>
      <c r="H5" s="41" t="s">
        <v>8</v>
      </c>
    </row>
    <row r="6" spans="1:8" ht="22.5">
      <c r="A6" s="7" t="s">
        <v>9</v>
      </c>
      <c r="B6" s="7" t="s">
        <v>20</v>
      </c>
      <c r="C6" s="8" t="s">
        <v>21</v>
      </c>
      <c r="D6" s="7" t="s">
        <v>22</v>
      </c>
      <c r="E6" s="7" t="s">
        <v>314</v>
      </c>
      <c r="F6" s="9" t="s">
        <v>23</v>
      </c>
      <c r="G6" s="10" t="s">
        <v>24</v>
      </c>
      <c r="H6" s="15">
        <v>2528.8200000000002</v>
      </c>
    </row>
    <row r="9" spans="1:8">
      <c r="A9" t="s">
        <v>140</v>
      </c>
    </row>
    <row r="11" spans="1:8" s="13" customFormat="1" ht="22.5">
      <c r="A11" s="7" t="s">
        <v>9</v>
      </c>
      <c r="B11" s="7" t="s">
        <v>117</v>
      </c>
      <c r="C11" s="8" t="s">
        <v>145</v>
      </c>
      <c r="D11" s="7" t="s">
        <v>146</v>
      </c>
      <c r="E11" s="7" t="s">
        <v>241</v>
      </c>
      <c r="F11" s="9" t="s">
        <v>23</v>
      </c>
      <c r="G11" s="10" t="s">
        <v>24</v>
      </c>
      <c r="H11" s="15">
        <v>97.31</v>
      </c>
    </row>
    <row r="12" spans="1:8" s="13" customFormat="1" ht="22.5">
      <c r="A12" s="7" t="s">
        <v>9</v>
      </c>
      <c r="B12" s="7" t="s">
        <v>120</v>
      </c>
      <c r="C12" s="8" t="s">
        <v>148</v>
      </c>
      <c r="D12" s="7" t="s">
        <v>149</v>
      </c>
      <c r="E12" s="7" t="s">
        <v>242</v>
      </c>
      <c r="F12" s="9" t="s">
        <v>23</v>
      </c>
      <c r="G12" s="10" t="s">
        <v>24</v>
      </c>
      <c r="H12" s="15">
        <v>2033.78</v>
      </c>
    </row>
    <row r="13" spans="1:8">
      <c r="H13" s="42">
        <f>SUM(H11:H12)</f>
        <v>2131.09</v>
      </c>
    </row>
  </sheetData>
  <mergeCells count="1">
    <mergeCell ref="A2:B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showGridLines="0" tabSelected="1" topLeftCell="A2" workbookViewId="0">
      <selection activeCell="E6" sqref="E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19" customWidth="1"/>
    <col min="6" max="6" width="14" customWidth="1"/>
    <col min="7" max="7" width="21.140625" customWidth="1"/>
    <col min="8" max="8" width="13.85546875" style="16" customWidth="1"/>
    <col min="9" max="9" width="0" hidden="1" customWidth="1"/>
  </cols>
  <sheetData>
    <row r="1" spans="1:8" ht="0.6" customHeight="1"/>
    <row r="2" spans="1:8">
      <c r="A2" s="47"/>
      <c r="B2" s="48"/>
      <c r="C2" s="1"/>
      <c r="D2" s="1"/>
      <c r="E2" s="1"/>
      <c r="F2" s="1"/>
      <c r="G2" s="1"/>
    </row>
    <row r="3" spans="1:8">
      <c r="A3" s="49" t="s">
        <v>1</v>
      </c>
      <c r="B3" s="48"/>
      <c r="C3" s="48"/>
      <c r="D3" s="2" t="s">
        <v>0</v>
      </c>
      <c r="E3" s="2"/>
      <c r="F3" s="2" t="s">
        <v>0</v>
      </c>
      <c r="G3" s="3" t="s">
        <v>0</v>
      </c>
      <c r="H3" s="40" t="s">
        <v>0</v>
      </c>
    </row>
    <row r="4" spans="1:8" s="13" customFormat="1">
      <c r="A4" s="14" t="s">
        <v>141</v>
      </c>
      <c r="D4" s="2"/>
      <c r="E4" s="2"/>
      <c r="F4" s="2"/>
      <c r="G4" s="3"/>
      <c r="H4" s="40"/>
    </row>
    <row r="5" spans="1:8">
      <c r="A5" s="5"/>
      <c r="B5" s="5" t="s">
        <v>0</v>
      </c>
      <c r="C5" s="5" t="s">
        <v>0</v>
      </c>
      <c r="D5" s="2" t="s">
        <v>0</v>
      </c>
      <c r="E5" s="2"/>
      <c r="F5" s="2" t="s">
        <v>0</v>
      </c>
      <c r="G5" s="3" t="s">
        <v>0</v>
      </c>
      <c r="H5" s="40" t="s">
        <v>0</v>
      </c>
    </row>
    <row r="6" spans="1:8" ht="33.75">
      <c r="A6" s="6" t="s">
        <v>2</v>
      </c>
      <c r="B6" s="6" t="s">
        <v>3</v>
      </c>
      <c r="C6" s="6" t="s">
        <v>4</v>
      </c>
      <c r="D6" s="6" t="s">
        <v>5</v>
      </c>
      <c r="E6" s="23" t="s">
        <v>231</v>
      </c>
      <c r="F6" s="6" t="s">
        <v>6</v>
      </c>
      <c r="G6" s="6" t="s">
        <v>7</v>
      </c>
      <c r="H6" s="41" t="s">
        <v>8</v>
      </c>
    </row>
    <row r="7" spans="1:8" ht="22.5">
      <c r="A7" s="7" t="s">
        <v>9</v>
      </c>
      <c r="B7" s="7" t="s">
        <v>40</v>
      </c>
      <c r="C7" s="8" t="s">
        <v>41</v>
      </c>
      <c r="D7" s="7" t="s">
        <v>27</v>
      </c>
      <c r="E7" s="24" t="s">
        <v>315</v>
      </c>
      <c r="F7" s="9" t="s">
        <v>42</v>
      </c>
      <c r="G7" s="10" t="s">
        <v>43</v>
      </c>
      <c r="H7" s="15">
        <v>892.55</v>
      </c>
    </row>
    <row r="9" spans="1:8">
      <c r="A9" t="s">
        <v>140</v>
      </c>
    </row>
    <row r="11" spans="1:8" s="13" customFormat="1" ht="22.5">
      <c r="A11" s="7" t="s">
        <v>9</v>
      </c>
      <c r="B11" s="7" t="s">
        <v>162</v>
      </c>
      <c r="C11" s="8" t="s">
        <v>163</v>
      </c>
      <c r="D11" s="7" t="s">
        <v>164</v>
      </c>
      <c r="E11" s="24" t="s">
        <v>273</v>
      </c>
      <c r="F11" s="9" t="s">
        <v>42</v>
      </c>
      <c r="G11" s="10" t="s">
        <v>43</v>
      </c>
      <c r="H11" s="15">
        <v>807.69</v>
      </c>
    </row>
  </sheetData>
  <autoFilter ref="A6:H6"/>
  <mergeCells count="2">
    <mergeCell ref="A2:B2"/>
    <mergeCell ref="A3:C3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showGridLines="0" topLeftCell="A2" workbookViewId="0">
      <selection activeCell="H2" sqref="H1:H1048576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 ht="15" customHeight="1">
      <c r="A2" s="47"/>
      <c r="B2" s="48"/>
      <c r="C2" s="1" t="s">
        <v>0</v>
      </c>
      <c r="D2" s="1" t="s">
        <v>0</v>
      </c>
      <c r="E2" s="1"/>
      <c r="F2" s="1" t="s">
        <v>0</v>
      </c>
      <c r="G2" s="1" t="s">
        <v>0</v>
      </c>
      <c r="H2" s="21"/>
    </row>
    <row r="3" spans="1:8">
      <c r="A3" s="5" t="s">
        <v>141</v>
      </c>
      <c r="B3" s="5" t="s">
        <v>0</v>
      </c>
      <c r="C3" s="5" t="s">
        <v>0</v>
      </c>
      <c r="D3" s="2" t="s">
        <v>0</v>
      </c>
      <c r="E3" s="2"/>
      <c r="F3" s="2" t="s">
        <v>0</v>
      </c>
      <c r="G3" s="3" t="s">
        <v>0</v>
      </c>
      <c r="H3" s="4" t="s">
        <v>0</v>
      </c>
    </row>
    <row r="4" spans="1:8" ht="33.75">
      <c r="A4" s="6" t="s">
        <v>2</v>
      </c>
      <c r="B4" s="6" t="s">
        <v>3</v>
      </c>
      <c r="C4" s="6" t="s">
        <v>4</v>
      </c>
      <c r="D4" s="6" t="s">
        <v>5</v>
      </c>
      <c r="E4" s="23" t="s">
        <v>231</v>
      </c>
      <c r="F4" s="6" t="s">
        <v>6</v>
      </c>
      <c r="G4" s="6" t="s">
        <v>7</v>
      </c>
      <c r="H4" s="6" t="s">
        <v>8</v>
      </c>
    </row>
    <row r="5" spans="1:8" ht="22.5">
      <c r="A5" s="7" t="s">
        <v>9</v>
      </c>
      <c r="B5" s="7" t="s">
        <v>82</v>
      </c>
      <c r="C5" s="8" t="s">
        <v>83</v>
      </c>
      <c r="D5" s="7" t="s">
        <v>84</v>
      </c>
      <c r="E5" s="24" t="s">
        <v>316</v>
      </c>
      <c r="F5" s="9" t="s">
        <v>85</v>
      </c>
      <c r="G5" s="10" t="s">
        <v>86</v>
      </c>
      <c r="H5" s="15">
        <v>831.44</v>
      </c>
    </row>
  </sheetData>
  <mergeCells count="1">
    <mergeCell ref="A2:B2"/>
  </mergeCells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showGridLines="0" topLeftCell="A5" workbookViewId="0">
      <selection activeCell="D24" sqref="D24"/>
    </sheetView>
  </sheetViews>
  <sheetFormatPr defaultRowHeight="15"/>
  <cols>
    <col min="1" max="1" width="14" customWidth="1"/>
    <col min="2" max="2" width="19.7109375" customWidth="1"/>
    <col min="3" max="3" width="18.42578125" customWidth="1"/>
    <col min="4" max="4" width="14" customWidth="1"/>
    <col min="5" max="5" width="14" style="21" customWidth="1"/>
    <col min="6" max="6" width="14" customWidth="1"/>
    <col min="7" max="7" width="21.140625" customWidth="1"/>
    <col min="8" max="8" width="13.85546875" customWidth="1"/>
    <col min="9" max="9" width="0" hidden="1" customWidth="1"/>
  </cols>
  <sheetData>
    <row r="1" spans="1:8" ht="0.6" customHeight="1"/>
    <row r="2" spans="1:8" s="21" customFormat="1" ht="0.6" customHeight="1"/>
    <row r="3" spans="1:8" s="21" customFormat="1" ht="0.6" customHeight="1"/>
    <row r="4" spans="1:8" s="21" customFormat="1" ht="0.6" customHeight="1"/>
    <row r="5" spans="1:8" ht="32.25" customHeight="1">
      <c r="B5" s="5" t="s">
        <v>0</v>
      </c>
      <c r="C5" s="5" t="s">
        <v>0</v>
      </c>
      <c r="D5" s="2" t="s">
        <v>0</v>
      </c>
      <c r="E5" s="2"/>
      <c r="F5" s="2" t="s">
        <v>0</v>
      </c>
      <c r="G5" s="3" t="s">
        <v>0</v>
      </c>
      <c r="H5" s="4" t="s">
        <v>0</v>
      </c>
    </row>
    <row r="6" spans="1:8" s="21" customFormat="1" ht="32.25" customHeight="1">
      <c r="A6" s="5" t="s">
        <v>141</v>
      </c>
      <c r="B6" s="5"/>
      <c r="C6" s="5"/>
      <c r="D6" s="2"/>
      <c r="E6" s="2"/>
      <c r="F6" s="2"/>
      <c r="G6" s="3"/>
      <c r="H6" s="4"/>
    </row>
    <row r="7" spans="1:8" ht="33.75">
      <c r="A7" s="6" t="s">
        <v>2</v>
      </c>
      <c r="B7" s="6" t="s">
        <v>3</v>
      </c>
      <c r="C7" s="6" t="s">
        <v>4</v>
      </c>
      <c r="D7" s="6" t="s">
        <v>5</v>
      </c>
      <c r="E7" s="23" t="s">
        <v>231</v>
      </c>
      <c r="F7" s="6" t="s">
        <v>6</v>
      </c>
      <c r="G7" s="6" t="s">
        <v>7</v>
      </c>
      <c r="H7" s="6" t="s">
        <v>8</v>
      </c>
    </row>
    <row r="8" spans="1:8" ht="22.5">
      <c r="A8" s="7" t="s">
        <v>9</v>
      </c>
      <c r="B8" s="7" t="s">
        <v>77</v>
      </c>
      <c r="C8" s="8" t="s">
        <v>78</v>
      </c>
      <c r="D8" s="7" t="s">
        <v>27</v>
      </c>
      <c r="E8" s="24" t="s">
        <v>318</v>
      </c>
      <c r="F8" s="9" t="s">
        <v>79</v>
      </c>
      <c r="G8" s="10" t="s">
        <v>80</v>
      </c>
      <c r="H8" s="11">
        <v>606.54</v>
      </c>
    </row>
    <row r="9" spans="1:8" ht="22.5">
      <c r="A9" s="7" t="s">
        <v>9</v>
      </c>
      <c r="B9" s="7" t="s">
        <v>109</v>
      </c>
      <c r="C9" s="8" t="s">
        <v>110</v>
      </c>
      <c r="D9" s="7" t="s">
        <v>111</v>
      </c>
      <c r="E9" s="24" t="s">
        <v>317</v>
      </c>
      <c r="F9" s="9" t="s">
        <v>79</v>
      </c>
      <c r="G9" s="10" t="s">
        <v>80</v>
      </c>
      <c r="H9" s="11">
        <v>371.98</v>
      </c>
    </row>
  </sheetData>
  <pageMargins left="0.2" right="0.2" top="0.3" bottom="0.40826771653543298" header="0.3" footer="0.2"/>
  <pageSetup orientation="landscape" horizontalDpi="300" verticalDpi="300"/>
  <headerFooter alignWithMargins="0">
    <oddFooter>&amp;R&amp;"Sylfaen,Regular"&amp;9გვერდი  &amp;P - &amp;N  დან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სერგეენკო</vt:lpstr>
      <vt:lpstr>კვარაცხელია</vt:lpstr>
      <vt:lpstr>გაბუნია</vt:lpstr>
      <vt:lpstr>ბარკალაია</vt:lpstr>
      <vt:lpstr>ბოხუა</vt:lpstr>
      <vt:lpstr>ბუნტური</vt:lpstr>
      <vt:lpstr>ადამია</vt:lpstr>
      <vt:lpstr>კაიკაციშვილი</vt:lpstr>
      <vt:lpstr>გვარამაძე</vt:lpstr>
      <vt:lpstr>ბასილია</vt:lpstr>
      <vt:lpstr>ვარძელაშვილი</vt:lpstr>
      <vt:lpstr>კლიმიაშვილი</vt:lpstr>
      <vt:lpstr>ცოტნიაშვილი</vt:lpstr>
      <vt:lpstr>მკურნალი</vt:lpstr>
      <vt:lpstr>დარახველიძე</vt:lpstr>
      <vt:lpstr>ნოღაიდელი</vt:lpstr>
      <vt:lpstr>კალმახელიძე</vt:lpstr>
      <vt:lpstr>ოდიშარია</vt:lpstr>
      <vt:lpstr>ბელქანია</vt:lpstr>
      <vt:lpstr>ჯგერენაია</vt:lpstr>
      <vt:lpstr>ნიკოლეიშვილი</vt:lpstr>
      <vt:lpstr>დოლიძე</vt:lpstr>
      <vt:lpstr>ლაგვილავა</vt:lpstr>
      <vt:lpstr>ჟორჟოლიანი</vt:lpstr>
      <vt:lpstr>გერსამია</vt:lpstr>
      <vt:lpstr>ჯინჯოლავა</vt:lpstr>
      <vt:lpstr>დათეშიძე</vt:lpstr>
      <vt:lpstr>გოგინაშვილი</vt:lpstr>
      <vt:lpstr>ცხომელიძე</vt:lpstr>
      <vt:lpstr>ბერძული</vt:lpstr>
      <vt:lpstr>ჩაჩავა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Abramishvili</dc:creator>
  <cp:lastModifiedBy>Marina Abramishvili</cp:lastModifiedBy>
  <dcterms:created xsi:type="dcterms:W3CDTF">2019-09-16T10:56:53Z</dcterms:created>
  <dcterms:modified xsi:type="dcterms:W3CDTF">2019-09-18T05:49:37Z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