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120" windowWidth="14205" windowHeight="8370" firstSheet="2" activeTab="5"/>
  </bookViews>
  <sheets>
    <sheet name="sum 2016" sheetId="15" r:id="rId1"/>
    <sheet name="sum 2017" sheetId="19" r:id="rId2"/>
    <sheet name="by generics - expenditures" sheetId="18" r:id="rId3"/>
    <sheet name="by generics" sheetId="11" r:id="rId4"/>
    <sheet name="EML - 20th" sheetId="17" r:id="rId5"/>
    <sheet name="price range" sheetId="13" r:id="rId6"/>
    <sheet name="by generics, dose" sheetId="8" r:id="rId7"/>
  </sheets>
  <definedNames>
    <definedName name="_xlnm._FilterDatabase" localSheetId="3" hidden="1">'by generics'!$P$2:$S$57</definedName>
    <definedName name="_xlnm._FilterDatabase" localSheetId="6" hidden="1">'by generics, dose'!$A$2:$C$168</definedName>
    <definedName name="_xlnm._FilterDatabase" localSheetId="5" hidden="1">'price range'!$A$3:$V$3</definedName>
    <definedName name="_xlnm._FilterDatabase" localSheetId="0" hidden="1">'sum 2016'!$A$2:$J$460</definedName>
    <definedName name="_xlnm._FilterDatabase" localSheetId="1" hidden="1">'sum 2017'!$A$2:$D$492</definedName>
  </definedNames>
  <calcPr calcId="152511"/>
</workbook>
</file>

<file path=xl/calcChain.xml><?xml version="1.0" encoding="utf-8"?>
<calcChain xmlns="http://schemas.openxmlformats.org/spreadsheetml/2006/main">
  <c r="M13" i="13" l="1"/>
  <c r="M6" i="13"/>
  <c r="M7" i="13"/>
  <c r="M8" i="13"/>
  <c r="M10" i="13"/>
  <c r="M11" i="13"/>
  <c r="M12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6" i="13"/>
  <c r="M37" i="13"/>
  <c r="M38" i="13"/>
  <c r="M39" i="13"/>
  <c r="M41" i="13"/>
  <c r="M42" i="13"/>
  <c r="M43" i="13"/>
  <c r="M44" i="13"/>
  <c r="M45" i="13"/>
  <c r="M46" i="13"/>
  <c r="M47" i="13"/>
  <c r="M48" i="13"/>
  <c r="M49" i="13"/>
  <c r="M51" i="13"/>
  <c r="M52" i="13"/>
  <c r="M53" i="13"/>
  <c r="M54" i="13"/>
  <c r="M55" i="13"/>
  <c r="M56" i="13"/>
  <c r="M57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3" i="13"/>
  <c r="M74" i="13"/>
  <c r="M75" i="13"/>
  <c r="M76" i="13"/>
  <c r="M77" i="13"/>
  <c r="M78" i="13"/>
  <c r="M79" i="13"/>
  <c r="M81" i="13"/>
  <c r="M82" i="13"/>
  <c r="M83" i="13"/>
  <c r="M84" i="13"/>
  <c r="M85" i="13"/>
  <c r="M86" i="13"/>
  <c r="M87" i="13"/>
  <c r="M88" i="13"/>
  <c r="M89" i="13"/>
  <c r="M90" i="13"/>
  <c r="M91" i="13"/>
  <c r="M93" i="13"/>
  <c r="M94" i="13"/>
  <c r="M95" i="13"/>
  <c r="M96" i="13"/>
  <c r="M97" i="13"/>
  <c r="M99" i="13"/>
  <c r="M100" i="13"/>
  <c r="M101" i="13"/>
  <c r="M102" i="13"/>
  <c r="M103" i="13"/>
  <c r="M104" i="13"/>
  <c r="M4" i="13"/>
  <c r="R58" i="11"/>
  <c r="Q58" i="11"/>
  <c r="H60" i="11"/>
  <c r="G60" i="11"/>
  <c r="M58" i="11"/>
  <c r="L58" i="11"/>
  <c r="E60" i="18"/>
  <c r="M58" i="18"/>
  <c r="M43" i="18"/>
  <c r="M33" i="18"/>
  <c r="M23" i="18"/>
  <c r="M13" i="18"/>
  <c r="K59" i="18" l="1"/>
  <c r="N14" i="18" s="1"/>
  <c r="J59" i="18"/>
  <c r="N24" i="18" l="1"/>
  <c r="N44" i="18"/>
  <c r="N4" i="18"/>
  <c r="N34" i="18"/>
  <c r="E43" i="18"/>
  <c r="E33" i="18"/>
  <c r="E23" i="18"/>
  <c r="E13" i="18"/>
  <c r="C61" i="18"/>
  <c r="B61" i="18"/>
  <c r="F24" i="18" l="1"/>
  <c r="F4" i="18"/>
  <c r="F15" i="18"/>
  <c r="F34" i="18"/>
  <c r="F44" i="18"/>
  <c r="C60" i="11"/>
  <c r="B60" i="11"/>
</calcChain>
</file>

<file path=xl/comments1.xml><?xml version="1.0" encoding="utf-8"?>
<comments xmlns="http://schemas.openxmlformats.org/spreadsheetml/2006/main">
  <authors>
    <author>Khomeriki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Khomeriki:</t>
        </r>
        <r>
          <rPr>
            <sz val="9"/>
            <color indexed="81"/>
            <rFont val="Tahoma"/>
            <family val="2"/>
          </rPr>
          <t xml:space="preserve">
მწვანედ მონიშნულია აღიარებითი რეჟიმის ქვეყნები</t>
        </r>
      </text>
    </comment>
  </commentList>
</comments>
</file>

<file path=xl/sharedStrings.xml><?xml version="1.0" encoding="utf-8"?>
<sst xmlns="http://schemas.openxmlformats.org/spreadsheetml/2006/main" count="3881" uniqueCount="793">
  <si>
    <t>ელიგარდი</t>
  </si>
  <si>
    <t>Leuprorelin</t>
  </si>
  <si>
    <t>22,5 მგ</t>
  </si>
  <si>
    <t>დოქსორუბიცინი 2მგ/მლ კონცენტრატი საინფუზიო ხსნარის მოსამზადებლად</t>
  </si>
  <si>
    <t>Doxorubicin</t>
  </si>
  <si>
    <t>50 მგ</t>
  </si>
  <si>
    <t>ანასტროზოლი დენკი 1მგ ფილმტაბლეტენ</t>
  </si>
  <si>
    <t>Anastrozole</t>
  </si>
  <si>
    <t>1 მგ</t>
  </si>
  <si>
    <t>ნაველბინი</t>
  </si>
  <si>
    <t>Vinorelbine</t>
  </si>
  <si>
    <t>10 მგ</t>
  </si>
  <si>
    <t>ციტეგინი</t>
  </si>
  <si>
    <t>Gemcitabine</t>
  </si>
  <si>
    <t>1000 მგ</t>
  </si>
  <si>
    <t>ენდოქსანი 200მგ</t>
  </si>
  <si>
    <t>Cyclophosphamide</t>
  </si>
  <si>
    <t>200 მგ</t>
  </si>
  <si>
    <t>ვინრაცინი საინექციო</t>
  </si>
  <si>
    <t>ენდოქსანი 1გ</t>
  </si>
  <si>
    <t>Filgrastim</t>
  </si>
  <si>
    <t>300 მგ</t>
  </si>
  <si>
    <t>7,5 მგ</t>
  </si>
  <si>
    <t>ოქსალიპლატინი 5მგ/მლ კონცენტრატი საინფუზიო ხსნარის მოსამზადებლად</t>
  </si>
  <si>
    <t>Oxaliplatin</t>
  </si>
  <si>
    <t>ქსელოდა</t>
  </si>
  <si>
    <t>Capecitabine</t>
  </si>
  <si>
    <t>500 მგ</t>
  </si>
  <si>
    <t>დოცეტაქსელი ებევე</t>
  </si>
  <si>
    <t>Docetaxel</t>
  </si>
  <si>
    <t>20 მგ</t>
  </si>
  <si>
    <t>უნისტინი ინექცია</t>
  </si>
  <si>
    <t>cisplatin</t>
  </si>
  <si>
    <t>ცისპლატინი 1მგ/მლ კონცენტრატი საინფუზიო ხსნარის მოსამზადებლად</t>
  </si>
  <si>
    <t>Fluorouracil</t>
  </si>
  <si>
    <t>აკოფილი</t>
  </si>
  <si>
    <t>Epirubicin</t>
  </si>
  <si>
    <t>უტორალი ინექცია</t>
  </si>
  <si>
    <t>250 მგ</t>
  </si>
  <si>
    <t>ციკრამი ინექციისათვის</t>
  </si>
  <si>
    <t>თემოდალი</t>
  </si>
  <si>
    <t>Temozolomide</t>
  </si>
  <si>
    <t>100 მგ</t>
  </si>
  <si>
    <t>გემნილი</t>
  </si>
  <si>
    <t>პოლიპლატილენი</t>
  </si>
  <si>
    <t>Polyplatillen</t>
  </si>
  <si>
    <t>ლასტეტის კაფსულა 50</t>
  </si>
  <si>
    <t>Etoposide</t>
  </si>
  <si>
    <t>კარბოპლატინი</t>
  </si>
  <si>
    <t>Carboplatin</t>
  </si>
  <si>
    <t>150 მგ</t>
  </si>
  <si>
    <t>პაკლიტაქსელი 6მგ/მლ კონცენტრატი საინფუზიო ხსნარის მოსამზადებლად</t>
  </si>
  <si>
    <t>Paclitaxel</t>
  </si>
  <si>
    <t>ციკრამი საინექციო</t>
  </si>
  <si>
    <t>უნიკრისტინი</t>
  </si>
  <si>
    <t>Vincristine</t>
  </si>
  <si>
    <t>რიბომუსტინი</t>
  </si>
  <si>
    <t>Bendamustine</t>
  </si>
  <si>
    <t>პაკლიტაქსელი ლივ ფარმა</t>
  </si>
  <si>
    <t>30 მგ</t>
  </si>
  <si>
    <t>450 მგ</t>
  </si>
  <si>
    <t>ონკოფლუორი 250</t>
  </si>
  <si>
    <t>დოცეტაქსელი აქვიდა</t>
  </si>
  <si>
    <t>კოლოქსეტი</t>
  </si>
  <si>
    <t>კასოდექსი</t>
  </si>
  <si>
    <t>Bicalutamide</t>
  </si>
  <si>
    <t>ტევაგრასტიმი 48მლნ სე</t>
  </si>
  <si>
    <t>480 მგ</t>
  </si>
  <si>
    <t>ბლეოცინი</t>
  </si>
  <si>
    <t>15 მგ</t>
  </si>
  <si>
    <t>ეტოპოზიდი კემექსი</t>
  </si>
  <si>
    <t>დიფერელინი 3,75მგ</t>
  </si>
  <si>
    <t>Triptorelin</t>
  </si>
  <si>
    <t>3,75 მგ</t>
  </si>
  <si>
    <t>ფარესტონი</t>
  </si>
  <si>
    <t>Toremifene</t>
  </si>
  <si>
    <t>60 მგ</t>
  </si>
  <si>
    <t>აქსასტროლი</t>
  </si>
  <si>
    <t>არომაზინი</t>
  </si>
  <si>
    <t>exemestan</t>
  </si>
  <si>
    <t>25 მგ</t>
  </si>
  <si>
    <t>ციტოზარი</t>
  </si>
  <si>
    <t>cytarabine</t>
  </si>
  <si>
    <t>ზოლადექსი 10,8მგ</t>
  </si>
  <si>
    <t>Gosereline</t>
  </si>
  <si>
    <t>10,8 მგ</t>
  </si>
  <si>
    <t>იზოქსანი ინექციისთვის</t>
  </si>
  <si>
    <t>Ifosfamide</t>
  </si>
  <si>
    <t>2 გ</t>
  </si>
  <si>
    <t>უტორალი საინექციო</t>
  </si>
  <si>
    <t>ეპიზინი</t>
  </si>
  <si>
    <t>ცისპლატინი</t>
  </si>
  <si>
    <t>ლეიკოკინი საინექციო 300</t>
  </si>
  <si>
    <t>ტამოქსიფენი სოფარმა 10მგ</t>
  </si>
  <si>
    <t>Tamoxifen</t>
  </si>
  <si>
    <t>ბიკალუტამიდი</t>
  </si>
  <si>
    <t>ეტოპოზიდი 20მგ/მლ კონცენტრატი საინფუზიო ხსნარის მოსამზადებლად</t>
  </si>
  <si>
    <t>პატაქსელი</t>
  </si>
  <si>
    <t>ფემაპლექსი 2,5მგ</t>
  </si>
  <si>
    <t>Letrozole</t>
  </si>
  <si>
    <t>2,5 მგ</t>
  </si>
  <si>
    <t>დოცეტაქსელი აკორდი 80მგ/4მლ კონცენტრატი საინფუზიო ხსნარის მოსამზადებლად</t>
  </si>
  <si>
    <t>80 მგ</t>
  </si>
  <si>
    <t>დოცეტაქსელი აკორდი 20მგ/1მლ კონცენტრატი საინფუზიო ხსნარის მოსამზადებლად</t>
  </si>
  <si>
    <t>ციკლოფოსფანი</t>
  </si>
  <si>
    <t>ჰიდრინი კაფსულები</t>
  </si>
  <si>
    <t>Hydroxyurea</t>
  </si>
  <si>
    <t>ლეტროზოლი დენკი 2.5</t>
  </si>
  <si>
    <t>დოცეტაქსელი აკორდი 160მგ/8მლ კონცენტრატი საინფუზიო ხსნარის მოსამზადებლად</t>
  </si>
  <si>
    <t>160 მგ</t>
  </si>
  <si>
    <t>ნატულანი</t>
  </si>
  <si>
    <t>Procarbazine</t>
  </si>
  <si>
    <t>ტაქსოტერი 20მგ/1მლ</t>
  </si>
  <si>
    <t>ტაქსოტერი 80მგ/4მლ</t>
  </si>
  <si>
    <t>ადრიცინი საინექციო</t>
  </si>
  <si>
    <t>უნიბლასტინი</t>
  </si>
  <si>
    <t>VINBLASTINE</t>
  </si>
  <si>
    <t>ფლუდარაბინის ფოსფატი</t>
  </si>
  <si>
    <t>Fludarabine</t>
  </si>
  <si>
    <t>SYG პაკლიტაქსელი საინექციო</t>
  </si>
  <si>
    <t>უნიციდი 100</t>
  </si>
  <si>
    <t>ლიობლე 15</t>
  </si>
  <si>
    <t>პროკარბაზინის ჰიდროქლორიდის კაფსულები USP</t>
  </si>
  <si>
    <t>ადრიბლასტინი</t>
  </si>
  <si>
    <t>კაპეციტაბინი აკორდი</t>
  </si>
  <si>
    <t>თერმუსტინი 100</t>
  </si>
  <si>
    <t>დაუნოცინი საინექციო</t>
  </si>
  <si>
    <t>daunorubicin</t>
  </si>
  <si>
    <t>ირიტეკი 100მგ/5მლ</t>
  </si>
  <si>
    <t>2 მგ</t>
  </si>
  <si>
    <t>დოქსორუბიცინის ჰიდროქლორიდი</t>
  </si>
  <si>
    <t>ეპირუბიცინ-ტევა</t>
  </si>
  <si>
    <t>ზიმოპლექსი</t>
  </si>
  <si>
    <t>კაპეციტაბინი კერნ ფარმა</t>
  </si>
  <si>
    <t>ერიოგემი</t>
  </si>
  <si>
    <t>SYG  ნექსატინი საინექციო</t>
  </si>
  <si>
    <t>ეგისტროზოლი</t>
  </si>
  <si>
    <t>ირინოტეკანი ცელ ფარმი</t>
  </si>
  <si>
    <t>იფოსფამიდი კემექსი</t>
  </si>
  <si>
    <t>დოქსო-სელი 10მგ</t>
  </si>
  <si>
    <t>ბინკრისტინი</t>
  </si>
  <si>
    <t>კარბო-ცელი</t>
  </si>
  <si>
    <t>ცისპლატინი საინექციო</t>
  </si>
  <si>
    <t>მეგაპლატინი</t>
  </si>
  <si>
    <t>ოქსალტი 100 მგ</t>
  </si>
  <si>
    <t>მიტომიცინი C კიოვა 0,4მგ/1მლ</t>
  </si>
  <si>
    <t>Mitomycin</t>
  </si>
  <si>
    <t>ეტრუზილი</t>
  </si>
  <si>
    <t>ჰოლოქსანი 1გ</t>
  </si>
  <si>
    <t>გემციტაბინი</t>
  </si>
  <si>
    <t>ბიკალუტამიდი-ტევა 50მგ</t>
  </si>
  <si>
    <t>დოქსო-სელი 50მგ</t>
  </si>
  <si>
    <t>დონატაქსელი</t>
  </si>
  <si>
    <t>ბიკამიდი</t>
  </si>
  <si>
    <t>სტრომეგი</t>
  </si>
  <si>
    <t>Megestrol Acetate</t>
  </si>
  <si>
    <t>ოქსალტი 50 მგ</t>
  </si>
  <si>
    <t>კარბოტინოლი საინექციო</t>
  </si>
  <si>
    <t>ეტოპული საინექციო</t>
  </si>
  <si>
    <t>ქსელოცელი 500</t>
  </si>
  <si>
    <t>პაკლიტეკი 30</t>
  </si>
  <si>
    <t>ტევაგრასტიმი 30მლნ სე</t>
  </si>
  <si>
    <t>ქლორამბუცილის ტაბლეტები  USP</t>
  </si>
  <si>
    <t>Chlorambucil</t>
  </si>
  <si>
    <t>ლიპოდი 20</t>
  </si>
  <si>
    <t>ლეტროზოლ ფარმოზი</t>
  </si>
  <si>
    <t>მიტოქსგენი</t>
  </si>
  <si>
    <t>Mitoxantron</t>
  </si>
  <si>
    <t>ციკლოცელი 500</t>
  </si>
  <si>
    <t>ცელკრისტინი</t>
  </si>
  <si>
    <t>იზოქსანი</t>
  </si>
  <si>
    <t>ციკლოცელი 1000</t>
  </si>
  <si>
    <t>ზოლადექსი 3.6 მგ</t>
  </si>
  <si>
    <t>3,6 მგ</t>
  </si>
  <si>
    <t>დეპო-პროვერა</t>
  </si>
  <si>
    <t>medroxyprogesterone</t>
  </si>
  <si>
    <t>ვინორელბინი</t>
  </si>
  <si>
    <t>ანდროკური</t>
  </si>
  <si>
    <t>Cyproterone</t>
  </si>
  <si>
    <t>ეტო-ცელი</t>
  </si>
  <si>
    <t>დაქტიცინი საინექციო</t>
  </si>
  <si>
    <t>dactinomycin</t>
  </si>
  <si>
    <t>0,5 მგ</t>
  </si>
  <si>
    <t>გენექსოლ-PM საინექციო</t>
  </si>
  <si>
    <t>დოქსილიდი 50</t>
  </si>
  <si>
    <t>ეტოლონი 100</t>
  </si>
  <si>
    <t>პაკლიტეკი 100</t>
  </si>
  <si>
    <t>ფემარა</t>
  </si>
  <si>
    <t>ფლურაცედილი</t>
  </si>
  <si>
    <t>პურინეტონი ტაბლეტები</t>
  </si>
  <si>
    <t>Mercaptopurine</t>
  </si>
  <si>
    <t>მიტოცინი საინექციო</t>
  </si>
  <si>
    <t>ფასლოდექსი 250მგ</t>
  </si>
  <si>
    <t>fulvestrant</t>
  </si>
  <si>
    <t>ლორელინ დეპო საინექციო</t>
  </si>
  <si>
    <t>ქსტანდი 40მგ</t>
  </si>
  <si>
    <t>enzalutamide</t>
  </si>
  <si>
    <t>40 მგ</t>
  </si>
  <si>
    <t>დოცეტაქსელი ტევა 80მგ</t>
  </si>
  <si>
    <t>დოცეტაქსელი ტევა 20მგ</t>
  </si>
  <si>
    <t>მეტოტრექსატი - ებევე</t>
  </si>
  <si>
    <t>Methotrexate</t>
  </si>
  <si>
    <t>ტამოქსიფენი 20მგ</t>
  </si>
  <si>
    <t>ბენდამუსტინი 100მგ</t>
  </si>
  <si>
    <t>ალექსანი</t>
  </si>
  <si>
    <t>ჰოლოქსანი</t>
  </si>
  <si>
    <t>ანასტროზოლი</t>
  </si>
  <si>
    <t>ტოპოტეკანი 1მგ/მლ კონცენტრატი საინფუზიო ხსნარის მოსამზადებლად</t>
  </si>
  <si>
    <t>Topotecan</t>
  </si>
  <si>
    <t>4 მგ</t>
  </si>
  <si>
    <t>SYG დოცეტაქსელი საინექციო</t>
  </si>
  <si>
    <t>პაკლიტაქსელი ტევა</t>
  </si>
  <si>
    <t>ვინლონი ლიო 1</t>
  </si>
  <si>
    <t>ციტარაბინი</t>
  </si>
  <si>
    <t>ლეტრო-ცელი</t>
  </si>
  <si>
    <t>სუტენტი</t>
  </si>
  <si>
    <t>Sunitinib</t>
  </si>
  <si>
    <t>დოქსორუბინი</t>
  </si>
  <si>
    <t>ბლეო-სელი</t>
  </si>
  <si>
    <t>ვესანოიდი</t>
  </si>
  <si>
    <t>Tretinoin</t>
  </si>
  <si>
    <t>ბლოიცინ-S</t>
  </si>
  <si>
    <t>ვოტრიენტი</t>
  </si>
  <si>
    <t>Pazopanib</t>
  </si>
  <si>
    <t>400 მგ</t>
  </si>
  <si>
    <t>დოქსილიდი 10</t>
  </si>
  <si>
    <t>კემოკარბი</t>
  </si>
  <si>
    <t>გემციტაბინი LIV ფარმა</t>
  </si>
  <si>
    <t>ოქსალიპლატინი ლივ ფარმა</t>
  </si>
  <si>
    <t>12,5 მგ</t>
  </si>
  <si>
    <t>ფლუდაცელი 50</t>
  </si>
  <si>
    <t>ბიკალუტამიდი კერნ ფარმა 50მგ</t>
  </si>
  <si>
    <t>ნაველბინი 20მგ</t>
  </si>
  <si>
    <t>ლეუკოსტიმი ინექცია</t>
  </si>
  <si>
    <t>კალუმიდი</t>
  </si>
  <si>
    <t>არიმიდექსი 1მგ</t>
  </si>
  <si>
    <t>დ.ტ.ი</t>
  </si>
  <si>
    <t>Dacarbazine</t>
  </si>
  <si>
    <t>დერცინი</t>
  </si>
  <si>
    <t>ფიტოზიდი</t>
  </si>
  <si>
    <t>ვინოტეკი 10</t>
  </si>
  <si>
    <t>ტოპოკანი საინექციო</t>
  </si>
  <si>
    <t>2000 მგ</t>
  </si>
  <si>
    <t>ბიკალუტამიდი-ტევა</t>
  </si>
  <si>
    <t>დოცეტეკი 20</t>
  </si>
  <si>
    <t>ირნოცელი 100</t>
  </si>
  <si>
    <t>ოპლატინი 100</t>
  </si>
  <si>
    <t>ოპლატინი 50</t>
  </si>
  <si>
    <t>ნეუპოგენი სირინჯი</t>
  </si>
  <si>
    <t>იფო-ცელი N 2000</t>
  </si>
  <si>
    <t>ირიტეკი 40მგ/2მლ</t>
  </si>
  <si>
    <t>ონკოფლუორი 500</t>
  </si>
  <si>
    <t>არიმიდექსი</t>
  </si>
  <si>
    <t>ეპირუბიტეკი 50</t>
  </si>
  <si>
    <t>ეპირუბიტეკი 10</t>
  </si>
  <si>
    <t>1 გ</t>
  </si>
  <si>
    <t>ნაველბინი 30მგ</t>
  </si>
  <si>
    <t>კარბოპლანი</t>
  </si>
  <si>
    <t>ველბასტინი საინექციო</t>
  </si>
  <si>
    <t>საბერძნეთი</t>
  </si>
  <si>
    <t>ციტაბინი</t>
  </si>
  <si>
    <t>ონკოზიდი 100</t>
  </si>
  <si>
    <t>5-ფტორურაცილი ებევე</t>
  </si>
  <si>
    <t>ციკრამი</t>
  </si>
  <si>
    <t>დოქსოტილი</t>
  </si>
  <si>
    <t>პემირექსი საინექციო</t>
  </si>
  <si>
    <t>Pemetrexed</t>
  </si>
  <si>
    <t>ციაზილი</t>
  </si>
  <si>
    <t>ფულვედჯექტი</t>
  </si>
  <si>
    <t>250 მლ</t>
  </si>
  <si>
    <t>ტამოქსიფენო ფარმოზი</t>
  </si>
  <si>
    <t>ვინორელბინი-ჰუმანითი</t>
  </si>
  <si>
    <t>ლექტრუმი</t>
  </si>
  <si>
    <t>Leuprolide acetate</t>
  </si>
  <si>
    <t>დაკმედი 200</t>
  </si>
  <si>
    <t>ოქსალიპლატინი</t>
  </si>
  <si>
    <t>ფტორაფური</t>
  </si>
  <si>
    <t>Tegafurum</t>
  </si>
  <si>
    <t>ექსემესტანი აკორდი 25მგ</t>
  </si>
  <si>
    <t>გემციტაბინი-ჰუმანითი</t>
  </si>
  <si>
    <t>ლეტროზოლი აკორდი 2,5მგ</t>
  </si>
  <si>
    <t>კაპეციტაბინი-ჰუმანითი</t>
  </si>
  <si>
    <t>გემციტაბინი სელი ფარმი</t>
  </si>
  <si>
    <t>დაუნორუბიტეკი</t>
  </si>
  <si>
    <t>უნიდრეა</t>
  </si>
  <si>
    <t>გემციტაბინი ებევე 200მგ/5მლ</t>
  </si>
  <si>
    <t>გემციტაბინი ებევე 1000მგ/25მლ</t>
  </si>
  <si>
    <t>ოქსავიატინი</t>
  </si>
  <si>
    <t>ტამოქსიფენი-ებევე</t>
  </si>
  <si>
    <t>ვინორელი</t>
  </si>
  <si>
    <t>აბირატერონი-ჰუმანითი</t>
  </si>
  <si>
    <t>Abiraterone</t>
  </si>
  <si>
    <t>დოცეტაქსელი-ჰუმანითი</t>
  </si>
  <si>
    <t>ბენდამუსტინი-ჰუმანითი</t>
  </si>
  <si>
    <t>პაკლიტაქსელი- ჰუმანითი</t>
  </si>
  <si>
    <t>უნიტაქსელი საინექციო</t>
  </si>
  <si>
    <t>200 mg</t>
  </si>
  <si>
    <t>პაკლიტაქსელი-ჰუმანითი</t>
  </si>
  <si>
    <t>დოცეტეკი 80</t>
  </si>
  <si>
    <t>ეპირუბიცინი-ჰუმანითი</t>
  </si>
  <si>
    <t>მეთოტრექსატი-ჰუმანითი</t>
  </si>
  <si>
    <t>ჰიდრა კაფს</t>
  </si>
  <si>
    <t>ზავერუცინი ინექციისთვის</t>
  </si>
  <si>
    <t>Idarubicin</t>
  </si>
  <si>
    <t>5 მგ</t>
  </si>
  <si>
    <t>ტოპოტეკანი-ჰუმანითი</t>
  </si>
  <si>
    <t>ირინოტეკანი HCL LIV ფარმა</t>
  </si>
  <si>
    <t>ნეუტრომაქსი</t>
  </si>
  <si>
    <t>უნიტრექსატი სანექციო</t>
  </si>
  <si>
    <t>ეტოპოზიდი ებევე</t>
  </si>
  <si>
    <t>0,5 300</t>
  </si>
  <si>
    <t>ფარმორუბიცინი  სწრაფად ხსნადი</t>
  </si>
  <si>
    <t>პაკლიტაქსელი ებევე</t>
  </si>
  <si>
    <t>ცისპლატინი ებევე</t>
  </si>
  <si>
    <t>დოქსორუბიცინი-ებევე</t>
  </si>
  <si>
    <t>დოქსორუბიცინი - ებევე</t>
  </si>
  <si>
    <t>ფადა კარბოპლატინო</t>
  </si>
  <si>
    <t>გემციტაბინი ცელ ფარმი</t>
  </si>
  <si>
    <t>ეპირუბიცინი-ებევე</t>
  </si>
  <si>
    <t>დოქსორუბიცინი აკორდი 2მგ/მლ კონცენტრატი საინფუზიო ხსნარის მოსამზადებლად</t>
  </si>
  <si>
    <t>ფადა ირინოტეკანი</t>
  </si>
  <si>
    <t>Row Labels</t>
  </si>
  <si>
    <t>Grand Total</t>
  </si>
  <si>
    <t>Sum of ერთეულის რაოდენობა</t>
  </si>
  <si>
    <t>Sum of სახელმწ. მიერ ასანაზღაურებელი თანხა</t>
  </si>
  <si>
    <t xml:space="preserve">Bleomycin </t>
  </si>
  <si>
    <t xml:space="preserve">Irinotecan </t>
  </si>
  <si>
    <t>კომბინაცია</t>
  </si>
  <si>
    <t>მაქს ფასი</t>
  </si>
  <si>
    <t>მინ ფასი</t>
  </si>
  <si>
    <t>ბიჯი</t>
  </si>
  <si>
    <t>ლიმიტი</t>
  </si>
  <si>
    <t>Abiraterone-250</t>
  </si>
  <si>
    <t>Anastrozole-1</t>
  </si>
  <si>
    <t>Bendamustine-100</t>
  </si>
  <si>
    <t>Bicalutamide-50</t>
  </si>
  <si>
    <t>Bleomycin-15</t>
  </si>
  <si>
    <t>Capecitabine-150</t>
  </si>
  <si>
    <t>Capecitabine-500</t>
  </si>
  <si>
    <t>Carboplatin-150</t>
  </si>
  <si>
    <t>Carboplatin-450</t>
  </si>
  <si>
    <t>Cyclophosphamide-1000</t>
  </si>
  <si>
    <t>Cyclophosphamide-200</t>
  </si>
  <si>
    <t>Cyclophosphamide-500</t>
  </si>
  <si>
    <t>Cyproterone-10</t>
  </si>
  <si>
    <t>Cyproterone-50</t>
  </si>
  <si>
    <t>Cytarabine-100</t>
  </si>
  <si>
    <t>Cytarabine-1000</t>
  </si>
  <si>
    <t>Cytarabine-500</t>
  </si>
  <si>
    <t>Dacarbazine-200</t>
  </si>
  <si>
    <t>Dactinomycin-0,5</t>
  </si>
  <si>
    <t>Daunorubicin-20</t>
  </si>
  <si>
    <t>Docetaxel-160</t>
  </si>
  <si>
    <t>Docetaxel-20</t>
  </si>
  <si>
    <t>Docetaxel-80</t>
  </si>
  <si>
    <t>Doxorubicin-10</t>
  </si>
  <si>
    <t>Doxorubicin-50</t>
  </si>
  <si>
    <t>Enzalutamide-40</t>
  </si>
  <si>
    <t>Epirubicin-10</t>
  </si>
  <si>
    <t>Epirubicin-50</t>
  </si>
  <si>
    <t>Etoposide-100</t>
  </si>
  <si>
    <t>Etoposide-50</t>
  </si>
  <si>
    <t>Exemestane-25</t>
  </si>
  <si>
    <t>Filgrastim-300</t>
  </si>
  <si>
    <t>Fluorouracil-1000</t>
  </si>
  <si>
    <t>Fluorouracil-250</t>
  </si>
  <si>
    <t>Fluorouracil-500</t>
  </si>
  <si>
    <t>Fulvestrant-250</t>
  </si>
  <si>
    <t>Gemcitabine-1000</t>
  </si>
  <si>
    <t>Gemcitabine-200</t>
  </si>
  <si>
    <t>Goserelin-10,8</t>
  </si>
  <si>
    <t>Goserelin-3,6</t>
  </si>
  <si>
    <t>Hydroxyurea-500</t>
  </si>
  <si>
    <t>Idarubicin-5</t>
  </si>
  <si>
    <t>Ifosfamide-1000</t>
  </si>
  <si>
    <t>Irinotecan-100</t>
  </si>
  <si>
    <t>Irinotecan-300</t>
  </si>
  <si>
    <t>Irinotecan-40</t>
  </si>
  <si>
    <t>Letrozole-2,5</t>
  </si>
  <si>
    <t>Leuprolide acetate-7,5</t>
  </si>
  <si>
    <t>Leuprorelin-22,5</t>
  </si>
  <si>
    <t>Leuprorelin-7,5</t>
  </si>
  <si>
    <t>Mercaptopurine-50</t>
  </si>
  <si>
    <t>Methotrexate-10</t>
  </si>
  <si>
    <t>Methotrexate-100</t>
  </si>
  <si>
    <t>Methotrexate-2,5</t>
  </si>
  <si>
    <t>Methotrexate-5</t>
  </si>
  <si>
    <t>Methotrexate-50</t>
  </si>
  <si>
    <t>Methotrexate-500</t>
  </si>
  <si>
    <t>Mitomycin-10</t>
  </si>
  <si>
    <t>Mitoxantrone-20</t>
  </si>
  <si>
    <t>Oxaliplatin-100</t>
  </si>
  <si>
    <t>Oxaliplatin-50</t>
  </si>
  <si>
    <t>Paclitaxel-100</t>
  </si>
  <si>
    <t>Paclitaxel-30</t>
  </si>
  <si>
    <t>Paclitaxel-300</t>
  </si>
  <si>
    <t>Pazopanib-400</t>
  </si>
  <si>
    <t>Pemetrexed-500</t>
  </si>
  <si>
    <t>Polyplatillen-250</t>
  </si>
  <si>
    <t>Procarbazine-50</t>
  </si>
  <si>
    <t>Sunitinib-12,5</t>
  </si>
  <si>
    <t>Sunitinib-25</t>
  </si>
  <si>
    <t>Sunitinib-50</t>
  </si>
  <si>
    <t>Tamoxifen-10</t>
  </si>
  <si>
    <t>Tamoxifen-20</t>
  </si>
  <si>
    <t>Temozolomide-100</t>
  </si>
  <si>
    <t>Temozolomide-20</t>
  </si>
  <si>
    <t>Temozolomide-250</t>
  </si>
  <si>
    <t>Topotecan-2,5</t>
  </si>
  <si>
    <t>Toremifene-20</t>
  </si>
  <si>
    <t>Toremifene-60</t>
  </si>
  <si>
    <t>Tretinoin-10</t>
  </si>
  <si>
    <t>Triptorelin-10</t>
  </si>
  <si>
    <t>Triptorelin-3,75</t>
  </si>
  <si>
    <t>VINBLASTINE-10</t>
  </si>
  <si>
    <t>Vincristine-1</t>
  </si>
  <si>
    <t>Vinorelbine-10</t>
  </si>
  <si>
    <t>Vinorelbine-50</t>
  </si>
  <si>
    <t>რაოდენობა</t>
  </si>
  <si>
    <t>ანაზღაურებულითანხა</t>
  </si>
  <si>
    <t>მწარმოებელი</t>
  </si>
  <si>
    <t>ქვეყანა</t>
  </si>
  <si>
    <t>Accord Healthcare Limited</t>
  </si>
  <si>
    <t>დიდი ბრიტანეთი</t>
  </si>
  <si>
    <t>denk pharma</t>
  </si>
  <si>
    <t>გერმანია</t>
  </si>
  <si>
    <t>აშშ</t>
  </si>
  <si>
    <t>კვიპროსი</t>
  </si>
  <si>
    <t>Synthon</t>
  </si>
  <si>
    <t>ესპანეთი</t>
  </si>
  <si>
    <t>Therdose Pharma</t>
  </si>
  <si>
    <t>ინდოეთი</t>
  </si>
  <si>
    <t xml:space="preserve">Temmler Werke GmbH ~Germany </t>
  </si>
  <si>
    <t>პორტუგალია</t>
  </si>
  <si>
    <t>Kern Pharma</t>
  </si>
  <si>
    <t>ისრაელი</t>
  </si>
  <si>
    <t>Genepharm S.A. ~Greece</t>
  </si>
  <si>
    <t>GR</t>
  </si>
  <si>
    <t>უნგრეთი</t>
  </si>
  <si>
    <t>იაპონია</t>
  </si>
  <si>
    <t>KUP</t>
  </si>
  <si>
    <t>არგენტინა</t>
  </si>
  <si>
    <t>EGIS Pharmaceuticals PLC</t>
  </si>
  <si>
    <t>მალტა</t>
  </si>
  <si>
    <t>Productos Roche S.A. de C.V.</t>
  </si>
  <si>
    <t>მექსიკა</t>
  </si>
  <si>
    <t>Dae Han New Pharm</t>
  </si>
  <si>
    <t>ნიდერლანდი</t>
  </si>
  <si>
    <t>Cell Pharm GmbH</t>
  </si>
  <si>
    <t>SG Pharma</t>
  </si>
  <si>
    <t>ავსტრალია</t>
  </si>
  <si>
    <t xml:space="preserve">EBEWE Pharma </t>
  </si>
  <si>
    <t>ავსტრია</t>
  </si>
  <si>
    <t>იტალია</t>
  </si>
  <si>
    <t>ბაგო</t>
  </si>
  <si>
    <t>აქვიდა</t>
  </si>
  <si>
    <t>EBEWE Pharma</t>
  </si>
  <si>
    <t>სანოფი-ავენტისი</t>
  </si>
  <si>
    <t>PHARMACHEMIE B.V.</t>
  </si>
  <si>
    <t>rue belmedpreparati</t>
  </si>
  <si>
    <t>რუმინეთი</t>
  </si>
  <si>
    <t>ფრეზენიუს ჰაბი</t>
  </si>
  <si>
    <t>pfizer</t>
  </si>
  <si>
    <t>CHEILJEDANG CORPORATION</t>
  </si>
  <si>
    <t>Dong-A</t>
  </si>
  <si>
    <t>შვეიცარია</t>
  </si>
  <si>
    <t xml:space="preserve">Teva Pharmaceutical </t>
  </si>
  <si>
    <t>vianex s.a</t>
  </si>
  <si>
    <t>ბელმედპრეპარატი</t>
  </si>
  <si>
    <t xml:space="preserve">EGIS Pharmaceuticals </t>
  </si>
  <si>
    <t xml:space="preserve">Laboratorio Kemex </t>
  </si>
  <si>
    <t>Haupt Pharma Münster GmbH</t>
  </si>
  <si>
    <t>ბელგია</t>
  </si>
  <si>
    <t>Ph&amp;T</t>
  </si>
  <si>
    <t>ჩეხეთი</t>
  </si>
  <si>
    <t>NOVOFARM-BIOSINTEZ</t>
  </si>
  <si>
    <t>Amareg GmbH</t>
  </si>
  <si>
    <t>სოფარმა</t>
  </si>
  <si>
    <t>ბულგარეთი</t>
  </si>
  <si>
    <t>Wockhardt</t>
  </si>
  <si>
    <t>ლატვია</t>
  </si>
  <si>
    <t>Orion Corporation ~Finland</t>
  </si>
  <si>
    <t>საფრანგეთი</t>
  </si>
  <si>
    <t>მედიკამენტი</t>
  </si>
  <si>
    <t>სახელმწიფოს მიერ ასანაზღაურებელი თანხა</t>
  </si>
  <si>
    <t>ფორმა</t>
  </si>
  <si>
    <t>ეროვნული</t>
  </si>
  <si>
    <t>კონცენტრატი საინფუზიო ხსნარის მოსამზადებლად</t>
  </si>
  <si>
    <t>Astellas Pharma Europe B.V.</t>
  </si>
  <si>
    <t xml:space="preserve">Glaxo Wellcome </t>
  </si>
  <si>
    <t>SUN Pharmaceutical Industries</t>
  </si>
  <si>
    <t xml:space="preserve">Actavis Italy </t>
  </si>
  <si>
    <t>N.V. REMEDIES PVT. LTD.</t>
  </si>
  <si>
    <t>Samyang Biopharmaceuticals</t>
  </si>
  <si>
    <t>kyowa hakko kogin</t>
  </si>
  <si>
    <t>NIPPON KAYAKU CO. LTD.</t>
  </si>
  <si>
    <t>LABORATORIO INTERNACIONAL ARGENTINO S</t>
  </si>
  <si>
    <t>Eriochem S.A.</t>
  </si>
  <si>
    <t>Pfizer Italia</t>
  </si>
  <si>
    <t>F. Hoffmann-La Roche Ltd</t>
  </si>
  <si>
    <t>Celon Laboratory Ltd</t>
  </si>
  <si>
    <t>United Biotech (P) Ltd</t>
  </si>
  <si>
    <t>VENUS REMEDIES LIMITED</t>
  </si>
  <si>
    <t>BDR Pharmaceuticals International Pvt. Ltd</t>
  </si>
  <si>
    <t>Bioprofarma S.A.</t>
  </si>
  <si>
    <t xml:space="preserve">PIERRE FABRE </t>
  </si>
  <si>
    <t>ნიდერლანდები</t>
  </si>
  <si>
    <t>Baxter Oncology GmbH</t>
  </si>
  <si>
    <t>Pfizer (Perth) Pty LTD ~Australia</t>
  </si>
  <si>
    <t>novartis pharma</t>
  </si>
  <si>
    <t>ფინეთი</t>
  </si>
  <si>
    <t>SCHERING-PLOUGH LABO N.V. (A Whole owned Subsidiary of Schering-Plough Corporation, USA)               ~Belgium</t>
  </si>
  <si>
    <t>GRINDEKS JSC~Latvia</t>
  </si>
  <si>
    <t>KIEVMEDPREPARAT  OJSC~Ukraine</t>
  </si>
  <si>
    <t>Cisplatin-100</t>
  </si>
  <si>
    <t>Cisplatin-50</t>
  </si>
  <si>
    <t>Doxorubicin-20</t>
  </si>
  <si>
    <t>Fludarabine-50</t>
  </si>
  <si>
    <t>Methotrexate-1</t>
  </si>
  <si>
    <t>Paclitaxel-150</t>
  </si>
  <si>
    <t>Topotecan-4</t>
  </si>
  <si>
    <t>Vinorelbine-20</t>
  </si>
  <si>
    <t>Vinorelbine-30</t>
  </si>
  <si>
    <t>რეჟიმი</t>
  </si>
  <si>
    <t>აღიარებითი</t>
  </si>
  <si>
    <t>Remedica Ltd.</t>
  </si>
  <si>
    <t>Dae Han New Pharm/Accord Healthcare Limited</t>
  </si>
  <si>
    <t>კორეა/დიდი ბრიტანეთი</t>
  </si>
  <si>
    <t>Bayer Weimer GmbH &amp; Co.KG</t>
  </si>
  <si>
    <t>25.5</t>
  </si>
  <si>
    <t xml:space="preserve">ეპირუბიცინი აკორდი </t>
  </si>
  <si>
    <t xml:space="preserve">ფტორურაცილი აკორდი </t>
  </si>
  <si>
    <t>Pharmachemie B.V.</t>
  </si>
  <si>
    <t>S.C. ROMPHARM COMPANY S.R.L</t>
  </si>
  <si>
    <t>საინექციო ფორმა</t>
  </si>
  <si>
    <t xml:space="preserve">იფომიდი </t>
  </si>
  <si>
    <t>იფო-ცელი</t>
  </si>
  <si>
    <t>West Pharma – Produções de Especialidades Farmacêuticas, S.A.</t>
  </si>
  <si>
    <t>Dongkook pharmaceutical Co., Ltd.</t>
  </si>
  <si>
    <t>Medroxyprogesterone</t>
  </si>
  <si>
    <t>პაკლიტაქსელი-კონცენტრატი საინფუზიო ხსნარის მოსამზადებლად</t>
  </si>
  <si>
    <t>Catalent Germany Eberbach GmbH</t>
  </si>
  <si>
    <t>IPSEN PHARMA</t>
  </si>
  <si>
    <t>Astra zeneca</t>
  </si>
  <si>
    <t xml:space="preserve">Astra zeneca </t>
  </si>
  <si>
    <t>Biosidus S.A</t>
  </si>
  <si>
    <t>ბელორუსი</t>
  </si>
  <si>
    <t>უკრაინა</t>
  </si>
  <si>
    <t>per os</t>
  </si>
  <si>
    <t xml:space="preserve">1000 მგ </t>
  </si>
  <si>
    <t xml:space="preserve"> </t>
  </si>
  <si>
    <r>
      <t>ერთეულის ფასი/</t>
    </r>
    <r>
      <rPr>
        <b/>
        <sz val="11"/>
        <color rgb="FFC00000"/>
        <rFont val="Sylfaen"/>
        <family val="1"/>
      </rPr>
      <t>ტარიფის არეალი</t>
    </r>
  </si>
  <si>
    <t>კორეის რესპუბლიკა</t>
  </si>
  <si>
    <t>V</t>
  </si>
  <si>
    <t>WHO essential  oncomedicines</t>
  </si>
  <si>
    <t>no</t>
  </si>
  <si>
    <t>yes</t>
  </si>
  <si>
    <t>მოწვეული კლინიკური ონკოლოგების მიერ აპრობირებული ბრენდები</t>
  </si>
  <si>
    <t>ანაზღაურებული თანხის მიხედვით</t>
  </si>
  <si>
    <t>Sum of სახელმწ. მიერ ანაზღაურებული თანხა</t>
  </si>
  <si>
    <t>გაცემული ერთეულის რაოდენობის მიხედვით</t>
  </si>
  <si>
    <t>WHO Model List of Essential Medicines, 20th edition</t>
  </si>
  <si>
    <t>8.2 Cytotoxic and adjuvant medicines</t>
  </si>
  <si>
    <r>
      <t xml:space="preserve">all-trans retinoid acid (ATRA)       </t>
    </r>
    <r>
      <rPr>
        <i/>
        <sz val="10"/>
        <color theme="1"/>
        <rFont val="Times New Roman"/>
        <family val="1"/>
      </rPr>
      <t>(</t>
    </r>
    <r>
      <rPr>
        <i/>
        <sz val="10"/>
        <color theme="1"/>
        <rFont val="Sylfaen"/>
        <family val="1"/>
      </rPr>
      <t>არ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არის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რეგისტრირებული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საქართველოში</t>
    </r>
    <r>
      <rPr>
        <i/>
        <sz val="10"/>
        <color theme="1"/>
        <rFont val="Times New Roman"/>
        <family val="1"/>
      </rPr>
      <t>)</t>
    </r>
  </si>
  <si>
    <r>
      <t xml:space="preserve">Capsule: </t>
    </r>
    <r>
      <rPr>
        <i/>
        <sz val="11"/>
        <color theme="1"/>
        <rFont val="Times New Roman"/>
        <family val="1"/>
      </rPr>
      <t>10 mg.</t>
    </r>
  </si>
  <si>
    <r>
      <t></t>
    </r>
    <r>
      <rPr>
        <i/>
        <sz val="11"/>
        <color theme="1"/>
        <rFont val="Times New Roman"/>
        <family val="1"/>
      </rPr>
      <t xml:space="preserve"> Acute promyelocytic leukaemia.</t>
    </r>
  </si>
  <si>
    <r>
      <t xml:space="preserve">Asparaginase </t>
    </r>
    <r>
      <rPr>
        <i/>
        <sz val="10"/>
        <color theme="1"/>
        <rFont val="Times New Roman"/>
        <family val="1"/>
      </rPr>
      <t>(</t>
    </r>
    <r>
      <rPr>
        <i/>
        <sz val="10"/>
        <color theme="1"/>
        <rFont val="Sylfaen"/>
        <family val="1"/>
      </rPr>
      <t>პროგრამის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ფარგლებში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არ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ფინანსდება - გამოიყენება ბავშვთა ონკოჰემტოლოგიაში</t>
    </r>
    <r>
      <rPr>
        <i/>
        <sz val="10"/>
        <color theme="1"/>
        <rFont val="Times New Roman"/>
        <family val="1"/>
      </rPr>
      <t>)</t>
    </r>
  </si>
  <si>
    <r>
      <t></t>
    </r>
    <r>
      <rPr>
        <i/>
        <sz val="11"/>
        <color theme="1"/>
        <rFont val="Times New Roman"/>
        <family val="1"/>
      </rPr>
      <t xml:space="preserve"> Acute lymphoblastic leukaemia.</t>
    </r>
  </si>
  <si>
    <t>bendamustine</t>
  </si>
  <si>
    <r>
      <t xml:space="preserve">Injection: </t>
    </r>
    <r>
      <rPr>
        <i/>
        <sz val="11"/>
        <color theme="1"/>
        <rFont val="Times New Roman"/>
        <family val="1"/>
      </rPr>
      <t>45 mg/0.5 mL; 180 mg/2 mL.</t>
    </r>
  </si>
  <si>
    <r>
      <t></t>
    </r>
    <r>
      <rPr>
        <i/>
        <sz val="11"/>
        <color theme="1"/>
        <rFont val="Times New Roman"/>
        <family val="1"/>
      </rPr>
      <t xml:space="preserve"> Chronic lymphocytic leukaemia</t>
    </r>
  </si>
  <si>
    <r>
      <t></t>
    </r>
    <r>
      <rPr>
        <i/>
        <sz val="11"/>
        <color theme="1"/>
        <rFont val="Times New Roman"/>
        <family val="1"/>
      </rPr>
      <t xml:space="preserve"> Follicular lymphoma</t>
    </r>
  </si>
  <si>
    <t>bleomycin</t>
  </si>
  <si>
    <r>
      <t xml:space="preserve">Powder for injection: </t>
    </r>
    <r>
      <rPr>
        <i/>
        <sz val="11"/>
        <color theme="1"/>
        <rFont val="Times New Roman"/>
        <family val="1"/>
      </rPr>
      <t>15 mg (as sulfate) in vial.</t>
    </r>
  </si>
  <si>
    <r>
      <t></t>
    </r>
    <r>
      <rPr>
        <i/>
        <sz val="11"/>
        <color theme="1"/>
        <rFont val="Times New Roman"/>
        <family val="1"/>
      </rPr>
      <t xml:space="preserve"> Hodgkin lymphoma</t>
    </r>
  </si>
  <si>
    <r>
      <t></t>
    </r>
    <r>
      <rPr>
        <i/>
        <sz val="11"/>
        <color theme="1"/>
        <rFont val="Times New Roman"/>
        <family val="1"/>
      </rPr>
      <t xml:space="preserve"> Kaposi sarcoma</t>
    </r>
  </si>
  <si>
    <r>
      <t></t>
    </r>
    <r>
      <rPr>
        <i/>
        <sz val="11"/>
        <color theme="1"/>
        <rFont val="Times New Roman"/>
        <family val="1"/>
      </rPr>
      <t xml:space="preserve"> Ovarian germ cell tumour</t>
    </r>
  </si>
  <si>
    <r>
      <t></t>
    </r>
    <r>
      <rPr>
        <i/>
        <sz val="11"/>
        <color theme="1"/>
        <rFont val="Times New Roman"/>
        <family val="1"/>
      </rPr>
      <t xml:space="preserve"> Testicular germ cell tumour</t>
    </r>
  </si>
  <si>
    <r>
      <t>calcium folinate (</t>
    </r>
    <r>
      <rPr>
        <i/>
        <sz val="10"/>
        <color theme="1"/>
        <rFont val="Sylfaen"/>
        <family val="1"/>
      </rPr>
      <t>არ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ფინანსდება</t>
    </r>
    <r>
      <rPr>
        <i/>
        <sz val="10"/>
        <color theme="1"/>
        <rFont val="Times New Roman"/>
        <family val="1"/>
      </rPr>
      <t xml:space="preserve"> - </t>
    </r>
    <r>
      <rPr>
        <i/>
        <sz val="10"/>
        <color theme="1"/>
        <rFont val="Sylfaen"/>
        <family val="1"/>
      </rPr>
      <t>დამხმარე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მედიკამენტი</t>
    </r>
    <r>
      <rPr>
        <i/>
        <sz val="10"/>
        <color theme="1"/>
        <rFont val="Times New Roman"/>
        <family val="1"/>
      </rPr>
      <t>)</t>
    </r>
  </si>
  <si>
    <r>
      <t xml:space="preserve">Injection: </t>
    </r>
    <r>
      <rPr>
        <i/>
        <sz val="11"/>
        <color theme="1"/>
        <rFont val="Times New Roman"/>
        <family val="1"/>
      </rPr>
      <t>3 mg/ mL in 10- mL ampoule.</t>
    </r>
  </si>
  <si>
    <r>
      <t xml:space="preserve">Tablet: </t>
    </r>
    <r>
      <rPr>
        <i/>
        <sz val="11"/>
        <color theme="1"/>
        <rFont val="Times New Roman"/>
        <family val="1"/>
      </rPr>
      <t>15 mg.</t>
    </r>
  </si>
  <si>
    <r>
      <t></t>
    </r>
    <r>
      <rPr>
        <i/>
        <sz val="11"/>
        <color theme="1"/>
        <rFont val="Times New Roman"/>
        <family val="1"/>
      </rPr>
      <t xml:space="preserve"> Early stage colon cancer</t>
    </r>
  </si>
  <si>
    <r>
      <t></t>
    </r>
    <r>
      <rPr>
        <i/>
        <sz val="11"/>
        <color theme="1"/>
        <rFont val="Times New Roman"/>
        <family val="1"/>
      </rPr>
      <t xml:space="preserve"> Early stage rectal cancer</t>
    </r>
  </si>
  <si>
    <r>
      <t></t>
    </r>
    <r>
      <rPr>
        <i/>
        <sz val="11"/>
        <color theme="1"/>
        <rFont val="Times New Roman"/>
        <family val="1"/>
      </rPr>
      <t xml:space="preserve"> Gestational trophoblastic neoplasia</t>
    </r>
  </si>
  <si>
    <r>
      <t></t>
    </r>
    <r>
      <rPr>
        <i/>
        <sz val="11"/>
        <color theme="1"/>
        <rFont val="Times New Roman"/>
        <family val="1"/>
      </rPr>
      <t xml:space="preserve"> Metastatic colorectal cancer</t>
    </r>
  </si>
  <si>
    <r>
      <t></t>
    </r>
    <r>
      <rPr>
        <i/>
        <sz val="11"/>
        <color theme="1"/>
        <rFont val="Times New Roman"/>
        <family val="1"/>
      </rPr>
      <t xml:space="preserve"> Osteosarcoma</t>
    </r>
  </si>
  <si>
    <r>
      <t></t>
    </r>
    <r>
      <rPr>
        <i/>
        <sz val="11"/>
        <color theme="1"/>
        <rFont val="Times New Roman"/>
        <family val="1"/>
      </rPr>
      <t xml:space="preserve"> Burkitt lymphoma</t>
    </r>
  </si>
  <si>
    <t>capecitabine</t>
  </si>
  <si>
    <r>
      <t xml:space="preserve">Tablet: </t>
    </r>
    <r>
      <rPr>
        <i/>
        <sz val="11"/>
        <color theme="1"/>
        <rFont val="Times New Roman"/>
        <family val="1"/>
      </rPr>
      <t>150 mg; 500 mg.</t>
    </r>
  </si>
  <si>
    <r>
      <t></t>
    </r>
    <r>
      <rPr>
        <i/>
        <sz val="11"/>
        <color theme="1"/>
        <rFont val="Times New Roman"/>
        <family val="1"/>
      </rPr>
      <t xml:space="preserve"> Metastatic breast cancer</t>
    </r>
  </si>
  <si>
    <t>carboplatin</t>
  </si>
  <si>
    <t xml:space="preserve">Injection: 50 mg/5  mL; 150 mg/15  mL; 450 mg/45  mL; 600 mg/60mL.
</t>
  </si>
  <si>
    <r>
      <t></t>
    </r>
    <r>
      <rPr>
        <i/>
        <sz val="11"/>
        <color theme="1"/>
        <rFont val="Times New Roman"/>
        <family val="1"/>
      </rPr>
      <t xml:space="preserve"> Early stage breast cancer</t>
    </r>
  </si>
  <si>
    <r>
      <t></t>
    </r>
    <r>
      <rPr>
        <i/>
        <sz val="11"/>
        <color theme="1"/>
        <rFont val="Times New Roman"/>
        <family val="1"/>
      </rPr>
      <t xml:space="preserve"> Epithelial ovarian cancer</t>
    </r>
  </si>
  <si>
    <r>
      <t></t>
    </r>
    <r>
      <rPr>
        <i/>
        <sz val="11"/>
        <color theme="1"/>
        <rFont val="Times New Roman"/>
        <family val="1"/>
      </rPr>
      <t xml:space="preserve"> Nasopharyngeal cancer</t>
    </r>
  </si>
  <si>
    <r>
      <t></t>
    </r>
    <r>
      <rPr>
        <i/>
        <sz val="11"/>
        <color theme="1"/>
        <rFont val="Times New Roman"/>
        <family val="1"/>
      </rPr>
      <t xml:space="preserve"> Non-small cell lung cancer</t>
    </r>
  </si>
  <si>
    <r>
      <t></t>
    </r>
    <r>
      <rPr>
        <i/>
        <sz val="11"/>
        <color theme="1"/>
        <rFont val="Times New Roman"/>
        <family val="1"/>
      </rPr>
      <t xml:space="preserve"> Retinoblastoma</t>
    </r>
  </si>
  <si>
    <t>chlorambucil</t>
  </si>
  <si>
    <r>
      <t xml:space="preserve">Tablet: </t>
    </r>
    <r>
      <rPr>
        <i/>
        <sz val="11"/>
        <color theme="1"/>
        <rFont val="Times New Roman"/>
        <family val="1"/>
      </rPr>
      <t>2 mg.</t>
    </r>
  </si>
  <si>
    <r>
      <t></t>
    </r>
    <r>
      <rPr>
        <i/>
        <sz val="11"/>
        <color theme="1"/>
        <rFont val="Times New Roman"/>
        <family val="1"/>
      </rPr>
      <t xml:space="preserve"> Chronic lymphocytic leukaemia.</t>
    </r>
  </si>
  <si>
    <r>
      <t xml:space="preserve">Injection: </t>
    </r>
    <r>
      <rPr>
        <i/>
        <sz val="11"/>
        <color theme="1"/>
        <rFont val="Times New Roman"/>
        <family val="1"/>
      </rPr>
      <t>50 mg/50 mL; 100 mg/100 mL.</t>
    </r>
  </si>
  <si>
    <r>
      <t></t>
    </r>
    <r>
      <rPr>
        <i/>
        <sz val="11"/>
        <color theme="1"/>
        <rFont val="Times New Roman"/>
        <family val="1"/>
      </rPr>
      <t xml:space="preserve"> Cervical cancer (as a radio-sensitizer)</t>
    </r>
  </si>
  <si>
    <r>
      <t></t>
    </r>
    <r>
      <rPr>
        <i/>
        <sz val="11"/>
        <color theme="1"/>
        <rFont val="Times New Roman"/>
        <family val="1"/>
      </rPr>
      <t xml:space="preserve"> Head and neck cancer (as a radio-sensitizer)</t>
    </r>
  </si>
  <si>
    <r>
      <t></t>
    </r>
    <r>
      <rPr>
        <i/>
        <sz val="11"/>
        <color theme="1"/>
        <rFont val="Times New Roman"/>
        <family val="1"/>
      </rPr>
      <t xml:space="preserve"> Nasopharyngeal cancer (as a radio-sensitizer)</t>
    </r>
  </si>
  <si>
    <t>cyclophosphamide</t>
  </si>
  <si>
    <r>
      <t xml:space="preserve">Powder for injection: </t>
    </r>
    <r>
      <rPr>
        <i/>
        <sz val="11"/>
        <color theme="1"/>
        <rFont val="Times New Roman"/>
        <family val="1"/>
      </rPr>
      <t>500 mg in vial.</t>
    </r>
  </si>
  <si>
    <r>
      <t xml:space="preserve">Tablet: </t>
    </r>
    <r>
      <rPr>
        <i/>
        <sz val="11"/>
        <color theme="1"/>
        <rFont val="Times New Roman"/>
        <family val="1"/>
      </rPr>
      <t>25 mg.</t>
    </r>
  </si>
  <si>
    <r>
      <t></t>
    </r>
    <r>
      <rPr>
        <i/>
        <sz val="11"/>
        <color theme="1"/>
        <rFont val="Times New Roman"/>
        <family val="1"/>
      </rPr>
      <t xml:space="preserve"> Diffuse large B-cell lymphoma</t>
    </r>
  </si>
  <si>
    <r>
      <t></t>
    </r>
    <r>
      <rPr>
        <i/>
        <sz val="11"/>
        <color theme="1"/>
        <rFont val="Times New Roman"/>
        <family val="1"/>
      </rPr>
      <t xml:space="preserve"> Rhabdomyosarcoma</t>
    </r>
  </si>
  <si>
    <r>
      <t></t>
    </r>
    <r>
      <rPr>
        <i/>
        <sz val="11"/>
        <color theme="1"/>
        <rFont val="Times New Roman"/>
        <family val="1"/>
      </rPr>
      <t xml:space="preserve"> Ewing sarcoma</t>
    </r>
  </si>
  <si>
    <r>
      <t></t>
    </r>
    <r>
      <rPr>
        <i/>
        <sz val="11"/>
        <color theme="1"/>
        <rFont val="Times New Roman"/>
        <family val="1"/>
      </rPr>
      <t xml:space="preserve"> Acute lymphoblastic leukaemia</t>
    </r>
  </si>
  <si>
    <r>
      <t></t>
    </r>
    <r>
      <rPr>
        <i/>
        <sz val="11"/>
        <color theme="1"/>
        <rFont val="Times New Roman"/>
        <family val="1"/>
      </rPr>
      <t xml:space="preserve"> Metastatic breast cancer.</t>
    </r>
  </si>
  <si>
    <r>
      <t xml:space="preserve">Powder for injection: </t>
    </r>
    <r>
      <rPr>
        <i/>
        <sz val="11"/>
        <color theme="1"/>
        <rFont val="Times New Roman"/>
        <family val="1"/>
      </rPr>
      <t>100 mg in vial.</t>
    </r>
  </si>
  <si>
    <r>
      <t></t>
    </r>
    <r>
      <rPr>
        <i/>
        <sz val="11"/>
        <color theme="1"/>
        <rFont val="Times New Roman"/>
        <family val="1"/>
      </rPr>
      <t xml:space="preserve"> Acute myelogenous leukaemia</t>
    </r>
  </si>
  <si>
    <r>
      <t></t>
    </r>
    <r>
      <rPr>
        <i/>
        <sz val="11"/>
        <color theme="1"/>
        <rFont val="Times New Roman"/>
        <family val="1"/>
      </rPr>
      <t xml:space="preserve"> Acute promyelocytic leukaemia</t>
    </r>
  </si>
  <si>
    <r>
      <t></t>
    </r>
    <r>
      <rPr>
        <i/>
        <sz val="11"/>
        <color theme="1"/>
        <rFont val="Times New Roman"/>
        <family val="1"/>
      </rPr>
      <t xml:space="preserve"> Burkitt lymphoma.</t>
    </r>
  </si>
  <si>
    <t>dacarbazine</t>
  </si>
  <si>
    <r>
      <t xml:space="preserve">Powder for injection: </t>
    </r>
    <r>
      <rPr>
        <i/>
        <sz val="11"/>
        <color theme="1"/>
        <rFont val="Times New Roman"/>
        <family val="1"/>
      </rPr>
      <t>500 micrograms in vial.</t>
    </r>
  </si>
  <si>
    <r>
      <t></t>
    </r>
    <r>
      <rPr>
        <i/>
        <sz val="11"/>
        <color theme="1"/>
        <rFont val="Times New Roman"/>
        <family val="1"/>
      </rPr>
      <t xml:space="preserve"> Wilms tumour</t>
    </r>
  </si>
  <si>
    <r>
      <t xml:space="preserve">Dasatinib </t>
    </r>
    <r>
      <rPr>
        <i/>
        <sz val="10"/>
        <color theme="1"/>
        <rFont val="Times New Roman"/>
        <family val="1"/>
      </rPr>
      <t>(</t>
    </r>
    <r>
      <rPr>
        <i/>
        <sz val="10"/>
        <color theme="1"/>
        <rFont val="Sylfaen"/>
        <family val="1"/>
      </rPr>
      <t>არ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ფინანსდება</t>
    </r>
    <r>
      <rPr>
        <i/>
        <sz val="10"/>
        <color theme="1"/>
        <rFont val="Times New Roman"/>
        <family val="1"/>
      </rPr>
      <t xml:space="preserve"> - </t>
    </r>
    <r>
      <rPr>
        <i/>
        <sz val="10"/>
        <color theme="1"/>
        <rFont val="Sylfaen"/>
        <family val="1"/>
      </rPr>
      <t>ტარგეტოთერაპიული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პრეპარატი</t>
    </r>
    <r>
      <rPr>
        <i/>
        <sz val="10"/>
        <color theme="1"/>
        <rFont val="Times New Roman"/>
        <family val="1"/>
      </rPr>
      <t>)</t>
    </r>
  </si>
  <si>
    <r>
      <t xml:space="preserve">Tablet: </t>
    </r>
    <r>
      <rPr>
        <i/>
        <sz val="11"/>
        <color theme="1"/>
        <rFont val="Times New Roman"/>
        <family val="1"/>
      </rPr>
      <t>20 mg; 50 mg; 70 mg; 80 mg; 100 mg; 140 mg.</t>
    </r>
  </si>
  <si>
    <r>
      <t></t>
    </r>
    <r>
      <rPr>
        <i/>
        <sz val="11"/>
        <color theme="1"/>
        <rFont val="Times New Roman"/>
        <family val="1"/>
      </rPr>
      <t xml:space="preserve"> Imatinib-resistant chronic myeloid leukaemia</t>
    </r>
  </si>
  <si>
    <r>
      <t xml:space="preserve">Powder for injection: </t>
    </r>
    <r>
      <rPr>
        <i/>
        <sz val="11"/>
        <color theme="1"/>
        <rFont val="Times New Roman"/>
        <family val="1"/>
      </rPr>
      <t>50 mg (hydrochloride) in vial.</t>
    </r>
  </si>
  <si>
    <t>docetaxel</t>
  </si>
  <si>
    <r>
      <t xml:space="preserve">Injection: </t>
    </r>
    <r>
      <rPr>
        <i/>
        <sz val="11"/>
        <color theme="1"/>
        <rFont val="Times New Roman"/>
        <family val="1"/>
      </rPr>
      <t>20 mg/ mL; 40 mg/ mL.</t>
    </r>
  </si>
  <si>
    <r>
      <t></t>
    </r>
    <r>
      <rPr>
        <i/>
        <sz val="11"/>
        <color theme="1"/>
        <rFont val="Times New Roman"/>
        <family val="1"/>
      </rPr>
      <t xml:space="preserve"> Metastatic prostate cancer</t>
    </r>
  </si>
  <si>
    <t>doxorubicin</t>
  </si>
  <si>
    <r>
      <t xml:space="preserve">Powder for injection: </t>
    </r>
    <r>
      <rPr>
        <i/>
        <sz val="11"/>
        <color theme="1"/>
        <rFont val="Times New Roman"/>
        <family val="1"/>
      </rPr>
      <t>10 mg; 50 mg (hydrochloride) in vial.</t>
    </r>
  </si>
  <si>
    <t>etoposide</t>
  </si>
  <si>
    <r>
      <t xml:space="preserve">Capsule: </t>
    </r>
    <r>
      <rPr>
        <i/>
        <sz val="11"/>
        <color theme="1"/>
        <rFont val="Times New Roman"/>
        <family val="1"/>
      </rPr>
      <t>100 mg.</t>
    </r>
  </si>
  <si>
    <r>
      <t xml:space="preserve">Injection: </t>
    </r>
    <r>
      <rPr>
        <i/>
        <sz val="11"/>
        <color theme="1"/>
        <rFont val="Times New Roman"/>
        <family val="1"/>
      </rPr>
      <t>20 mg/ mL in 5- mL ampoule.</t>
    </r>
  </si>
  <si>
    <t>filgrastim</t>
  </si>
  <si>
    <r>
      <t xml:space="preserve">Injection: </t>
    </r>
    <r>
      <rPr>
        <i/>
        <sz val="11"/>
        <color theme="1"/>
        <rFont val="Times New Roman"/>
        <family val="1"/>
      </rPr>
      <t>120 micrograms/0.2 mL;  300 micrograms/0.5 mL; 480</t>
    </r>
  </si>
  <si>
    <t>micrograms/0.8 mL in pre-filled syringe 300 micrograms/mL in 1- mL</t>
  </si>
  <si>
    <t>vial, 480 mg/1.6 mL in 1.6- mL vial.</t>
  </si>
  <si>
    <r>
      <t></t>
    </r>
    <r>
      <rPr>
        <i/>
        <sz val="11"/>
        <color theme="1"/>
        <rFont val="Times New Roman"/>
        <family val="1"/>
      </rPr>
      <t xml:space="preserve"> Primary prophylaxis in patients at high risk for developing</t>
    </r>
  </si>
  <si>
    <t>febrile neutropenia associated with myelotoxic chemotherapy.</t>
  </si>
  <si>
    <r>
      <t></t>
    </r>
    <r>
      <rPr>
        <i/>
        <sz val="11"/>
        <color theme="1"/>
        <rFont val="Times New Roman"/>
        <family val="1"/>
      </rPr>
      <t xml:space="preserve"> Secondary prophylaxis for patients who have experienced</t>
    </r>
  </si>
  <si>
    <t>neutropenia following prior myelotoxic chemotherapy</t>
  </si>
  <si>
    <r>
      <t></t>
    </r>
    <r>
      <rPr>
        <i/>
        <sz val="11"/>
        <color theme="1"/>
        <rFont val="Times New Roman"/>
        <family val="1"/>
      </rPr>
      <t xml:space="preserve"> To facilitate administration of dose dense chemotherapy</t>
    </r>
  </si>
  <si>
    <t>regimens</t>
  </si>
  <si>
    <r>
      <t xml:space="preserve">Powder for injection: </t>
    </r>
    <r>
      <rPr>
        <i/>
        <sz val="11"/>
        <color theme="1"/>
        <rFont val="Times New Roman"/>
        <family val="1"/>
      </rPr>
      <t>50 mg (phosphate) in vial.</t>
    </r>
  </si>
  <si>
    <t>fludarabine</t>
  </si>
  <si>
    <r>
      <t xml:space="preserve">Tablet: </t>
    </r>
    <r>
      <rPr>
        <i/>
        <sz val="11"/>
        <color theme="1"/>
        <rFont val="Times New Roman"/>
        <family val="1"/>
      </rPr>
      <t>10 mg</t>
    </r>
  </si>
  <si>
    <r>
      <t xml:space="preserve">Injection: </t>
    </r>
    <r>
      <rPr>
        <i/>
        <sz val="11"/>
        <color theme="1"/>
        <rFont val="Times New Roman"/>
        <family val="1"/>
      </rPr>
      <t>50 mg/ mL in 5- mL ampoule.</t>
    </r>
  </si>
  <si>
    <t>fluorouracil</t>
  </si>
  <si>
    <r>
      <t></t>
    </r>
    <r>
      <rPr>
        <i/>
        <sz val="11"/>
        <color theme="1"/>
        <rFont val="Times New Roman"/>
        <family val="1"/>
      </rPr>
      <t xml:space="preserve"> Nasopharyngeal cancer.</t>
    </r>
  </si>
  <si>
    <r>
      <t xml:space="preserve">Powder for injection: </t>
    </r>
    <r>
      <rPr>
        <i/>
        <sz val="11"/>
        <color theme="1"/>
        <rFont val="Times New Roman"/>
        <family val="1"/>
      </rPr>
      <t>200 mg in vial, 1 g in vial.</t>
    </r>
  </si>
  <si>
    <t>gemcitabine</t>
  </si>
  <si>
    <r>
      <t xml:space="preserve">Solid oral dosage form: </t>
    </r>
    <r>
      <rPr>
        <i/>
        <sz val="11"/>
        <color theme="1"/>
        <rFont val="Times New Roman"/>
        <family val="1"/>
      </rPr>
      <t>200 mg; 250 mg; 300 mg; 400 mg; 500 mg;1 g.</t>
    </r>
  </si>
  <si>
    <t>hydroxycarbamide</t>
  </si>
  <si>
    <r>
      <t></t>
    </r>
    <r>
      <rPr>
        <i/>
        <sz val="11"/>
        <color theme="1"/>
        <rFont val="Times New Roman"/>
        <family val="1"/>
      </rPr>
      <t xml:space="preserve"> Chronic myeloid leukaemia.</t>
    </r>
  </si>
  <si>
    <t>Powder for injection:</t>
  </si>
  <si>
    <t>ifosfamide</t>
  </si>
  <si>
    <r>
      <t xml:space="preserve">Imatinib </t>
    </r>
    <r>
      <rPr>
        <i/>
        <sz val="10"/>
        <color theme="1"/>
        <rFont val="Times New Roman"/>
        <family val="1"/>
      </rPr>
      <t>(</t>
    </r>
    <r>
      <rPr>
        <i/>
        <sz val="10"/>
        <color theme="1"/>
        <rFont val="Sylfaen"/>
        <family val="1"/>
      </rPr>
      <t>ტარგეტოთერაპიის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პრეპარატი</t>
    </r>
    <r>
      <rPr>
        <i/>
        <sz val="10"/>
        <color theme="1"/>
        <rFont val="Times New Roman"/>
        <family val="1"/>
      </rPr>
      <t xml:space="preserve">, </t>
    </r>
    <r>
      <rPr>
        <i/>
        <sz val="10"/>
        <color theme="1"/>
        <rFont val="Sylfaen"/>
        <family val="1"/>
      </rPr>
      <t>თუმცა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ფინანსდება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დონორული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პროგრამის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ფარგლებში</t>
    </r>
    <r>
      <rPr>
        <i/>
        <sz val="10"/>
        <color theme="1"/>
        <rFont val="Times New Roman"/>
        <family val="1"/>
      </rPr>
      <t>)</t>
    </r>
  </si>
  <si>
    <r>
      <t xml:space="preserve">Tablet: </t>
    </r>
    <r>
      <rPr>
        <i/>
        <sz val="11"/>
        <color theme="1"/>
        <rFont val="Times New Roman"/>
        <family val="1"/>
      </rPr>
      <t>100 mg; 400 mg.</t>
    </r>
  </si>
  <si>
    <r>
      <t></t>
    </r>
    <r>
      <rPr>
        <i/>
        <sz val="11"/>
        <color theme="1"/>
        <rFont val="Times New Roman"/>
        <family val="1"/>
      </rPr>
      <t xml:space="preserve"> Chronic myeloid leukaemia</t>
    </r>
  </si>
  <si>
    <r>
      <t></t>
    </r>
    <r>
      <rPr>
        <i/>
        <sz val="11"/>
        <color theme="1"/>
        <rFont val="Times New Roman"/>
        <family val="1"/>
      </rPr>
      <t xml:space="preserve"> Gastrointestinal stromal tumour</t>
    </r>
  </si>
  <si>
    <r>
      <t xml:space="preserve">Injection: </t>
    </r>
    <r>
      <rPr>
        <i/>
        <sz val="11"/>
        <color theme="1"/>
        <rFont val="Times New Roman"/>
        <family val="1"/>
      </rPr>
      <t>40 mg/2 mL in 2- mL vial; 100 mg/5 mL in 5- mL vial; 500</t>
    </r>
  </si>
  <si>
    <t>irinotecan</t>
  </si>
  <si>
    <t>mg/25 mL in 25- mL vial.</t>
  </si>
  <si>
    <r>
      <t></t>
    </r>
    <r>
      <rPr>
        <i/>
        <sz val="11"/>
        <color theme="1"/>
        <rFont val="Times New Roman"/>
        <family val="1"/>
      </rPr>
      <t xml:space="preserve"> Metastatic colorectal cancer.</t>
    </r>
  </si>
  <si>
    <t>mercaptopurine</t>
  </si>
  <si>
    <r>
      <t xml:space="preserve">Tablet: </t>
    </r>
    <r>
      <rPr>
        <i/>
        <sz val="11"/>
        <color theme="1"/>
        <rFont val="Times New Roman"/>
        <family val="1"/>
      </rPr>
      <t>50 mg.</t>
    </r>
  </si>
  <si>
    <r>
      <t xml:space="preserve">Mesna </t>
    </r>
    <r>
      <rPr>
        <i/>
        <sz val="10"/>
        <color theme="1"/>
        <rFont val="Times New Roman"/>
        <family val="1"/>
      </rPr>
      <t>(</t>
    </r>
    <r>
      <rPr>
        <i/>
        <sz val="10"/>
        <color theme="1"/>
        <rFont val="Sylfaen"/>
        <family val="1"/>
      </rPr>
      <t>არ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ფინანსდება</t>
    </r>
    <r>
      <rPr>
        <i/>
        <sz val="10"/>
        <color theme="1"/>
        <rFont val="Times New Roman"/>
        <family val="1"/>
      </rPr>
      <t xml:space="preserve"> - </t>
    </r>
    <r>
      <rPr>
        <i/>
        <sz val="10"/>
        <color theme="1"/>
        <rFont val="Sylfaen"/>
        <family val="1"/>
      </rPr>
      <t>დამხმარე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პრეპარატი</t>
    </r>
    <r>
      <rPr>
        <i/>
        <sz val="10"/>
        <color theme="1"/>
        <rFont val="Times New Roman"/>
        <family val="1"/>
      </rPr>
      <t>)</t>
    </r>
  </si>
  <si>
    <r>
      <t xml:space="preserve">Injection: </t>
    </r>
    <r>
      <rPr>
        <i/>
        <sz val="11"/>
        <color theme="1"/>
        <rFont val="Times New Roman"/>
        <family val="1"/>
      </rPr>
      <t>100 mg/ mL in 4- mL and 10- mL ampoules.</t>
    </r>
  </si>
  <si>
    <r>
      <t xml:space="preserve">Tablet: </t>
    </r>
    <r>
      <rPr>
        <i/>
        <sz val="11"/>
        <color theme="1"/>
        <rFont val="Times New Roman"/>
        <family val="1"/>
      </rPr>
      <t>400 mg; 600 mg.</t>
    </r>
  </si>
  <si>
    <r>
      <t></t>
    </r>
    <r>
      <rPr>
        <i/>
        <sz val="11"/>
        <color theme="1"/>
        <rFont val="Times New Roman"/>
        <family val="1"/>
      </rPr>
      <t xml:space="preserve"> Ewing sarcoma.</t>
    </r>
  </si>
  <si>
    <t>methotrexate</t>
  </si>
  <si>
    <r>
      <t xml:space="preserve">Powder for injection: </t>
    </r>
    <r>
      <rPr>
        <i/>
        <sz val="11"/>
        <color theme="1"/>
        <rFont val="Times New Roman"/>
        <family val="1"/>
      </rPr>
      <t>50 mg (as sodium salt) in vial.</t>
    </r>
  </si>
  <si>
    <r>
      <t xml:space="preserve">Tablet: </t>
    </r>
    <r>
      <rPr>
        <i/>
        <sz val="11"/>
        <color theme="1"/>
        <rFont val="Times New Roman"/>
        <family val="1"/>
      </rPr>
      <t>2.5 mg (as sodium salt).</t>
    </r>
  </si>
  <si>
    <r>
      <t xml:space="preserve">Nilotinib </t>
    </r>
    <r>
      <rPr>
        <i/>
        <sz val="10"/>
        <color theme="1"/>
        <rFont val="Times New Roman"/>
        <family val="1"/>
      </rPr>
      <t>(</t>
    </r>
    <r>
      <rPr>
        <i/>
        <sz val="10"/>
        <color theme="1"/>
        <rFont val="Sylfaen"/>
        <family val="1"/>
      </rPr>
      <t>პროგრამის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ფარგლებში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არ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ფინანსდება</t>
    </r>
    <r>
      <rPr>
        <i/>
        <sz val="10"/>
        <color theme="1"/>
        <rFont val="Times New Roman"/>
        <family val="1"/>
      </rPr>
      <t xml:space="preserve"> - </t>
    </r>
    <r>
      <rPr>
        <i/>
        <sz val="10"/>
        <color theme="1"/>
        <rFont val="Sylfaen"/>
        <family val="1"/>
      </rPr>
      <t>ტარგეტოთერაპიული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პრეპარატი</t>
    </r>
    <r>
      <rPr>
        <i/>
        <sz val="10"/>
        <color theme="1"/>
        <rFont val="Times New Roman"/>
        <family val="1"/>
      </rPr>
      <t>)</t>
    </r>
  </si>
  <si>
    <r>
      <t xml:space="preserve">Capsule: </t>
    </r>
    <r>
      <rPr>
        <i/>
        <sz val="11"/>
        <color theme="1"/>
        <rFont val="Times New Roman"/>
        <family val="1"/>
      </rPr>
      <t>150 mg; 200 mg.</t>
    </r>
  </si>
  <si>
    <t>oxaliplatin</t>
  </si>
  <si>
    <r>
      <t xml:space="preserve">Injection: </t>
    </r>
    <r>
      <rPr>
        <i/>
        <sz val="11"/>
        <color theme="1"/>
        <rFont val="Times New Roman"/>
        <family val="1"/>
      </rPr>
      <t>50 mg/10 mL in 10- mL vial; 100 mg/20 mL in 20- mL vial;</t>
    </r>
  </si>
  <si>
    <t>200 mg/40 mL in 40- mL vial.</t>
  </si>
  <si>
    <r>
      <t xml:space="preserve">Powder for injection: </t>
    </r>
    <r>
      <rPr>
        <i/>
        <sz val="11"/>
        <color theme="1"/>
        <rFont val="Times New Roman"/>
        <family val="1"/>
      </rPr>
      <t>50 mg, 100 mg in vial.</t>
    </r>
  </si>
  <si>
    <t>paclitaxel</t>
  </si>
  <si>
    <r>
      <t xml:space="preserve">Powder for injection: </t>
    </r>
    <r>
      <rPr>
        <i/>
        <sz val="11"/>
        <color theme="1"/>
        <rFont val="Times New Roman"/>
        <family val="1"/>
      </rPr>
      <t>6 mg/ mL.</t>
    </r>
  </si>
  <si>
    <t>procarbazine</t>
  </si>
  <si>
    <r>
      <t xml:space="preserve">Capsule: </t>
    </r>
    <r>
      <rPr>
        <i/>
        <sz val="11"/>
        <color theme="1"/>
        <rFont val="Times New Roman"/>
        <family val="1"/>
      </rPr>
      <t>50 mg (as hydrochloride).</t>
    </r>
  </si>
  <si>
    <r>
      <t xml:space="preserve">Injection: </t>
    </r>
    <r>
      <rPr>
        <i/>
        <sz val="11"/>
        <color theme="1"/>
        <rFont val="Times New Roman"/>
        <family val="1"/>
      </rPr>
      <t>100 mg/10 mL in 10- mL vial; 500 mg/50 mL in 50- mL</t>
    </r>
  </si>
  <si>
    <t>vial.</t>
  </si>
  <si>
    <r>
      <t xml:space="preserve">Rituximab </t>
    </r>
    <r>
      <rPr>
        <i/>
        <sz val="10"/>
        <color theme="1"/>
        <rFont val="Times New Roman"/>
        <family val="1"/>
      </rPr>
      <t>(</t>
    </r>
    <r>
      <rPr>
        <i/>
        <sz val="10"/>
        <color theme="1"/>
        <rFont val="Sylfaen"/>
        <family val="1"/>
      </rPr>
      <t>პროგრამის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ფარგლებში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არ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ფინანსდება</t>
    </r>
    <r>
      <rPr>
        <i/>
        <sz val="10"/>
        <color theme="1"/>
        <rFont val="Times New Roman"/>
        <family val="1"/>
      </rPr>
      <t xml:space="preserve"> - </t>
    </r>
    <r>
      <rPr>
        <i/>
        <sz val="10"/>
        <color theme="1"/>
        <rFont val="Sylfaen"/>
        <family val="1"/>
      </rPr>
      <t>ტარგეტოთერაპიული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პრეპარატი</t>
    </r>
    <r>
      <rPr>
        <i/>
        <sz val="10"/>
        <color theme="1"/>
        <rFont val="Times New Roman"/>
        <family val="1"/>
      </rPr>
      <t>)</t>
    </r>
  </si>
  <si>
    <r>
      <t></t>
    </r>
    <r>
      <rPr>
        <i/>
        <sz val="11"/>
        <color theme="1"/>
        <rFont val="Times New Roman"/>
        <family val="1"/>
      </rPr>
      <t xml:space="preserve"> Follicular lymphoma.</t>
    </r>
  </si>
  <si>
    <r>
      <t xml:space="preserve">tioguanine </t>
    </r>
    <r>
      <rPr>
        <b/>
        <i/>
        <sz val="14"/>
        <color theme="1"/>
        <rFont val="Times New Roman"/>
        <family val="1"/>
      </rPr>
      <t xml:space="preserve">[c] </t>
    </r>
    <r>
      <rPr>
        <i/>
        <sz val="10"/>
        <color theme="1"/>
        <rFont val="Times New Roman"/>
        <family val="1"/>
      </rPr>
      <t>(</t>
    </r>
    <r>
      <rPr>
        <i/>
        <sz val="10"/>
        <color theme="1"/>
        <rFont val="Sylfaen"/>
        <family val="1"/>
      </rPr>
      <t>საქართველოში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არ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არის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რეგისტრირებული</t>
    </r>
    <r>
      <rPr>
        <i/>
        <sz val="10"/>
        <color theme="1"/>
        <rFont val="Times New Roman"/>
        <family val="1"/>
      </rPr>
      <t>)</t>
    </r>
  </si>
  <si>
    <r>
      <t xml:space="preserve">Solid oral dosage form: </t>
    </r>
    <r>
      <rPr>
        <i/>
        <sz val="11"/>
        <color theme="1"/>
        <rFont val="Times New Roman"/>
        <family val="1"/>
      </rPr>
      <t>40 mg.</t>
    </r>
  </si>
  <si>
    <r>
      <t xml:space="preserve">Powder for injection: </t>
    </r>
    <r>
      <rPr>
        <i/>
        <sz val="11"/>
        <color theme="1"/>
        <rFont val="Times New Roman"/>
        <family val="1"/>
      </rPr>
      <t>60 mg; 150 mg; 440 mg in vial</t>
    </r>
  </si>
  <si>
    <r>
      <t xml:space="preserve">Trastuzumab </t>
    </r>
    <r>
      <rPr>
        <i/>
        <sz val="10"/>
        <color theme="1"/>
        <rFont val="Times New Roman"/>
        <family val="1"/>
      </rPr>
      <t>(</t>
    </r>
    <r>
      <rPr>
        <i/>
        <sz val="10"/>
        <color theme="1"/>
        <rFont val="Sylfaen"/>
        <family val="1"/>
      </rPr>
      <t>ჰერცეპტინი</t>
    </r>
    <r>
      <rPr>
        <i/>
        <sz val="10"/>
        <color theme="1"/>
        <rFont val="Times New Roman"/>
        <family val="1"/>
      </rPr>
      <t xml:space="preserve">  - </t>
    </r>
    <r>
      <rPr>
        <i/>
        <sz val="10"/>
        <color theme="1"/>
        <rFont val="Sylfaen"/>
        <family val="1"/>
      </rPr>
      <t>პროგრამის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ფარგლებში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არ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ფინანსდება</t>
    </r>
    <r>
      <rPr>
        <i/>
        <sz val="10"/>
        <color theme="1"/>
        <rFont val="Times New Roman"/>
        <family val="1"/>
      </rPr>
      <t xml:space="preserve">, </t>
    </r>
    <r>
      <rPr>
        <i/>
        <sz val="10"/>
        <color theme="1"/>
        <rFont val="Sylfaen"/>
        <family val="1"/>
      </rPr>
      <t>თუმცა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ფინანსდება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ალტერნატიული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პროგრამების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ფარგლებში</t>
    </r>
    <r>
      <rPr>
        <i/>
        <sz val="10"/>
        <color theme="1"/>
        <rFont val="Times New Roman"/>
        <family val="1"/>
      </rPr>
      <t>)</t>
    </r>
  </si>
  <si>
    <r>
      <t></t>
    </r>
    <r>
      <rPr>
        <i/>
        <sz val="11"/>
        <color theme="1"/>
        <rFont val="Times New Roman"/>
        <family val="1"/>
      </rPr>
      <t xml:space="preserve"> Early stage HER2 positive breast cancer                                             Metastatic HER2 positive breast cancer.</t>
    </r>
  </si>
  <si>
    <t>vinblastine</t>
  </si>
  <si>
    <r>
      <t xml:space="preserve">Powder for injection: </t>
    </r>
    <r>
      <rPr>
        <i/>
        <sz val="11"/>
        <color theme="1"/>
        <rFont val="Times New Roman"/>
        <family val="1"/>
      </rPr>
      <t>10 mg (sulfate) in vial.</t>
    </r>
  </si>
  <si>
    <r>
      <t></t>
    </r>
    <r>
      <rPr>
        <i/>
        <sz val="11"/>
        <color theme="1"/>
        <rFont val="Times New Roman"/>
        <family val="1"/>
      </rPr>
      <t xml:space="preserve"> Kaposi sarcoma.</t>
    </r>
  </si>
  <si>
    <t>vincristine</t>
  </si>
  <si>
    <r>
      <t xml:space="preserve">Powder for injection: </t>
    </r>
    <r>
      <rPr>
        <i/>
        <sz val="11"/>
        <color theme="1"/>
        <rFont val="Times New Roman"/>
        <family val="1"/>
      </rPr>
      <t>1 mg; 5 mg (sulfate) in vial.</t>
    </r>
  </si>
  <si>
    <t>vinorelbine</t>
  </si>
  <si>
    <r>
      <t xml:space="preserve">Injection: </t>
    </r>
    <r>
      <rPr>
        <i/>
        <sz val="11"/>
        <color theme="1"/>
        <rFont val="Times New Roman"/>
        <family val="1"/>
      </rPr>
      <t>10 mg/mL in 1- mL vial;  50 mg/5 mL in 5- mL vial.</t>
    </r>
  </si>
  <si>
    <r>
      <t xml:space="preserve">Concentrate solution for infusion: </t>
    </r>
    <r>
      <rPr>
        <i/>
        <sz val="11"/>
        <color theme="1"/>
        <rFont val="Times New Roman"/>
        <family val="1"/>
      </rPr>
      <t>4 mg/5 mL in 5- mL vial.</t>
    </r>
  </si>
  <si>
    <r>
      <t xml:space="preserve">zoledronic acid </t>
    </r>
    <r>
      <rPr>
        <i/>
        <sz val="10"/>
        <color theme="1"/>
        <rFont val="Times New Roman"/>
        <family val="1"/>
      </rPr>
      <t>(</t>
    </r>
    <r>
      <rPr>
        <i/>
        <sz val="10"/>
        <color theme="1"/>
        <rFont val="Sylfaen"/>
        <family val="1"/>
      </rPr>
      <t>პროგრამის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ფარგლებში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არ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ფინანსდება</t>
    </r>
    <r>
      <rPr>
        <i/>
        <sz val="10"/>
        <color theme="1"/>
        <rFont val="Times New Roman"/>
        <family val="1"/>
      </rPr>
      <t xml:space="preserve"> - </t>
    </r>
    <r>
      <rPr>
        <i/>
        <sz val="10"/>
        <color theme="1"/>
        <rFont val="Sylfaen"/>
        <family val="1"/>
      </rPr>
      <t>დამხმარე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მედიკამენტი</t>
    </r>
    <r>
      <rPr>
        <i/>
        <sz val="10"/>
        <color theme="1"/>
        <rFont val="Times New Roman"/>
        <family val="1"/>
      </rPr>
      <t>)</t>
    </r>
  </si>
  <si>
    <r>
      <t>Solution for infusion</t>
    </r>
    <r>
      <rPr>
        <i/>
        <sz val="11"/>
        <color theme="1"/>
        <rFont val="Times New Roman"/>
        <family val="1"/>
      </rPr>
      <t>:  4 mg/100 mL in 100- mL bottle.</t>
    </r>
  </si>
  <si>
    <r>
      <t></t>
    </r>
    <r>
      <rPr>
        <i/>
        <sz val="11"/>
        <color theme="1"/>
        <rFont val="Times New Roman"/>
        <family val="1"/>
      </rPr>
      <t xml:space="preserve"> Malignancy-related bone disease</t>
    </r>
  </si>
  <si>
    <t>8.3 Hormones and antihormones</t>
  </si>
  <si>
    <t xml:space="preserve"> anastrozole</t>
  </si>
  <si>
    <r>
      <t xml:space="preserve">Tablet: </t>
    </r>
    <r>
      <rPr>
        <i/>
        <sz val="11"/>
        <color theme="1"/>
        <rFont val="Times New Roman"/>
        <family val="1"/>
      </rPr>
      <t>1 mg.</t>
    </r>
  </si>
  <si>
    <t>bicalutamide</t>
  </si>
  <si>
    <t>Metastatic prostate cancer.</t>
  </si>
  <si>
    <t xml:space="preserve"> leuprorelin</t>
  </si>
  <si>
    <t>tamoxifen</t>
  </si>
  <si>
    <r>
      <t xml:space="preserve">                          Tablet: </t>
    </r>
    <r>
      <rPr>
        <i/>
        <sz val="11"/>
        <color theme="1"/>
        <rFont val="Times New Roman"/>
        <family val="1"/>
      </rPr>
      <t>10 mg; 20 mg (as citrate).</t>
    </r>
  </si>
  <si>
    <r>
      <rPr>
        <sz val="11"/>
        <color theme="1"/>
        <rFont val="Times New Roman"/>
        <family val="1"/>
      </rPr>
      <t></t>
    </r>
    <r>
      <rPr>
        <i/>
        <sz val="11"/>
        <color theme="1"/>
        <rFont val="Times New Roman"/>
        <family val="1"/>
      </rPr>
      <t xml:space="preserve"> Metastatic breast cancer</t>
    </r>
  </si>
  <si>
    <t xml:space="preserve">* გაფერადებულია ის პოზიციები, რომელიც პროგრამის ფარგლებში არ ფინანსდება. </t>
  </si>
  <si>
    <t>WHO esential medicines list</t>
  </si>
  <si>
    <t>pics</t>
  </si>
  <si>
    <t>Anastrozolum</t>
  </si>
  <si>
    <t>Cisplatin</t>
  </si>
  <si>
    <t>Irinotecan</t>
  </si>
  <si>
    <t>Bleomycin</t>
  </si>
  <si>
    <t>Cytarabine</t>
  </si>
  <si>
    <t>Mitoxantrone</t>
  </si>
  <si>
    <t>Tegafur</t>
  </si>
  <si>
    <t>sum</t>
  </si>
  <si>
    <t>%</t>
  </si>
  <si>
    <t>Gemcitabine Hydrochloride</t>
  </si>
  <si>
    <t>goserelin</t>
  </si>
  <si>
    <t>100 mg</t>
  </si>
  <si>
    <t>4 mg</t>
  </si>
  <si>
    <t>ანასტროზოლ დენკი 1</t>
  </si>
  <si>
    <t>ანასტროზოლი 1მგ</t>
  </si>
  <si>
    <t>აქსასტროლი 1მგ</t>
  </si>
  <si>
    <t>ბიკალუტამიდი გრინდექსი</t>
  </si>
  <si>
    <t>ბიკალუტამიდი ფარმოზი 50მგ</t>
  </si>
  <si>
    <t>ბიკამიდი 50მგ</t>
  </si>
  <si>
    <t>კაპეციტაბინი 150მგ აპკიანი გარსით დაფარული ტაბლეტები</t>
  </si>
  <si>
    <t>კაპეციტაბინი 500მგ აპკიანი გარსით დაფარული ტაბლეტები</t>
  </si>
  <si>
    <t>ქსელტაბინი ტაბლეტები</t>
  </si>
  <si>
    <t>კარბოტინი</t>
  </si>
  <si>
    <t>ციკლოცელი 200</t>
  </si>
  <si>
    <t>არა-ცელი 100მგ ინექცია</t>
  </si>
  <si>
    <t>არა-ცელი 1000მგ საინფუზიო ხსნარი</t>
  </si>
  <si>
    <t>დაკარბაზინა კემექსი</t>
  </si>
  <si>
    <t>დოქსენი 20მგ/0,5მლ</t>
  </si>
  <si>
    <t>დოცეტაქსელი ლივ ფარმა</t>
  </si>
  <si>
    <t>დოქსენი 80მგ/2მლ</t>
  </si>
  <si>
    <t>ეპიზინი საინექციო</t>
  </si>
  <si>
    <t>ეპირუბიცინი LIV ფარმა</t>
  </si>
  <si>
    <t>ეპირუბიცინის ჰიდროქლორიდი</t>
  </si>
  <si>
    <t>ფარმორუბიცინი  სწრაფადხსნადი</t>
  </si>
  <si>
    <t>ეპირუბიცინი ებევე</t>
  </si>
  <si>
    <t>ეპირუბიცინი აკორდი 2მგ/მლ</t>
  </si>
  <si>
    <t>ფარმორუბიცინი ® სწრაფადხსნადი</t>
  </si>
  <si>
    <t>ექსემესტანი 25მგ</t>
  </si>
  <si>
    <t>ტევაგრასტიმი, 30 MTV·MSV·MIU/0.5 მლ</t>
  </si>
  <si>
    <t>ტევაგრასტიმი 30მლნ/0,5სე</t>
  </si>
  <si>
    <t>ტევაგრასტიმი 48 MTV•MSV•MIU/0,8 მლ</t>
  </si>
  <si>
    <t>ფტორურაცილი აკორდი 50მგ/მლ საინექციო/საინფუზიო ხსნარი</t>
  </si>
  <si>
    <t>გემცი-ცელი</t>
  </si>
  <si>
    <t>ზოლადექსი LA 10.8მგ</t>
  </si>
  <si>
    <t>იფომიდი 1გ</t>
  </si>
  <si>
    <t>იფო-ცელი N 1000</t>
  </si>
  <si>
    <t>ავატეკანი</t>
  </si>
  <si>
    <t>ირიტეკი</t>
  </si>
  <si>
    <t>ლეტროზოლი ფარმოზი 2,5მგ</t>
  </si>
  <si>
    <t>ლეტრომასტი</t>
  </si>
  <si>
    <t>ცელოფემი 2,5</t>
  </si>
  <si>
    <t>უნიტრექსატი ინექცია</t>
  </si>
  <si>
    <t>მეთოტრექსატი</t>
  </si>
  <si>
    <t>მეტოტრექსატი ებევე</t>
  </si>
  <si>
    <t>მეთოტრექსატი 25მგ/მლ საინექციო ხსნარი</t>
  </si>
  <si>
    <t>მიტოქსანტრონი</t>
  </si>
  <si>
    <t>მიტოქსგენი 20მგ</t>
  </si>
  <si>
    <t>SYG ნექსატინი ინექცია</t>
  </si>
  <si>
    <t>ოქსალიპლატინი აკორდი</t>
  </si>
  <si>
    <t>პაკლიტაქსელი</t>
  </si>
  <si>
    <t>პაკლიტაქსელი ებევე 6მგ/მლ</t>
  </si>
  <si>
    <t>სუკუბა</t>
  </si>
  <si>
    <t>ჰოლისტა</t>
  </si>
  <si>
    <t>ტემობელი 100მგ</t>
  </si>
  <si>
    <t>ტემობელი 250მგ</t>
  </si>
  <si>
    <t>ტოპოტეკანი აკორდი</t>
  </si>
  <si>
    <t>ნაველბინი 10მგ/1მლ</t>
  </si>
  <si>
    <t>Bortezomib-3,5</t>
  </si>
  <si>
    <t>dactinomycin-0,5</t>
  </si>
  <si>
    <t>Epirubicin-100</t>
  </si>
  <si>
    <t>Filgrastim-480</t>
  </si>
  <si>
    <t>Hydroxycarbamide-500</t>
  </si>
  <si>
    <t>Oxaliplatin-200</t>
  </si>
  <si>
    <t>Pemetrexed-100</t>
  </si>
  <si>
    <t>Tegafur-400</t>
  </si>
  <si>
    <t>Toremifene-500</t>
  </si>
  <si>
    <t>სხვაობა</t>
  </si>
  <si>
    <t>2017 (07)</t>
  </si>
  <si>
    <t>2018 (07)</t>
  </si>
  <si>
    <r>
      <t>ერთეულის ფასი/</t>
    </r>
    <r>
      <rPr>
        <b/>
        <sz val="9"/>
        <color rgb="FFC00000"/>
        <rFont val="Sylfaen"/>
        <family val="1"/>
      </rPr>
      <t>ტარიფის არეალი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</si>
</sst>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</numFmts>
  <fonts count="69" x14ac:knownFonts="1">
    <font>
      <sz val="11"/>
      <color theme="1"/>
      <name val="Sylfaen"/>
      <family val="2"/>
    </font>
    <font>
      <sz val="11"/>
      <color theme="1"/>
      <name val="Sylfaen"/>
      <family val="2"/>
    </font>
    <font>
      <b/>
      <sz val="11"/>
      <color theme="1"/>
      <name val="Sylfaen"/>
      <family val="2"/>
    </font>
    <font>
      <b/>
      <sz val="10"/>
      <color theme="1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1"/>
      <color rgb="FF000000"/>
      <name val="Times New Roman"/>
      <family val="1"/>
    </font>
    <font>
      <sz val="9.75"/>
      <color rgb="FFFFFFFF"/>
      <name val="Times New Roman"/>
      <family val="1"/>
    </font>
    <font>
      <sz val="9.75"/>
      <color rgb="FF000000"/>
      <name val="Times New Roman"/>
      <family val="1"/>
    </font>
    <font>
      <b/>
      <sz val="12"/>
      <color theme="1"/>
      <name val="Sylfaen"/>
      <family val="1"/>
    </font>
    <font>
      <sz val="10"/>
      <name val="Times New Roma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Sylfaen"/>
      <family val="2"/>
    </font>
    <font>
      <b/>
      <sz val="12"/>
      <color theme="1"/>
      <name val="Sylfaen"/>
      <family val="2"/>
    </font>
    <font>
      <b/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Sylfaen"/>
      <family val="2"/>
    </font>
    <font>
      <b/>
      <sz val="12"/>
      <color rgb="FFFFFFFF"/>
      <name val="Times New Roman"/>
      <family val="1"/>
    </font>
    <font>
      <sz val="12"/>
      <color theme="1"/>
      <name val="Sylfaen"/>
      <family val="1"/>
    </font>
    <font>
      <b/>
      <sz val="14"/>
      <color rgb="FFC00000"/>
      <name val="Sylfaen"/>
      <family val="2"/>
    </font>
    <font>
      <b/>
      <sz val="14"/>
      <color rgb="FFC00000"/>
      <name val="Times New Roman"/>
      <family val="1"/>
    </font>
    <font>
      <sz val="14"/>
      <color rgb="FFC00000"/>
      <name val="Times New Roman"/>
      <family val="1"/>
    </font>
    <font>
      <b/>
      <sz val="14"/>
      <color rgb="FFC00000"/>
      <name val="Sylfaen"/>
      <family val="1"/>
    </font>
    <font>
      <b/>
      <sz val="11"/>
      <color rgb="FFC00000"/>
      <name val="Sylfaen"/>
      <family val="1"/>
    </font>
    <font>
      <b/>
      <sz val="11"/>
      <color rgb="FFFF0000"/>
      <name val="Sylfaen"/>
      <family val="1"/>
    </font>
    <font>
      <b/>
      <sz val="12"/>
      <color rgb="FFFF0000"/>
      <name val="Sylfaen"/>
      <family val="1"/>
    </font>
    <font>
      <b/>
      <sz val="8"/>
      <color rgb="FFFF0000"/>
      <name val="Sylfaen"/>
      <family val="1"/>
    </font>
    <font>
      <b/>
      <sz val="10"/>
      <color theme="1"/>
      <name val="Sylfaen"/>
      <family val="2"/>
    </font>
    <font>
      <b/>
      <sz val="10"/>
      <name val="Sylfaen"/>
      <family val="2"/>
    </font>
    <font>
      <sz val="10"/>
      <color theme="1"/>
      <name val="Sylfaen"/>
      <family val="2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theme="4" tint="-0.249977111117893"/>
      <name val="Sylfaen"/>
      <family val="2"/>
    </font>
    <font>
      <sz val="10"/>
      <color theme="4" tint="-0.249977111117893"/>
      <name val="Times New Roman"/>
      <family val="1"/>
    </font>
    <font>
      <sz val="10"/>
      <color rgb="FF5D5D5D"/>
      <name val="Sylfaen"/>
      <family val="1"/>
    </font>
    <font>
      <b/>
      <sz val="10"/>
      <color rgb="FF5D5D5D"/>
      <name val="Sylfaen"/>
      <family val="1"/>
    </font>
    <font>
      <sz val="10"/>
      <color theme="1"/>
      <name val="Sylfae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1"/>
      <name val="Sylfae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color theme="1"/>
      <name val="Sylfae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Sylfaen"/>
      <family val="1"/>
    </font>
    <font>
      <sz val="12"/>
      <color rgb="FFFF0000"/>
      <name val="Sylfaen"/>
      <family val="2"/>
    </font>
    <font>
      <i/>
      <sz val="12"/>
      <color theme="1"/>
      <name val="Sylfaen"/>
      <family val="1"/>
    </font>
    <font>
      <b/>
      <sz val="8"/>
      <color theme="1"/>
      <name val="Sylfaen"/>
      <family val="1"/>
    </font>
    <font>
      <sz val="9"/>
      <color theme="1"/>
      <name val="Sylfaen"/>
      <family val="1"/>
    </font>
    <font>
      <i/>
      <sz val="11"/>
      <color theme="1"/>
      <name val="Sylfaen"/>
      <family val="1"/>
    </font>
    <font>
      <b/>
      <sz val="11"/>
      <color rgb="FFFF0000"/>
      <name val="Sylfaen"/>
      <family val="2"/>
    </font>
    <font>
      <sz val="11"/>
      <color rgb="FFFF0000"/>
      <name val="Sylfaen"/>
      <family val="2"/>
    </font>
    <font>
      <b/>
      <sz val="14"/>
      <color theme="1"/>
      <name val="Sylfaen"/>
      <family val="2"/>
    </font>
    <font>
      <sz val="14"/>
      <color rgb="FF000000"/>
      <name val="Times New Roman"/>
      <family val="1"/>
    </font>
    <font>
      <sz val="14"/>
      <color theme="1"/>
      <name val="Sylfaen"/>
      <family val="2"/>
    </font>
    <font>
      <sz val="12"/>
      <color rgb="FFFF0000"/>
      <name val="Times New Roman"/>
      <family val="1"/>
    </font>
    <font>
      <b/>
      <sz val="9.75"/>
      <color rgb="FF000000"/>
      <name val="Times New Roman"/>
      <family val="1"/>
    </font>
    <font>
      <b/>
      <sz val="9"/>
      <color rgb="FFC00000"/>
      <name val="Sylfae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08080"/>
      </patternFill>
    </fill>
    <fill>
      <patternFill patternType="solid">
        <f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A9A9A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8">
    <xf numFmtId="0" fontId="0" fillId="0" borderId="0" xfId="0"/>
    <xf numFmtId="43" fontId="0" fillId="0" borderId="0" xfId="1" applyFont="1"/>
    <xf numFmtId="0" fontId="0" fillId="0" borderId="1" xfId="0" applyNumberFormat="1" applyBorder="1"/>
    <xf numFmtId="0" fontId="0" fillId="0" borderId="1" xfId="0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43" fontId="0" fillId="0" borderId="1" xfId="1" applyFont="1" applyBorder="1"/>
    <xf numFmtId="0" fontId="0" fillId="0" borderId="0" xfId="0" applyAlignment="1">
      <alignment horizontal="center" vertical="center"/>
    </xf>
    <xf numFmtId="43" fontId="2" fillId="0" borderId="1" xfId="1" applyFont="1" applyBorder="1"/>
    <xf numFmtId="0" fontId="5" fillId="0" borderId="1" xfId="0" applyNumberFormat="1" applyFont="1" applyBorder="1"/>
    <xf numFmtId="43" fontId="5" fillId="0" borderId="1" xfId="1" applyFont="1" applyBorder="1"/>
    <xf numFmtId="43" fontId="4" fillId="0" borderId="1" xfId="1" applyFont="1" applyBorder="1"/>
    <xf numFmtId="0" fontId="4" fillId="0" borderId="0" xfId="0" applyFont="1"/>
    <xf numFmtId="43" fontId="4" fillId="0" borderId="0" xfId="1" applyFont="1"/>
    <xf numFmtId="0" fontId="0" fillId="0" borderId="0" xfId="0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0" fontId="1" fillId="0" borderId="1" xfId="2" applyNumberFormat="1" applyBorder="1"/>
    <xf numFmtId="0" fontId="8" fillId="4" borderId="1" xfId="2" applyFont="1" applyFill="1" applyBorder="1" applyAlignment="1">
      <alignment horizontal="center" vertical="center" wrapText="1"/>
    </xf>
    <xf numFmtId="0" fontId="1" fillId="0" borderId="1" xfId="2" applyFill="1" applyBorder="1" applyAlignment="1">
      <alignment horizontal="left" indent="2"/>
    </xf>
    <xf numFmtId="49" fontId="6" fillId="4" borderId="1" xfId="2" applyNumberFormat="1" applyFont="1" applyFill="1" applyBorder="1" applyAlignment="1">
      <alignment horizontal="center" vertical="center" wrapText="1"/>
    </xf>
    <xf numFmtId="0" fontId="1" fillId="0" borderId="1" xfId="2" applyNumberFormat="1" applyFill="1" applyBorder="1"/>
    <xf numFmtId="0" fontId="0" fillId="0" borderId="1" xfId="0" applyBorder="1" applyAlignment="1">
      <alignment horizontal="center" vertical="center"/>
    </xf>
    <xf numFmtId="0" fontId="9" fillId="0" borderId="1" xfId="2" applyFont="1" applyFill="1" applyBorder="1" applyAlignment="1">
      <alignment horizontal="left"/>
    </xf>
    <xf numFmtId="0" fontId="8" fillId="0" borderId="1" xfId="2" applyFont="1" applyFill="1" applyBorder="1" applyAlignment="1">
      <alignment horizontal="center" vertical="center" wrapText="1"/>
    </xf>
    <xf numFmtId="49" fontId="8" fillId="4" borderId="1" xfId="2" applyNumberFormat="1" applyFont="1" applyFill="1" applyBorder="1" applyAlignment="1">
      <alignment horizontal="center" vertical="center" wrapText="1"/>
    </xf>
    <xf numFmtId="49" fontId="10" fillId="4" borderId="1" xfId="2" applyNumberFormat="1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top" wrapText="1"/>
    </xf>
    <xf numFmtId="0" fontId="0" fillId="0" borderId="1" xfId="2" applyFont="1" applyFill="1" applyBorder="1" applyAlignment="1">
      <alignment horizontal="left" indent="2"/>
    </xf>
    <xf numFmtId="0" fontId="1" fillId="6" borderId="1" xfId="2" applyNumberFormat="1" applyFill="1" applyBorder="1"/>
    <xf numFmtId="49" fontId="6" fillId="0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43" fontId="1" fillId="0" borderId="1" xfId="1" applyBorder="1"/>
    <xf numFmtId="43" fontId="1" fillId="0" borderId="1" xfId="1" applyFill="1" applyBorder="1"/>
    <xf numFmtId="43" fontId="1" fillId="6" borderId="1" xfId="1" applyFill="1" applyBorder="1"/>
    <xf numFmtId="0" fontId="8" fillId="6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indent="1"/>
    </xf>
    <xf numFmtId="0" fontId="9" fillId="0" borderId="1" xfId="2" applyNumberFormat="1" applyFont="1" applyBorder="1"/>
    <xf numFmtId="43" fontId="9" fillId="0" borderId="1" xfId="1" applyFont="1" applyBorder="1"/>
    <xf numFmtId="0" fontId="9" fillId="0" borderId="0" xfId="0" applyFont="1"/>
    <xf numFmtId="0" fontId="14" fillId="0" borderId="1" xfId="2" applyNumberFormat="1" applyFont="1" applyBorder="1"/>
    <xf numFmtId="43" fontId="14" fillId="0" borderId="1" xfId="1" applyFont="1" applyBorder="1"/>
    <xf numFmtId="0" fontId="14" fillId="0" borderId="0" xfId="0" applyFont="1"/>
    <xf numFmtId="0" fontId="14" fillId="6" borderId="1" xfId="2" applyNumberFormat="1" applyFont="1" applyFill="1" applyBorder="1"/>
    <xf numFmtId="43" fontId="14" fillId="6" borderId="1" xfId="1" applyFont="1" applyFill="1" applyBorder="1"/>
    <xf numFmtId="0" fontId="4" fillId="8" borderId="1" xfId="2" applyFont="1" applyFill="1" applyBorder="1" applyAlignment="1">
      <alignment horizontal="center" vertical="center" wrapText="1"/>
    </xf>
    <xf numFmtId="0" fontId="2" fillId="8" borderId="1" xfId="2" applyFont="1" applyFill="1" applyBorder="1" applyAlignment="1">
      <alignment horizontal="center" vertical="center" wrapText="1"/>
    </xf>
    <xf numFmtId="43" fontId="2" fillId="8" borderId="1" xfId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8" fillId="0" borderId="0" xfId="0" applyFont="1"/>
    <xf numFmtId="49" fontId="17" fillId="4" borderId="2" xfId="0" applyNumberFormat="1" applyFont="1" applyFill="1" applyBorder="1" applyAlignment="1">
      <alignment horizontal="left" vertical="center" wrapText="1"/>
    </xf>
    <xf numFmtId="2" fontId="19" fillId="3" borderId="2" xfId="0" applyNumberFormat="1" applyFont="1" applyFill="1" applyBorder="1" applyAlignment="1">
      <alignment horizontal="center" vertical="center" wrapText="1"/>
    </xf>
    <xf numFmtId="2" fontId="15" fillId="4" borderId="2" xfId="0" applyNumberFormat="1" applyFont="1" applyFill="1" applyBorder="1" applyAlignment="1">
      <alignment horizontal="right" vertical="center" wrapText="1"/>
    </xf>
    <xf numFmtId="2" fontId="14" fillId="0" borderId="0" xfId="0" applyNumberFormat="1" applyFont="1"/>
    <xf numFmtId="0" fontId="18" fillId="6" borderId="1" xfId="2" applyFont="1" applyFill="1" applyBorder="1" applyAlignment="1">
      <alignment horizontal="left" indent="2"/>
    </xf>
    <xf numFmtId="0" fontId="18" fillId="6" borderId="1" xfId="2" applyNumberFormat="1" applyFont="1" applyFill="1" applyBorder="1"/>
    <xf numFmtId="43" fontId="18" fillId="6" borderId="1" xfId="1" applyFont="1" applyFill="1" applyBorder="1"/>
    <xf numFmtId="0" fontId="20" fillId="6" borderId="1" xfId="2" applyFont="1" applyFill="1" applyBorder="1" applyAlignment="1">
      <alignment horizontal="left" indent="2"/>
    </xf>
    <xf numFmtId="0" fontId="9" fillId="6" borderId="1" xfId="2" applyFont="1" applyFill="1" applyBorder="1" applyAlignment="1">
      <alignment horizontal="left" indent="1"/>
    </xf>
    <xf numFmtId="49" fontId="23" fillId="6" borderId="1" xfId="2" applyNumberFormat="1" applyFont="1" applyFill="1" applyBorder="1" applyAlignment="1">
      <alignment horizontal="center" vertical="center" wrapText="1"/>
    </xf>
    <xf numFmtId="49" fontId="22" fillId="4" borderId="1" xfId="2" applyNumberFormat="1" applyFont="1" applyFill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/>
    </xf>
    <xf numFmtId="49" fontId="22" fillId="6" borderId="1" xfId="2" applyNumberFormat="1" applyFont="1" applyFill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0" fillId="6" borderId="1" xfId="2" applyNumberFormat="1" applyFont="1" applyFill="1" applyBorder="1"/>
    <xf numFmtId="43" fontId="20" fillId="6" borderId="1" xfId="1" applyFont="1" applyFill="1" applyBorder="1"/>
    <xf numFmtId="0" fontId="20" fillId="0" borderId="1" xfId="2" applyNumberFormat="1" applyFont="1" applyBorder="1"/>
    <xf numFmtId="43" fontId="20" fillId="0" borderId="1" xfId="1" applyFont="1" applyBorder="1"/>
    <xf numFmtId="0" fontId="21" fillId="0" borderId="1" xfId="0" applyFont="1" applyBorder="1"/>
    <xf numFmtId="0" fontId="12" fillId="8" borderId="1" xfId="2" applyFont="1" applyFill="1" applyBorder="1" applyAlignment="1">
      <alignment horizontal="center" vertical="center" wrapText="1"/>
    </xf>
    <xf numFmtId="2" fontId="22" fillId="4" borderId="1" xfId="0" applyNumberFormat="1" applyFont="1" applyFill="1" applyBorder="1" applyAlignment="1">
      <alignment horizontal="right" vertical="center" wrapText="1"/>
    </xf>
    <xf numFmtId="49" fontId="10" fillId="4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/>
    <xf numFmtId="49" fontId="10" fillId="6" borderId="1" xfId="2" applyNumberFormat="1" applyFont="1" applyFill="1" applyBorder="1" applyAlignment="1">
      <alignment horizontal="left" vertical="center" wrapText="1"/>
    </xf>
    <xf numFmtId="0" fontId="10" fillId="0" borderId="1" xfId="0" applyFont="1" applyBorder="1"/>
    <xf numFmtId="43" fontId="14" fillId="0" borderId="0" xfId="0" applyNumberFormat="1" applyFont="1"/>
    <xf numFmtId="49" fontId="10" fillId="8" borderId="1" xfId="2" applyNumberFormat="1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top" wrapText="1"/>
    </xf>
    <xf numFmtId="2" fontId="22" fillId="0" borderId="1" xfId="0" applyNumberFormat="1" applyFont="1" applyFill="1" applyBorder="1" applyAlignment="1">
      <alignment horizontal="right" vertical="center" wrapText="1"/>
    </xf>
    <xf numFmtId="43" fontId="1" fillId="0" borderId="0" xfId="1" applyFill="1" applyBorder="1"/>
    <xf numFmtId="0" fontId="0" fillId="6" borderId="1" xfId="2" applyFont="1" applyFill="1" applyBorder="1" applyAlignment="1">
      <alignment horizontal="left" indent="2"/>
    </xf>
    <xf numFmtId="0" fontId="1" fillId="6" borderId="1" xfId="2" applyFill="1" applyBorder="1" applyAlignment="1">
      <alignment horizontal="left" indent="2"/>
    </xf>
    <xf numFmtId="0" fontId="5" fillId="0" borderId="1" xfId="2" applyFont="1" applyFill="1" applyBorder="1" applyAlignment="1">
      <alignment horizontal="left" indent="2"/>
    </xf>
    <xf numFmtId="0" fontId="28" fillId="8" borderId="1" xfId="0" applyFont="1" applyFill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/>
    </xf>
    <xf numFmtId="0" fontId="27" fillId="0" borderId="1" xfId="0" applyFont="1" applyBorder="1"/>
    <xf numFmtId="43" fontId="1" fillId="0" borderId="1" xfId="1" applyBorder="1" applyAlignment="1">
      <alignment horizontal="center" vertical="center"/>
    </xf>
    <xf numFmtId="0" fontId="26" fillId="0" borderId="1" xfId="0" applyFont="1" applyBorder="1"/>
    <xf numFmtId="43" fontId="18" fillId="0" borderId="1" xfId="1" applyFont="1" applyFill="1" applyBorder="1" applyAlignment="1">
      <alignment horizontal="center" vertical="center"/>
    </xf>
    <xf numFmtId="43" fontId="26" fillId="0" borderId="1" xfId="0" applyNumberFormat="1" applyFont="1" applyBorder="1"/>
    <xf numFmtId="43" fontId="20" fillId="0" borderId="1" xfId="1" applyFont="1" applyBorder="1" applyAlignment="1">
      <alignment horizontal="center" vertical="center"/>
    </xf>
    <xf numFmtId="43" fontId="1" fillId="0" borderId="1" xfId="1" applyFill="1" applyBorder="1" applyAlignment="1">
      <alignment horizontal="center" vertical="center"/>
    </xf>
    <xf numFmtId="43" fontId="20" fillId="0" borderId="1" xfId="1" applyFont="1" applyFill="1" applyBorder="1" applyAlignment="1">
      <alignment horizontal="center" vertical="center"/>
    </xf>
    <xf numFmtId="0" fontId="26" fillId="0" borderId="1" xfId="0" applyFont="1" applyFill="1" applyBorder="1"/>
    <xf numFmtId="43" fontId="9" fillId="0" borderId="1" xfId="1" applyFont="1" applyBorder="1" applyAlignment="1">
      <alignment horizontal="center" vertical="center"/>
    </xf>
    <xf numFmtId="0" fontId="26" fillId="0" borderId="1" xfId="2" applyNumberFormat="1" applyFont="1" applyFill="1" applyBorder="1"/>
    <xf numFmtId="43" fontId="14" fillId="0" borderId="1" xfId="1" applyFont="1" applyFill="1" applyBorder="1" applyAlignment="1">
      <alignment horizontal="center" vertical="center"/>
    </xf>
    <xf numFmtId="0" fontId="13" fillId="0" borderId="1" xfId="0" applyFont="1" applyBorder="1"/>
    <xf numFmtId="0" fontId="0" fillId="0" borderId="1" xfId="0" applyBorder="1"/>
    <xf numFmtId="43" fontId="0" fillId="0" borderId="1" xfId="1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2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30" fillId="0" borderId="1" xfId="2" applyFont="1" applyBorder="1"/>
    <xf numFmtId="0" fontId="29" fillId="0" borderId="1" xfId="2" applyFont="1" applyBorder="1"/>
    <xf numFmtId="0" fontId="31" fillId="0" borderId="1" xfId="0" applyFont="1" applyBorder="1" applyAlignment="1">
      <alignment horizontal="center" vertical="center"/>
    </xf>
    <xf numFmtId="49" fontId="32" fillId="4" borderId="1" xfId="2" applyNumberFormat="1" applyFont="1" applyFill="1" applyBorder="1" applyAlignment="1">
      <alignment horizontal="left" vertical="center" wrapText="1"/>
    </xf>
    <xf numFmtId="49" fontId="33" fillId="4" borderId="1" xfId="2" applyNumberFormat="1" applyFont="1" applyFill="1" applyBorder="1" applyAlignment="1">
      <alignment horizontal="left" vertical="center" wrapText="1"/>
    </xf>
    <xf numFmtId="49" fontId="34" fillId="4" borderId="1" xfId="2" applyNumberFormat="1" applyFont="1" applyFill="1" applyBorder="1" applyAlignment="1">
      <alignment horizontal="left" vertical="center" wrapText="1"/>
    </xf>
    <xf numFmtId="49" fontId="32" fillId="8" borderId="1" xfId="2" applyNumberFormat="1" applyFont="1" applyFill="1" applyBorder="1" applyAlignment="1">
      <alignment horizontal="left" vertical="center" wrapText="1"/>
    </xf>
    <xf numFmtId="0" fontId="31" fillId="6" borderId="1" xfId="0" applyFont="1" applyFill="1" applyBorder="1" applyAlignment="1">
      <alignment horizontal="center" vertical="center"/>
    </xf>
    <xf numFmtId="49" fontId="32" fillId="6" borderId="1" xfId="2" applyNumberFormat="1" applyFont="1" applyFill="1" applyBorder="1" applyAlignment="1">
      <alignment horizontal="left" vertical="center" wrapText="1"/>
    </xf>
    <xf numFmtId="49" fontId="32" fillId="8" borderId="1" xfId="0" applyNumberFormat="1" applyFont="1" applyFill="1" applyBorder="1" applyAlignment="1">
      <alignment horizontal="left" vertical="center" wrapText="1"/>
    </xf>
    <xf numFmtId="0" fontId="12" fillId="0" borderId="1" xfId="2" applyFont="1" applyBorder="1"/>
    <xf numFmtId="0" fontId="29" fillId="6" borderId="1" xfId="0" applyFont="1" applyFill="1" applyBorder="1" applyAlignment="1">
      <alignment horizontal="center" vertical="center"/>
    </xf>
    <xf numFmtId="49" fontId="33" fillId="6" borderId="1" xfId="2" applyNumberFormat="1" applyFont="1" applyFill="1" applyBorder="1" applyAlignment="1">
      <alignment horizontal="left" vertical="center" wrapText="1"/>
    </xf>
    <xf numFmtId="49" fontId="34" fillId="6" borderId="1" xfId="2" applyNumberFormat="1" applyFont="1" applyFill="1" applyBorder="1" applyAlignment="1">
      <alignment horizontal="left" vertical="center" wrapText="1"/>
    </xf>
    <xf numFmtId="49" fontId="32" fillId="4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2" applyFont="1" applyBorder="1"/>
    <xf numFmtId="0" fontId="35" fillId="0" borderId="1" xfId="0" applyFont="1" applyBorder="1" applyAlignment="1">
      <alignment horizontal="center" vertical="center"/>
    </xf>
    <xf numFmtId="49" fontId="36" fillId="8" borderId="1" xfId="2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37" fillId="0" borderId="1" xfId="0" applyFont="1" applyBorder="1"/>
    <xf numFmtId="0" fontId="38" fillId="0" borderId="1" xfId="0" applyFont="1" applyBorder="1"/>
    <xf numFmtId="0" fontId="37" fillId="0" borderId="1" xfId="0" applyFont="1" applyBorder="1" applyAlignment="1">
      <alignment vertical="center"/>
    </xf>
    <xf numFmtId="0" fontId="30" fillId="0" borderId="1" xfId="0" applyFont="1" applyBorder="1"/>
    <xf numFmtId="0" fontId="29" fillId="0" borderId="1" xfId="0" applyFont="1" applyBorder="1"/>
    <xf numFmtId="0" fontId="39" fillId="6" borderId="1" xfId="0" applyFont="1" applyFill="1" applyBorder="1" applyAlignment="1">
      <alignment horizontal="center" vertical="center"/>
    </xf>
    <xf numFmtId="0" fontId="30" fillId="6" borderId="1" xfId="0" applyFont="1" applyFill="1" applyBorder="1"/>
    <xf numFmtId="0" fontId="39" fillId="6" borderId="1" xfId="0" applyFont="1" applyFill="1" applyBorder="1"/>
    <xf numFmtId="0" fontId="29" fillId="6" borderId="1" xfId="0" applyFont="1" applyFill="1" applyBorder="1"/>
    <xf numFmtId="0" fontId="31" fillId="0" borderId="1" xfId="0" applyFont="1" applyBorder="1"/>
    <xf numFmtId="0" fontId="4" fillId="0" borderId="0" xfId="0" applyFont="1" applyAlignment="1">
      <alignment horizontal="center" vertical="center"/>
    </xf>
    <xf numFmtId="41" fontId="14" fillId="0" borderId="1" xfId="1" applyNumberFormat="1" applyFont="1" applyBorder="1"/>
    <xf numFmtId="0" fontId="42" fillId="0" borderId="0" xfId="0" applyFont="1" applyAlignment="1">
      <alignment horizontal="center" vertical="center" wrapText="1"/>
    </xf>
    <xf numFmtId="0" fontId="4" fillId="8" borderId="0" xfId="0" applyFont="1" applyFill="1"/>
    <xf numFmtId="41" fontId="4" fillId="0" borderId="0" xfId="1" applyNumberFormat="1" applyFont="1"/>
    <xf numFmtId="0" fontId="43" fillId="0" borderId="0" xfId="0" applyFont="1" applyAlignment="1">
      <alignment horizontal="center" vertical="center"/>
    </xf>
    <xf numFmtId="0" fontId="48" fillId="0" borderId="6" xfId="0" applyFont="1" applyBorder="1" applyAlignment="1">
      <alignment vertical="center" wrapText="1"/>
    </xf>
    <xf numFmtId="0" fontId="50" fillId="0" borderId="7" xfId="0" applyFont="1" applyBorder="1" applyAlignment="1">
      <alignment horizontal="left" vertical="center" wrapText="1" indent="3"/>
    </xf>
    <xf numFmtId="0" fontId="50" fillId="0" borderId="8" xfId="0" applyFont="1" applyBorder="1" applyAlignment="1">
      <alignment horizontal="left" vertical="center" wrapText="1" indent="3"/>
    </xf>
    <xf numFmtId="0" fontId="50" fillId="0" borderId="7" xfId="0" applyFont="1" applyBorder="1" applyAlignment="1">
      <alignment vertical="center" wrapText="1"/>
    </xf>
    <xf numFmtId="0" fontId="48" fillId="0" borderId="8" xfId="0" applyFont="1" applyBorder="1" applyAlignment="1">
      <alignment vertical="center" wrapText="1"/>
    </xf>
    <xf numFmtId="0" fontId="50" fillId="0" borderId="6" xfId="0" applyFont="1" applyBorder="1" applyAlignment="1">
      <alignment vertical="center" wrapText="1"/>
    </xf>
    <xf numFmtId="0" fontId="49" fillId="0" borderId="6" xfId="0" applyFont="1" applyBorder="1" applyAlignment="1">
      <alignment vertical="center" wrapText="1"/>
    </xf>
    <xf numFmtId="0" fontId="48" fillId="0" borderId="12" xfId="0" applyFont="1" applyBorder="1" applyAlignment="1">
      <alignment vertical="center" wrapText="1"/>
    </xf>
    <xf numFmtId="0" fontId="50" fillId="0" borderId="14" xfId="0" applyFont="1" applyBorder="1" applyAlignment="1">
      <alignment vertical="center" wrapText="1"/>
    </xf>
    <xf numFmtId="0" fontId="49" fillId="0" borderId="8" xfId="0" applyFont="1" applyBorder="1" applyAlignment="1">
      <alignment vertical="center" wrapText="1"/>
    </xf>
    <xf numFmtId="0" fontId="49" fillId="0" borderId="8" xfId="0" applyFont="1" applyBorder="1" applyAlignment="1">
      <alignment horizontal="left" vertical="center" wrapText="1" indent="4"/>
    </xf>
    <xf numFmtId="0" fontId="49" fillId="0" borderId="7" xfId="0" applyFont="1" applyBorder="1" applyAlignment="1">
      <alignment horizontal="left" vertical="center" wrapText="1" indent="4"/>
    </xf>
    <xf numFmtId="0" fontId="45" fillId="0" borderId="9" xfId="0" applyFont="1" applyBorder="1" applyAlignment="1">
      <alignment horizontal="center" vertical="center" wrapText="1"/>
    </xf>
    <xf numFmtId="0" fontId="49" fillId="0" borderId="6" xfId="0" applyFont="1" applyBorder="1" applyAlignment="1">
      <alignment horizontal="left" vertical="center" wrapText="1" indent="4"/>
    </xf>
    <xf numFmtId="0" fontId="51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5" fillId="0" borderId="10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 wrapText="1"/>
    </xf>
    <xf numFmtId="0" fontId="50" fillId="0" borderId="8" xfId="0" applyFont="1" applyBorder="1" applyAlignment="1">
      <alignment vertical="center" wrapText="1"/>
    </xf>
    <xf numFmtId="0" fontId="49" fillId="0" borderId="7" xfId="0" applyFont="1" applyBorder="1" applyAlignment="1">
      <alignment vertical="center" wrapText="1"/>
    </xf>
    <xf numFmtId="0" fontId="50" fillId="0" borderId="6" xfId="0" applyFont="1" applyBorder="1" applyAlignment="1">
      <alignment horizontal="left" vertical="center" wrapText="1" indent="3"/>
    </xf>
    <xf numFmtId="0" fontId="48" fillId="0" borderId="7" xfId="0" applyFont="1" applyBorder="1" applyAlignment="1">
      <alignment vertical="center" wrapText="1"/>
    </xf>
    <xf numFmtId="0" fontId="45" fillId="9" borderId="15" xfId="0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left" vertical="center" wrapText="1" indent="3"/>
    </xf>
    <xf numFmtId="0" fontId="0" fillId="0" borderId="6" xfId="0" applyFont="1" applyBorder="1"/>
    <xf numFmtId="0" fontId="50" fillId="0" borderId="14" xfId="0" applyFont="1" applyBorder="1" applyAlignment="1">
      <alignment horizontal="left" vertical="center" wrapText="1" indent="3"/>
    </xf>
    <xf numFmtId="0" fontId="51" fillId="0" borderId="0" xfId="0" applyFont="1" applyBorder="1" applyAlignment="1">
      <alignment horizontal="center" vertical="center" wrapText="1"/>
    </xf>
    <xf numFmtId="0" fontId="50" fillId="0" borderId="0" xfId="0" applyFont="1" applyBorder="1" applyAlignment="1">
      <alignment vertical="center" wrapText="1"/>
    </xf>
    <xf numFmtId="0" fontId="48" fillId="0" borderId="6" xfId="0" applyFont="1" applyBorder="1" applyAlignment="1">
      <alignment horizontal="left" vertical="center" wrapText="1" indent="6"/>
    </xf>
    <xf numFmtId="0" fontId="50" fillId="0" borderId="8" xfId="0" applyFont="1" applyBorder="1" applyAlignment="1">
      <alignment horizontal="left" vertical="center" wrapText="1" indent="6"/>
    </xf>
    <xf numFmtId="0" fontId="0" fillId="0" borderId="7" xfId="0" applyFont="1" applyBorder="1" applyAlignment="1">
      <alignment horizontal="left" indent="6"/>
    </xf>
    <xf numFmtId="0" fontId="48" fillId="0" borderId="6" xfId="0" applyFont="1" applyBorder="1" applyAlignment="1">
      <alignment horizontal="left" vertical="center" indent="6"/>
    </xf>
    <xf numFmtId="0" fontId="0" fillId="0" borderId="8" xfId="0" applyFont="1" applyBorder="1" applyAlignment="1">
      <alignment horizontal="left" indent="6"/>
    </xf>
    <xf numFmtId="0" fontId="49" fillId="0" borderId="8" xfId="0" applyFont="1" applyBorder="1" applyAlignment="1">
      <alignment horizontal="left" vertical="center" indent="6"/>
    </xf>
    <xf numFmtId="0" fontId="50" fillId="0" borderId="6" xfId="0" applyFont="1" applyBorder="1" applyAlignment="1">
      <alignment horizontal="left" vertical="center" wrapText="1" indent="6"/>
    </xf>
    <xf numFmtId="0" fontId="50" fillId="0" borderId="7" xfId="0" applyFont="1" applyBorder="1" applyAlignment="1">
      <alignment horizontal="left" vertical="center" wrapText="1" indent="6"/>
    </xf>
    <xf numFmtId="0" fontId="48" fillId="0" borderId="6" xfId="0" applyFont="1" applyBorder="1" applyAlignment="1">
      <alignment horizontal="left" vertical="center" indent="6" readingOrder="1"/>
    </xf>
    <xf numFmtId="0" fontId="50" fillId="0" borderId="8" xfId="0" applyFont="1" applyBorder="1" applyAlignment="1">
      <alignment horizontal="left" vertical="center" indent="6" readingOrder="1"/>
    </xf>
    <xf numFmtId="0" fontId="0" fillId="0" borderId="7" xfId="0" applyFont="1" applyBorder="1" applyAlignment="1">
      <alignment horizontal="left" indent="6" readingOrder="1"/>
    </xf>
    <xf numFmtId="0" fontId="53" fillId="0" borderId="0" xfId="0" applyFont="1" applyAlignment="1">
      <alignment horizontal="center" vertical="center"/>
    </xf>
    <xf numFmtId="0" fontId="0" fillId="0" borderId="0" xfId="0" applyFont="1"/>
    <xf numFmtId="0" fontId="54" fillId="0" borderId="0" xfId="0" applyFont="1" applyAlignment="1">
      <alignment horizontal="left" vertical="center"/>
    </xf>
    <xf numFmtId="41" fontId="0" fillId="0" borderId="17" xfId="1" applyNumberFormat="1" applyFont="1" applyBorder="1"/>
    <xf numFmtId="43" fontId="0" fillId="0" borderId="17" xfId="1" applyFont="1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/>
    <xf numFmtId="41" fontId="0" fillId="0" borderId="0" xfId="1" applyNumberFormat="1" applyFont="1" applyBorder="1"/>
    <xf numFmtId="43" fontId="0" fillId="0" borderId="0" xfId="1" applyFont="1" applyBorder="1"/>
    <xf numFmtId="0" fontId="0" fillId="0" borderId="0" xfId="0" applyBorder="1" applyAlignment="1">
      <alignment horizontal="center" vertical="center"/>
    </xf>
    <xf numFmtId="0" fontId="4" fillId="0" borderId="20" xfId="0" applyFont="1" applyBorder="1"/>
    <xf numFmtId="41" fontId="0" fillId="0" borderId="22" xfId="1" applyNumberFormat="1" applyFont="1" applyBorder="1"/>
    <xf numFmtId="43" fontId="0" fillId="0" borderId="22" xfId="1" applyFont="1" applyBorder="1"/>
    <xf numFmtId="0" fontId="0" fillId="0" borderId="22" xfId="0" applyBorder="1" applyAlignment="1">
      <alignment horizontal="center" vertical="center"/>
    </xf>
    <xf numFmtId="43" fontId="4" fillId="0" borderId="23" xfId="0" applyNumberFormat="1" applyFont="1" applyBorder="1"/>
    <xf numFmtId="10" fontId="55" fillId="0" borderId="0" xfId="3" applyNumberFormat="1" applyFont="1" applyAlignment="1">
      <alignment horizontal="center" vertical="center" textRotation="45"/>
    </xf>
    <xf numFmtId="0" fontId="18" fillId="0" borderId="16" xfId="0" applyFont="1" applyBorder="1"/>
    <xf numFmtId="0" fontId="18" fillId="0" borderId="19" xfId="0" applyFont="1" applyBorder="1"/>
    <xf numFmtId="0" fontId="18" fillId="0" borderId="21" xfId="0" applyFont="1" applyBorder="1"/>
    <xf numFmtId="0" fontId="56" fillId="0" borderId="19" xfId="0" applyFont="1" applyBorder="1"/>
    <xf numFmtId="0" fontId="9" fillId="0" borderId="19" xfId="0" applyFont="1" applyFill="1" applyBorder="1"/>
    <xf numFmtId="0" fontId="9" fillId="0" borderId="21" xfId="0" applyFont="1" applyFill="1" applyBorder="1"/>
    <xf numFmtId="0" fontId="42" fillId="0" borderId="6" xfId="0" applyFont="1" applyBorder="1" applyAlignment="1">
      <alignment horizontal="center" vertical="center" wrapText="1"/>
    </xf>
    <xf numFmtId="43" fontId="42" fillId="0" borderId="6" xfId="1" applyFont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left"/>
    </xf>
    <xf numFmtId="0" fontId="20" fillId="0" borderId="28" xfId="0" applyNumberFormat="1" applyFont="1" applyBorder="1"/>
    <xf numFmtId="43" fontId="20" fillId="0" borderId="28" xfId="1" applyFont="1" applyBorder="1"/>
    <xf numFmtId="0" fontId="20" fillId="0" borderId="17" xfId="0" applyFont="1" applyBorder="1" applyAlignment="1">
      <alignment horizontal="center" vertical="center"/>
    </xf>
    <xf numFmtId="0" fontId="9" fillId="0" borderId="29" xfId="0" applyFont="1" applyFill="1" applyBorder="1" applyAlignment="1">
      <alignment horizontal="left"/>
    </xf>
    <xf numFmtId="0" fontId="20" fillId="0" borderId="1" xfId="0" applyNumberFormat="1" applyFont="1" applyBorder="1"/>
    <xf numFmtId="0" fontId="20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57" fillId="0" borderId="30" xfId="0" applyFont="1" applyBorder="1" applyAlignment="1">
      <alignment horizontal="left"/>
    </xf>
    <xf numFmtId="0" fontId="20" fillId="0" borderId="31" xfId="0" applyNumberFormat="1" applyFont="1" applyBorder="1"/>
    <xf numFmtId="43" fontId="20" fillId="0" borderId="31" xfId="1" applyFont="1" applyBorder="1"/>
    <xf numFmtId="0" fontId="9" fillId="0" borderId="27" xfId="0" applyFont="1" applyBorder="1" applyAlignment="1">
      <alignment horizontal="left"/>
    </xf>
    <xf numFmtId="0" fontId="57" fillId="0" borderId="29" xfId="0" applyFont="1" applyBorder="1" applyAlignment="1">
      <alignment horizontal="left"/>
    </xf>
    <xf numFmtId="0" fontId="20" fillId="0" borderId="29" xfId="0" applyFont="1" applyBorder="1" applyAlignment="1">
      <alignment horizontal="left"/>
    </xf>
    <xf numFmtId="0" fontId="0" fillId="0" borderId="0" xfId="0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0" fontId="55" fillId="0" borderId="25" xfId="3" applyNumberFormat="1" applyFont="1" applyBorder="1" applyAlignment="1">
      <alignment horizontal="center" vertical="center" textRotation="45"/>
    </xf>
    <xf numFmtId="0" fontId="57" fillId="0" borderId="27" xfId="0" applyFont="1" applyBorder="1" applyAlignment="1">
      <alignment horizontal="left"/>
    </xf>
    <xf numFmtId="0" fontId="20" fillId="0" borderId="30" xfId="0" applyFont="1" applyBorder="1" applyAlignment="1">
      <alignment horizontal="left"/>
    </xf>
    <xf numFmtId="0" fontId="20" fillId="0" borderId="27" xfId="0" applyFont="1" applyBorder="1" applyAlignment="1">
      <alignment horizontal="left"/>
    </xf>
    <xf numFmtId="43" fontId="9" fillId="0" borderId="7" xfId="1" applyFont="1" applyBorder="1" applyAlignment="1">
      <alignment horizontal="left"/>
    </xf>
    <xf numFmtId="41" fontId="9" fillId="0" borderId="7" xfId="1" applyNumberFormat="1" applyFont="1" applyBorder="1"/>
    <xf numFmtId="43" fontId="9" fillId="0" borderId="7" xfId="1" applyFont="1" applyBorder="1"/>
    <xf numFmtId="43" fontId="9" fillId="0" borderId="0" xfId="1" applyFont="1" applyBorder="1"/>
    <xf numFmtId="0" fontId="42" fillId="0" borderId="1" xfId="0" applyFont="1" applyBorder="1" applyAlignment="1">
      <alignment horizontal="center" vertical="center" wrapText="1"/>
    </xf>
    <xf numFmtId="10" fontId="55" fillId="0" borderId="6" xfId="3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42" fillId="0" borderId="9" xfId="0" applyFont="1" applyBorder="1" applyAlignment="1">
      <alignment horizontal="center" vertical="center" wrapText="1"/>
    </xf>
    <xf numFmtId="43" fontId="20" fillId="0" borderId="22" xfId="0" applyNumberFormat="1" applyFont="1" applyBorder="1" applyAlignment="1">
      <alignment horizontal="center"/>
    </xf>
    <xf numFmtId="9" fontId="55" fillId="0" borderId="6" xfId="3" applyFont="1" applyBorder="1" applyAlignment="1">
      <alignment horizontal="center" vertical="center" wrapText="1"/>
    </xf>
    <xf numFmtId="9" fontId="55" fillId="0" borderId="0" xfId="3" applyFont="1" applyAlignment="1">
      <alignment vertical="center"/>
    </xf>
    <xf numFmtId="0" fontId="59" fillId="8" borderId="0" xfId="0" applyFont="1" applyFill="1"/>
    <xf numFmtId="0" fontId="59" fillId="0" borderId="0" xfId="0" applyFont="1" applyAlignment="1">
      <alignment horizontal="center" vertical="center"/>
    </xf>
    <xf numFmtId="0" fontId="5" fillId="8" borderId="0" xfId="0" applyFont="1" applyFill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8" fillId="8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60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3" fontId="4" fillId="0" borderId="1" xfId="1" applyFont="1" applyBorder="1" applyAlignment="1">
      <alignment horizontal="left"/>
    </xf>
    <xf numFmtId="41" fontId="4" fillId="0" borderId="1" xfId="1" applyNumberFormat="1" applyFont="1" applyBorder="1"/>
    <xf numFmtId="0" fontId="5" fillId="0" borderId="1" xfId="0" applyFont="1" applyBorder="1"/>
    <xf numFmtId="41" fontId="5" fillId="0" borderId="1" xfId="1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 wrapText="1"/>
    </xf>
    <xf numFmtId="43" fontId="58" fillId="0" borderId="1" xfId="1" applyFont="1" applyBorder="1" applyAlignment="1">
      <alignment horizontal="center" vertical="center" wrapText="1"/>
    </xf>
    <xf numFmtId="43" fontId="5" fillId="0" borderId="0" xfId="0" applyNumberFormat="1" applyFont="1"/>
    <xf numFmtId="0" fontId="42" fillId="5" borderId="1" xfId="0" applyFont="1" applyFill="1" applyBorder="1" applyAlignment="1">
      <alignment horizontal="center" vertical="center"/>
    </xf>
    <xf numFmtId="43" fontId="42" fillId="5" borderId="1" xfId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indent="1"/>
    </xf>
    <xf numFmtId="0" fontId="4" fillId="8" borderId="1" xfId="0" applyNumberFormat="1" applyFont="1" applyFill="1" applyBorder="1"/>
    <xf numFmtId="43" fontId="4" fillId="8" borderId="1" xfId="1" applyFont="1" applyFill="1" applyBorder="1"/>
    <xf numFmtId="0" fontId="4" fillId="10" borderId="1" xfId="0" applyFont="1" applyFill="1" applyBorder="1" applyAlignment="1">
      <alignment horizontal="left"/>
    </xf>
    <xf numFmtId="0" fontId="4" fillId="10" borderId="1" xfId="0" applyNumberFormat="1" applyFont="1" applyFill="1" applyBorder="1"/>
    <xf numFmtId="43" fontId="4" fillId="10" borderId="1" xfId="1" applyFont="1" applyFill="1" applyBorder="1"/>
    <xf numFmtId="0" fontId="61" fillId="0" borderId="1" xfId="0" applyFont="1" applyBorder="1" applyAlignment="1">
      <alignment horizontal="left"/>
    </xf>
    <xf numFmtId="0" fontId="62" fillId="0" borderId="1" xfId="0" applyFont="1" applyBorder="1" applyAlignment="1">
      <alignment horizontal="left" indent="1"/>
    </xf>
    <xf numFmtId="0" fontId="14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2"/>
    </xf>
    <xf numFmtId="0" fontId="2" fillId="0" borderId="1" xfId="0" applyFont="1" applyBorder="1" applyAlignment="1">
      <alignment horizontal="left" indent="1"/>
    </xf>
    <xf numFmtId="0" fontId="63" fillId="0" borderId="1" xfId="0" applyFont="1" applyBorder="1" applyAlignment="1">
      <alignment horizontal="left"/>
    </xf>
    <xf numFmtId="0" fontId="63" fillId="0" borderId="1" xfId="0" applyNumberFormat="1" applyFont="1" applyBorder="1"/>
    <xf numFmtId="43" fontId="63" fillId="0" borderId="1" xfId="1" applyFont="1" applyBorder="1"/>
    <xf numFmtId="0" fontId="63" fillId="2" borderId="1" xfId="0" applyFont="1" applyFill="1" applyBorder="1" applyAlignment="1">
      <alignment horizontal="left"/>
    </xf>
    <xf numFmtId="0" fontId="63" fillId="2" borderId="1" xfId="0" applyNumberFormat="1" applyFont="1" applyFill="1" applyBorder="1"/>
    <xf numFmtId="43" fontId="63" fillId="2" borderId="1" xfId="1" applyFont="1" applyFill="1" applyBorder="1"/>
    <xf numFmtId="0" fontId="61" fillId="0" borderId="1" xfId="0" applyNumberFormat="1" applyFont="1" applyBorder="1"/>
    <xf numFmtId="43" fontId="61" fillId="0" borderId="1" xfId="1" applyFont="1" applyBorder="1"/>
    <xf numFmtId="0" fontId="62" fillId="0" borderId="0" xfId="0" applyFont="1"/>
    <xf numFmtId="0" fontId="62" fillId="0" borderId="1" xfId="0" applyNumberFormat="1" applyFont="1" applyBorder="1"/>
    <xf numFmtId="43" fontId="62" fillId="0" borderId="1" xfId="1" applyFont="1" applyBorder="1"/>
    <xf numFmtId="49" fontId="66" fillId="4" borderId="2" xfId="0" applyNumberFormat="1" applyFont="1" applyFill="1" applyBorder="1" applyAlignment="1">
      <alignment horizontal="left" vertical="center" wrapText="1"/>
    </xf>
    <xf numFmtId="43" fontId="14" fillId="0" borderId="0" xfId="1" applyFont="1"/>
    <xf numFmtId="43" fontId="19" fillId="3" borderId="2" xfId="1" applyFont="1" applyFill="1" applyBorder="1" applyAlignment="1">
      <alignment horizontal="center" vertical="center" wrapText="1"/>
    </xf>
    <xf numFmtId="43" fontId="15" fillId="4" borderId="2" xfId="1" applyFont="1" applyFill="1" applyBorder="1" applyAlignment="1">
      <alignment horizontal="right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8" fillId="4" borderId="2" xfId="1" applyFont="1" applyFill="1" applyBorder="1" applyAlignment="1">
      <alignment horizontal="right" vertical="center" wrapText="1"/>
    </xf>
    <xf numFmtId="43" fontId="0" fillId="0" borderId="38" xfId="1" applyFont="1" applyFill="1" applyBorder="1" applyAlignment="1">
      <alignment horizontal="center" vertical="center"/>
    </xf>
    <xf numFmtId="43" fontId="0" fillId="0" borderId="38" xfId="1" applyFont="1" applyFill="1" applyBorder="1"/>
    <xf numFmtId="43" fontId="23" fillId="0" borderId="1" xfId="4" applyNumberFormat="1" applyFont="1" applyFill="1" applyBorder="1" applyAlignment="1">
      <alignment horizontal="center" vertical="center" wrapText="1"/>
    </xf>
    <xf numFmtId="43" fontId="64" fillId="0" borderId="1" xfId="4" applyNumberFormat="1" applyFont="1" applyFill="1" applyBorder="1" applyAlignment="1">
      <alignment horizontal="center" vertical="center" wrapText="1"/>
    </xf>
    <xf numFmtId="43" fontId="8" fillId="0" borderId="1" xfId="4" applyNumberFormat="1" applyFont="1" applyFill="1" applyBorder="1" applyAlignment="1">
      <alignment horizontal="center" vertical="center" wrapText="1"/>
    </xf>
    <xf numFmtId="43" fontId="22" fillId="0" borderId="1" xfId="4" applyNumberFormat="1" applyFont="1" applyFill="1" applyBorder="1" applyAlignment="1">
      <alignment horizontal="center" vertical="center" wrapText="1"/>
    </xf>
    <xf numFmtId="43" fontId="24" fillId="0" borderId="1" xfId="4" applyNumberFormat="1" applyFont="1" applyFill="1" applyBorder="1" applyAlignment="1">
      <alignment horizontal="center" vertical="center"/>
    </xf>
    <xf numFmtId="43" fontId="21" fillId="0" borderId="1" xfId="4" applyNumberFormat="1" applyFont="1" applyFill="1" applyBorder="1" applyAlignment="1">
      <alignment horizontal="center" vertical="center"/>
    </xf>
    <xf numFmtId="43" fontId="65" fillId="0" borderId="1" xfId="4" applyNumberFormat="1" applyFont="1" applyFill="1" applyBorder="1" applyAlignment="1">
      <alignment horizontal="center" vertical="center"/>
    </xf>
    <xf numFmtId="43" fontId="0" fillId="0" borderId="1" xfId="4" applyNumberFormat="1" applyFont="1" applyFill="1" applyBorder="1" applyAlignment="1">
      <alignment horizontal="center" vertical="center"/>
    </xf>
    <xf numFmtId="43" fontId="0" fillId="0" borderId="0" xfId="4" applyNumberFormat="1" applyFont="1" applyFill="1" applyBorder="1" applyAlignment="1">
      <alignment horizontal="center" vertical="center"/>
    </xf>
    <xf numFmtId="43" fontId="0" fillId="0" borderId="0" xfId="4" applyNumberFormat="1" applyFont="1" applyBorder="1" applyAlignment="1">
      <alignment horizontal="center" vertical="center"/>
    </xf>
    <xf numFmtId="43" fontId="21" fillId="0" borderId="1" xfId="4" applyNumberFormat="1" applyFont="1" applyBorder="1" applyAlignment="1">
      <alignment horizontal="center" vertical="center"/>
    </xf>
    <xf numFmtId="43" fontId="22" fillId="4" borderId="1" xfId="4" applyNumberFormat="1" applyFont="1" applyFill="1" applyBorder="1" applyAlignment="1">
      <alignment horizontal="center" vertical="center" wrapText="1"/>
    </xf>
    <xf numFmtId="43" fontId="8" fillId="4" borderId="2" xfId="4" applyNumberFormat="1" applyFont="1" applyFill="1" applyBorder="1" applyAlignment="1">
      <alignment horizontal="center" vertical="center" wrapText="1"/>
    </xf>
    <xf numFmtId="43" fontId="67" fillId="4" borderId="2" xfId="4" applyNumberFormat="1" applyFont="1" applyFill="1" applyBorder="1" applyAlignment="1">
      <alignment horizontal="center" vertical="center" wrapText="1"/>
    </xf>
    <xf numFmtId="43" fontId="8" fillId="11" borderId="2" xfId="4" applyNumberFormat="1" applyFont="1" applyFill="1" applyBorder="1" applyAlignment="1">
      <alignment horizontal="center" vertical="center" wrapText="1"/>
    </xf>
    <xf numFmtId="43" fontId="42" fillId="8" borderId="1" xfId="4" applyNumberFormat="1" applyFont="1" applyFill="1" applyBorder="1" applyAlignment="1">
      <alignment horizontal="center" vertical="center" wrapText="1"/>
    </xf>
    <xf numFmtId="0" fontId="42" fillId="8" borderId="1" xfId="2" applyFont="1" applyFill="1" applyBorder="1" applyAlignment="1">
      <alignment horizontal="center" vertical="center" wrapText="1"/>
    </xf>
    <xf numFmtId="43" fontId="42" fillId="8" borderId="1" xfId="1" applyFont="1" applyFill="1" applyBorder="1" applyAlignment="1">
      <alignment horizontal="center" vertical="center" wrapText="1"/>
    </xf>
    <xf numFmtId="0" fontId="59" fillId="0" borderId="0" xfId="0" applyFont="1"/>
    <xf numFmtId="0" fontId="3" fillId="0" borderId="1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9" fontId="55" fillId="0" borderId="24" xfId="3" applyFont="1" applyBorder="1" applyAlignment="1">
      <alignment horizontal="center" vertical="center" textRotation="45"/>
    </xf>
    <xf numFmtId="9" fontId="55" fillId="0" borderId="25" xfId="3" applyFont="1" applyBorder="1" applyAlignment="1">
      <alignment horizontal="center" vertical="center" textRotation="45"/>
    </xf>
    <xf numFmtId="9" fontId="55" fillId="0" borderId="26" xfId="3" applyFont="1" applyBorder="1" applyAlignment="1">
      <alignment horizontal="center" vertical="center" textRotation="45"/>
    </xf>
    <xf numFmtId="164" fontId="55" fillId="0" borderId="24" xfId="3" applyNumberFormat="1" applyFont="1" applyBorder="1" applyAlignment="1">
      <alignment horizontal="center" vertical="center" textRotation="45"/>
    </xf>
    <xf numFmtId="164" fontId="55" fillId="0" borderId="25" xfId="3" applyNumberFormat="1" applyFont="1" applyBorder="1" applyAlignment="1">
      <alignment horizontal="center" vertical="center" textRotation="45"/>
    </xf>
    <xf numFmtId="164" fontId="55" fillId="0" borderId="26" xfId="3" applyNumberFormat="1" applyFont="1" applyBorder="1" applyAlignment="1">
      <alignment horizontal="center" vertical="center" textRotation="45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0" fontId="55" fillId="0" borderId="24" xfId="3" applyNumberFormat="1" applyFont="1" applyBorder="1" applyAlignment="1">
      <alignment horizontal="center" vertical="center" textRotation="45"/>
    </xf>
    <xf numFmtId="10" fontId="55" fillId="0" borderId="25" xfId="3" applyNumberFormat="1" applyFont="1" applyBorder="1" applyAlignment="1">
      <alignment horizontal="center" vertical="center" textRotation="45"/>
    </xf>
    <xf numFmtId="10" fontId="55" fillId="0" borderId="26" xfId="3" applyNumberFormat="1" applyFont="1" applyBorder="1" applyAlignment="1">
      <alignment horizontal="center" vertical="center" textRotation="45"/>
    </xf>
    <xf numFmtId="0" fontId="42" fillId="0" borderId="16" xfId="0" applyFont="1" applyBorder="1" applyAlignment="1">
      <alignment horizontal="center"/>
    </xf>
    <xf numFmtId="0" fontId="42" fillId="0" borderId="17" xfId="0" applyFont="1" applyBorder="1" applyAlignment="1">
      <alignment horizontal="center"/>
    </xf>
    <xf numFmtId="0" fontId="42" fillId="0" borderId="18" xfId="0" applyFont="1" applyBorder="1" applyAlignment="1">
      <alignment horizontal="center"/>
    </xf>
    <xf numFmtId="0" fontId="45" fillId="0" borderId="6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9" borderId="1" xfId="0" applyFont="1" applyFill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45" fillId="9" borderId="7" xfId="0" applyFont="1" applyFill="1" applyBorder="1" applyAlignment="1">
      <alignment horizontal="center" vertical="center" wrapText="1"/>
    </xf>
    <xf numFmtId="0" fontId="50" fillId="0" borderId="8" xfId="0" applyFont="1" applyBorder="1" applyAlignment="1">
      <alignment horizontal="left" vertical="center" wrapText="1" indent="3"/>
    </xf>
    <xf numFmtId="0" fontId="45" fillId="0" borderId="9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left" vertical="center" wrapText="1" indent="3"/>
    </xf>
    <xf numFmtId="0" fontId="50" fillId="0" borderId="13" xfId="0" applyFont="1" applyBorder="1" applyAlignment="1">
      <alignment horizontal="left" vertical="center" wrapText="1" indent="3"/>
    </xf>
    <xf numFmtId="0" fontId="45" fillId="9" borderId="6" xfId="0" applyFont="1" applyFill="1" applyBorder="1" applyAlignment="1">
      <alignment horizontal="center" vertical="center" wrapText="1"/>
    </xf>
    <xf numFmtId="0" fontId="45" fillId="9" borderId="8" xfId="0" applyFont="1" applyFill="1" applyBorder="1" applyAlignment="1">
      <alignment horizontal="center" vertical="center" wrapText="1"/>
    </xf>
    <xf numFmtId="0" fontId="50" fillId="0" borderId="14" xfId="0" applyFont="1" applyBorder="1" applyAlignment="1">
      <alignment horizontal="left" vertical="center" wrapText="1" indent="3"/>
    </xf>
    <xf numFmtId="0" fontId="49" fillId="0" borderId="8" xfId="0" applyFont="1" applyBorder="1" applyAlignment="1">
      <alignment horizontal="left" vertical="center" wrapText="1" indent="4"/>
    </xf>
    <xf numFmtId="0" fontId="45" fillId="9" borderId="9" xfId="0" applyFont="1" applyFill="1" applyBorder="1" applyAlignment="1">
      <alignment horizontal="center" vertical="center" wrapText="1"/>
    </xf>
    <xf numFmtId="0" fontId="45" fillId="9" borderId="10" xfId="0" applyFont="1" applyFill="1" applyBorder="1" applyAlignment="1">
      <alignment horizontal="center" vertical="center" wrapText="1"/>
    </xf>
    <xf numFmtId="0" fontId="45" fillId="9" borderId="11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center" wrapText="1"/>
    </xf>
    <xf numFmtId="0" fontId="45" fillId="0" borderId="9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Comma" xfId="1" builtinId="3"/>
    <cellStyle name="Currency" xfId="4" builtinId="4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60"/>
  <sheetViews>
    <sheetView topLeftCell="A28" zoomScaleNormal="100" workbookViewId="0">
      <selection activeCell="F290" sqref="F290"/>
    </sheetView>
  </sheetViews>
  <sheetFormatPr defaultRowHeight="15.75" x14ac:dyDescent="0.3"/>
  <cols>
    <col min="1" max="1" width="12.625" style="106" customWidth="1"/>
    <col min="2" max="2" width="18.75" style="98" customWidth="1"/>
    <col min="3" max="3" width="17" style="135" customWidth="1"/>
    <col min="4" max="4" width="15.5" style="135" customWidth="1"/>
    <col min="5" max="5" width="16.625" style="21" customWidth="1"/>
    <col min="6" max="6" width="43.125" style="99" customWidth="1"/>
    <col min="7" max="7" width="15.125" style="99" customWidth="1"/>
    <col min="8" max="8" width="20.5" style="6" customWidth="1"/>
    <col min="9" max="9" width="14.125" style="100" customWidth="1"/>
    <col min="10" max="10" width="13.875" style="88" customWidth="1"/>
  </cols>
  <sheetData>
    <row r="1" spans="1:10" ht="15" x14ac:dyDescent="0.25">
      <c r="A1" s="320">
        <v>2016</v>
      </c>
      <c r="B1" s="321"/>
      <c r="C1" s="321"/>
      <c r="D1" s="321"/>
      <c r="E1" s="321"/>
      <c r="F1" s="321"/>
      <c r="G1" s="321"/>
      <c r="H1" s="321"/>
      <c r="I1" s="321"/>
      <c r="J1" s="322"/>
    </row>
    <row r="2" spans="1:10" s="14" customFormat="1" ht="67.5" x14ac:dyDescent="0.25">
      <c r="A2" s="101" t="s">
        <v>523</v>
      </c>
      <c r="B2" s="70" t="s">
        <v>420</v>
      </c>
      <c r="C2" s="102" t="s">
        <v>421</v>
      </c>
      <c r="D2" s="102" t="s">
        <v>485</v>
      </c>
      <c r="E2" s="44" t="s">
        <v>551</v>
      </c>
      <c r="F2" s="45" t="s">
        <v>483</v>
      </c>
      <c r="G2" s="45" t="s">
        <v>418</v>
      </c>
      <c r="H2" s="46" t="s">
        <v>484</v>
      </c>
      <c r="I2" s="46" t="s">
        <v>554</v>
      </c>
      <c r="J2" s="84" t="s">
        <v>557</v>
      </c>
    </row>
    <row r="3" spans="1:10" s="41" customFormat="1" ht="19.5" x14ac:dyDescent="0.35">
      <c r="A3" s="103"/>
      <c r="B3" s="104"/>
      <c r="C3" s="105"/>
      <c r="D3" s="105"/>
      <c r="E3" s="69"/>
      <c r="F3" s="22" t="s">
        <v>291</v>
      </c>
      <c r="G3" s="39">
        <v>1623</v>
      </c>
      <c r="H3" s="40">
        <v>36338.112000000001</v>
      </c>
      <c r="I3" s="85" t="s">
        <v>555</v>
      </c>
      <c r="J3" s="86"/>
    </row>
    <row r="4" spans="1:10" s="41" customFormat="1" ht="18.75" x14ac:dyDescent="0.35">
      <c r="A4" s="103"/>
      <c r="B4" s="104"/>
      <c r="C4" s="105"/>
      <c r="D4" s="105"/>
      <c r="E4" s="71">
        <v>27.032499999999999</v>
      </c>
      <c r="F4" s="35" t="s">
        <v>38</v>
      </c>
      <c r="G4" s="39">
        <v>1623</v>
      </c>
      <c r="H4" s="40">
        <v>36338.112000000001</v>
      </c>
      <c r="I4" s="85"/>
      <c r="J4" s="86" t="s">
        <v>553</v>
      </c>
    </row>
    <row r="5" spans="1:10" ht="25.5" x14ac:dyDescent="0.35">
      <c r="A5" s="106" t="s">
        <v>486</v>
      </c>
      <c r="B5" s="25" t="s">
        <v>503</v>
      </c>
      <c r="C5" s="107" t="s">
        <v>431</v>
      </c>
      <c r="D5" s="107" t="s">
        <v>548</v>
      </c>
      <c r="E5" s="17">
        <v>26.32</v>
      </c>
      <c r="F5" s="18" t="s">
        <v>290</v>
      </c>
      <c r="G5" s="16">
        <v>1623</v>
      </c>
      <c r="H5" s="31">
        <v>36338.112000000001</v>
      </c>
      <c r="I5" s="87"/>
      <c r="J5" s="86" t="s">
        <v>553</v>
      </c>
    </row>
    <row r="6" spans="1:10" s="41" customFormat="1" ht="19.5" x14ac:dyDescent="0.35">
      <c r="A6" s="103"/>
      <c r="B6" s="108"/>
      <c r="C6" s="109"/>
      <c r="D6" s="109"/>
      <c r="E6" s="69"/>
      <c r="F6" s="22" t="s">
        <v>7</v>
      </c>
      <c r="G6" s="39">
        <v>471791</v>
      </c>
      <c r="H6" s="40">
        <v>619369.36600000144</v>
      </c>
      <c r="I6" s="85" t="s">
        <v>556</v>
      </c>
      <c r="J6" s="86"/>
    </row>
    <row r="7" spans="1:10" s="41" customFormat="1" ht="18.75" x14ac:dyDescent="0.35">
      <c r="A7" s="103"/>
      <c r="B7" s="108"/>
      <c r="C7" s="109"/>
      <c r="D7" s="109"/>
      <c r="E7" s="71">
        <v>1.1435</v>
      </c>
      <c r="F7" s="35" t="s">
        <v>8</v>
      </c>
      <c r="G7" s="39">
        <v>471791</v>
      </c>
      <c r="H7" s="40">
        <v>619369.36600000144</v>
      </c>
      <c r="I7" s="85"/>
      <c r="J7" s="86"/>
    </row>
    <row r="8" spans="1:10" ht="25.5" x14ac:dyDescent="0.25">
      <c r="A8" s="106" t="s">
        <v>524</v>
      </c>
      <c r="B8" s="25" t="s">
        <v>422</v>
      </c>
      <c r="C8" s="110" t="s">
        <v>423</v>
      </c>
      <c r="D8" s="107" t="s">
        <v>548</v>
      </c>
      <c r="E8" s="17">
        <v>1.1000000000000001</v>
      </c>
      <c r="F8" s="18" t="s">
        <v>206</v>
      </c>
      <c r="G8" s="16">
        <v>49611</v>
      </c>
      <c r="H8" s="31">
        <v>29209.842999999961</v>
      </c>
      <c r="I8" s="87"/>
    </row>
    <row r="9" spans="1:10" ht="15" x14ac:dyDescent="0.25">
      <c r="A9" s="106" t="s">
        <v>524</v>
      </c>
      <c r="B9" s="25" t="s">
        <v>424</v>
      </c>
      <c r="C9" s="77" t="s">
        <v>425</v>
      </c>
      <c r="D9" s="107" t="s">
        <v>548</v>
      </c>
      <c r="E9" s="17">
        <v>1.49</v>
      </c>
      <c r="F9" s="18" t="s">
        <v>6</v>
      </c>
      <c r="G9" s="16">
        <v>184661</v>
      </c>
      <c r="H9" s="31">
        <v>246483.45900000227</v>
      </c>
      <c r="I9" s="87"/>
    </row>
    <row r="10" spans="1:10" ht="15" x14ac:dyDescent="0.25">
      <c r="A10" s="106" t="s">
        <v>486</v>
      </c>
      <c r="B10" s="25" t="s">
        <v>543</v>
      </c>
      <c r="C10" s="77" t="s">
        <v>423</v>
      </c>
      <c r="D10" s="107" t="s">
        <v>548</v>
      </c>
      <c r="E10" s="17">
        <v>1.42</v>
      </c>
      <c r="F10" s="18" t="s">
        <v>252</v>
      </c>
      <c r="G10" s="16">
        <v>75278</v>
      </c>
      <c r="H10" s="31">
        <v>95197.53399999949</v>
      </c>
      <c r="I10" s="87"/>
      <c r="J10" s="88" t="s">
        <v>553</v>
      </c>
    </row>
    <row r="11" spans="1:10" ht="15" x14ac:dyDescent="0.25">
      <c r="A11" s="106" t="s">
        <v>486</v>
      </c>
      <c r="B11" s="25" t="s">
        <v>543</v>
      </c>
      <c r="C11" s="77" t="s">
        <v>426</v>
      </c>
      <c r="D11" s="107" t="s">
        <v>548</v>
      </c>
      <c r="E11" s="17">
        <v>1.51</v>
      </c>
      <c r="F11" s="18" t="s">
        <v>235</v>
      </c>
      <c r="G11" s="16">
        <v>61386</v>
      </c>
      <c r="H11" s="31">
        <v>76424.433999999397</v>
      </c>
      <c r="I11" s="87"/>
      <c r="J11" s="88" t="s">
        <v>553</v>
      </c>
    </row>
    <row r="12" spans="1:10" ht="15" x14ac:dyDescent="0.25">
      <c r="A12" s="106" t="s">
        <v>524</v>
      </c>
      <c r="B12" s="26" t="s">
        <v>525</v>
      </c>
      <c r="C12" s="78" t="s">
        <v>427</v>
      </c>
      <c r="D12" s="107" t="s">
        <v>548</v>
      </c>
      <c r="E12" s="15">
        <v>1.3</v>
      </c>
      <c r="F12" s="18" t="s">
        <v>77</v>
      </c>
      <c r="G12" s="16">
        <v>20450</v>
      </c>
      <c r="H12" s="31">
        <v>19149.136000000017</v>
      </c>
      <c r="I12" s="87"/>
    </row>
    <row r="13" spans="1:10" ht="15" x14ac:dyDescent="0.25">
      <c r="A13" s="106" t="s">
        <v>486</v>
      </c>
      <c r="B13" s="25" t="s">
        <v>428</v>
      </c>
      <c r="C13" s="77" t="s">
        <v>429</v>
      </c>
      <c r="D13" s="107" t="s">
        <v>548</v>
      </c>
      <c r="E13" s="17">
        <v>1.53</v>
      </c>
      <c r="F13" s="18" t="s">
        <v>136</v>
      </c>
      <c r="G13" s="16">
        <v>80405</v>
      </c>
      <c r="H13" s="31">
        <v>152904.96000000025</v>
      </c>
      <c r="I13" s="87"/>
    </row>
    <row r="14" spans="1:10" s="41" customFormat="1" ht="19.5" x14ac:dyDescent="0.35">
      <c r="A14" s="103"/>
      <c r="B14" s="108"/>
      <c r="C14" s="109"/>
      <c r="D14" s="109"/>
      <c r="E14" s="69"/>
      <c r="F14" s="22" t="s">
        <v>57</v>
      </c>
      <c r="G14" s="39">
        <v>1920</v>
      </c>
      <c r="H14" s="40">
        <v>910540.61200000031</v>
      </c>
      <c r="I14" s="85" t="s">
        <v>556</v>
      </c>
      <c r="J14" s="86"/>
    </row>
    <row r="15" spans="1:10" s="41" customFormat="1" ht="18.75" x14ac:dyDescent="0.35">
      <c r="A15" s="103"/>
      <c r="B15" s="108"/>
      <c r="C15" s="109"/>
      <c r="D15" s="109"/>
      <c r="E15" s="71">
        <v>650</v>
      </c>
      <c r="F15" s="35" t="s">
        <v>42</v>
      </c>
      <c r="G15" s="39">
        <v>1920</v>
      </c>
      <c r="H15" s="40">
        <v>910540.61200000031</v>
      </c>
      <c r="I15" s="85"/>
      <c r="J15" s="86"/>
    </row>
    <row r="16" spans="1:10" ht="25.5" x14ac:dyDescent="0.25">
      <c r="A16" s="106" t="s">
        <v>524</v>
      </c>
      <c r="B16" s="25" t="s">
        <v>422</v>
      </c>
      <c r="C16" s="110" t="s">
        <v>423</v>
      </c>
      <c r="D16" s="107" t="s">
        <v>534</v>
      </c>
      <c r="E16" s="17">
        <v>579</v>
      </c>
      <c r="F16" s="18" t="s">
        <v>203</v>
      </c>
      <c r="G16" s="16">
        <v>960</v>
      </c>
      <c r="H16" s="31">
        <v>443684.59000000037</v>
      </c>
      <c r="I16" s="87"/>
    </row>
    <row r="17" spans="1:10" ht="25.5" x14ac:dyDescent="0.25">
      <c r="A17" s="106" t="s">
        <v>486</v>
      </c>
      <c r="B17" s="25" t="s">
        <v>503</v>
      </c>
      <c r="C17" s="107" t="s">
        <v>431</v>
      </c>
      <c r="D17" s="107" t="s">
        <v>534</v>
      </c>
      <c r="E17" s="17">
        <v>425.5</v>
      </c>
      <c r="F17" s="18" t="s">
        <v>293</v>
      </c>
      <c r="G17" s="16">
        <v>83</v>
      </c>
      <c r="H17" s="31">
        <v>31669.129999999994</v>
      </c>
      <c r="I17" s="87"/>
    </row>
    <row r="18" spans="1:10" ht="15" x14ac:dyDescent="0.25">
      <c r="A18" s="106" t="s">
        <v>486</v>
      </c>
      <c r="B18" s="25" t="s">
        <v>430</v>
      </c>
      <c r="C18" s="107" t="s">
        <v>431</v>
      </c>
      <c r="D18" s="107" t="s">
        <v>534</v>
      </c>
      <c r="E18" s="17">
        <v>500.46</v>
      </c>
      <c r="F18" s="18" t="s">
        <v>125</v>
      </c>
      <c r="G18" s="16">
        <v>368</v>
      </c>
      <c r="H18" s="31">
        <v>154815.40600000002</v>
      </c>
      <c r="I18" s="87"/>
    </row>
    <row r="19" spans="1:10" ht="25.5" x14ac:dyDescent="0.25">
      <c r="A19" s="106" t="s">
        <v>486</v>
      </c>
      <c r="B19" s="25" t="s">
        <v>432</v>
      </c>
      <c r="C19" s="110" t="s">
        <v>425</v>
      </c>
      <c r="D19" s="107" t="s">
        <v>534</v>
      </c>
      <c r="E19" s="17">
        <v>779</v>
      </c>
      <c r="F19" s="18" t="s">
        <v>56</v>
      </c>
      <c r="G19" s="16">
        <v>509</v>
      </c>
      <c r="H19" s="31">
        <v>280371.48599999992</v>
      </c>
      <c r="I19" s="87"/>
    </row>
    <row r="20" spans="1:10" s="41" customFormat="1" ht="19.5" x14ac:dyDescent="0.35">
      <c r="A20" s="103"/>
      <c r="B20" s="108"/>
      <c r="C20" s="109"/>
      <c r="D20" s="109"/>
      <c r="E20" s="69"/>
      <c r="F20" s="22" t="s">
        <v>65</v>
      </c>
      <c r="G20" s="39">
        <v>148348</v>
      </c>
      <c r="H20" s="40">
        <v>137376.75199999986</v>
      </c>
      <c r="I20" s="85" t="s">
        <v>556</v>
      </c>
      <c r="J20" s="86"/>
    </row>
    <row r="21" spans="1:10" s="41" customFormat="1" ht="18.75" x14ac:dyDescent="0.35">
      <c r="A21" s="103"/>
      <c r="B21" s="108"/>
      <c r="C21" s="109"/>
      <c r="D21" s="109"/>
      <c r="E21" s="71">
        <v>1.02</v>
      </c>
      <c r="F21" s="35" t="s">
        <v>5</v>
      </c>
      <c r="G21" s="39">
        <v>148348</v>
      </c>
      <c r="H21" s="40">
        <v>137376.75199999986</v>
      </c>
      <c r="I21" s="85"/>
      <c r="J21" s="86"/>
    </row>
    <row r="22" spans="1:10" ht="25.5" x14ac:dyDescent="0.25">
      <c r="A22" s="106" t="s">
        <v>524</v>
      </c>
      <c r="B22" s="25" t="s">
        <v>422</v>
      </c>
      <c r="C22" s="110" t="s">
        <v>423</v>
      </c>
      <c r="D22" s="107" t="s">
        <v>548</v>
      </c>
      <c r="E22" s="17">
        <v>0.75</v>
      </c>
      <c r="F22" s="18" t="s">
        <v>95</v>
      </c>
      <c r="G22" s="16">
        <v>37472</v>
      </c>
      <c r="H22" s="31">
        <v>24389.750000000055</v>
      </c>
      <c r="I22" s="87"/>
    </row>
    <row r="23" spans="1:10" s="48" customFormat="1" ht="18.75" x14ac:dyDescent="0.35">
      <c r="A23" s="111"/>
      <c r="B23" s="74"/>
      <c r="C23" s="112"/>
      <c r="D23" s="112"/>
      <c r="E23" s="58"/>
      <c r="F23" s="53" t="s">
        <v>231</v>
      </c>
      <c r="G23" s="54">
        <v>900</v>
      </c>
      <c r="H23" s="55">
        <v>795.22500000000014</v>
      </c>
      <c r="I23" s="89"/>
      <c r="J23" s="86"/>
    </row>
    <row r="24" spans="1:10" ht="15" x14ac:dyDescent="0.25">
      <c r="A24" s="106" t="s">
        <v>486</v>
      </c>
      <c r="B24" s="25" t="s">
        <v>466</v>
      </c>
      <c r="C24" s="110" t="s">
        <v>435</v>
      </c>
      <c r="D24" s="107" t="s">
        <v>548</v>
      </c>
      <c r="E24" s="17">
        <v>0.75</v>
      </c>
      <c r="F24" s="18" t="s">
        <v>243</v>
      </c>
      <c r="G24" s="16">
        <v>8034</v>
      </c>
      <c r="H24" s="31">
        <v>5512.05</v>
      </c>
      <c r="I24" s="87"/>
      <c r="J24" s="88" t="s">
        <v>553</v>
      </c>
    </row>
    <row r="25" spans="1:10" ht="15" x14ac:dyDescent="0.25">
      <c r="A25" s="106" t="s">
        <v>486</v>
      </c>
      <c r="B25" s="25" t="s">
        <v>466</v>
      </c>
      <c r="C25" s="110" t="s">
        <v>435</v>
      </c>
      <c r="D25" s="107" t="s">
        <v>548</v>
      </c>
      <c r="E25" s="17">
        <v>0.4</v>
      </c>
      <c r="F25" s="18" t="s">
        <v>150</v>
      </c>
      <c r="G25" s="16">
        <v>5738</v>
      </c>
      <c r="H25" s="31">
        <v>2101.4639999999986</v>
      </c>
      <c r="I25" s="87"/>
      <c r="J25" s="88" t="s">
        <v>553</v>
      </c>
    </row>
    <row r="26" spans="1:10" ht="15" x14ac:dyDescent="0.25">
      <c r="A26" s="106" t="s">
        <v>486</v>
      </c>
      <c r="B26" s="25" t="s">
        <v>436</v>
      </c>
      <c r="C26" s="110" t="s">
        <v>259</v>
      </c>
      <c r="D26" s="107" t="s">
        <v>548</v>
      </c>
      <c r="E26" s="17">
        <v>1.1000000000000001</v>
      </c>
      <c r="F26" s="18" t="s">
        <v>153</v>
      </c>
      <c r="G26" s="16">
        <v>25543</v>
      </c>
      <c r="H26" s="31">
        <v>21034.341000000084</v>
      </c>
      <c r="I26" s="87"/>
    </row>
    <row r="27" spans="1:10" ht="15" x14ac:dyDescent="0.25">
      <c r="A27" s="106" t="s">
        <v>486</v>
      </c>
      <c r="B27" s="25" t="s">
        <v>437</v>
      </c>
      <c r="C27" s="110" t="s">
        <v>438</v>
      </c>
      <c r="D27" s="107" t="s">
        <v>548</v>
      </c>
      <c r="E27" s="17">
        <v>1</v>
      </c>
      <c r="F27" s="18" t="s">
        <v>234</v>
      </c>
      <c r="G27" s="16">
        <v>3058</v>
      </c>
      <c r="H27" s="31">
        <v>2415.7839999999997</v>
      </c>
      <c r="I27" s="87"/>
    </row>
    <row r="28" spans="1:10" ht="15" x14ac:dyDescent="0.25">
      <c r="A28" s="106" t="s">
        <v>486</v>
      </c>
      <c r="B28" s="25" t="s">
        <v>544</v>
      </c>
      <c r="C28" s="110" t="s">
        <v>425</v>
      </c>
      <c r="D28" s="107" t="s">
        <v>548</v>
      </c>
      <c r="E28" s="17">
        <v>1.0900000000000001</v>
      </c>
      <c r="F28" s="18" t="s">
        <v>64</v>
      </c>
      <c r="G28" s="16">
        <v>67603</v>
      </c>
      <c r="H28" s="31">
        <v>81128.13799999973</v>
      </c>
      <c r="I28" s="87"/>
      <c r="J28" s="88" t="s">
        <v>553</v>
      </c>
    </row>
    <row r="29" spans="1:10" s="41" customFormat="1" ht="19.5" x14ac:dyDescent="0.35">
      <c r="A29" s="103"/>
      <c r="B29" s="108"/>
      <c r="C29" s="109"/>
      <c r="D29" s="109"/>
      <c r="E29" s="69"/>
      <c r="F29" s="22" t="s">
        <v>325</v>
      </c>
      <c r="G29" s="39">
        <v>2442</v>
      </c>
      <c r="H29" s="40">
        <v>68146.149999999936</v>
      </c>
      <c r="I29" s="85" t="s">
        <v>556</v>
      </c>
      <c r="J29" s="86"/>
    </row>
    <row r="30" spans="1:10" s="41" customFormat="1" ht="18.75" x14ac:dyDescent="0.35">
      <c r="A30" s="103"/>
      <c r="B30" s="108"/>
      <c r="C30" s="109"/>
      <c r="D30" s="109"/>
      <c r="E30" s="71">
        <v>42.424999999999997</v>
      </c>
      <c r="F30" s="35" t="s">
        <v>69</v>
      </c>
      <c r="G30" s="39">
        <v>2442</v>
      </c>
      <c r="H30" s="40">
        <v>68146.149999999936</v>
      </c>
      <c r="I30" s="85"/>
      <c r="J30" s="86"/>
    </row>
    <row r="31" spans="1:10" ht="15" x14ac:dyDescent="0.25">
      <c r="A31" s="106" t="s">
        <v>524</v>
      </c>
      <c r="B31" s="25" t="s">
        <v>448</v>
      </c>
      <c r="C31" s="110" t="s">
        <v>425</v>
      </c>
      <c r="D31" s="107" t="s">
        <v>534</v>
      </c>
      <c r="E31" s="17">
        <v>12</v>
      </c>
      <c r="F31" s="18" t="s">
        <v>218</v>
      </c>
      <c r="G31" s="16">
        <v>2</v>
      </c>
      <c r="H31" s="31">
        <v>23.968</v>
      </c>
      <c r="I31" s="87"/>
      <c r="J31" s="88" t="s">
        <v>553</v>
      </c>
    </row>
    <row r="32" spans="1:10" ht="25.5" x14ac:dyDescent="0.25">
      <c r="A32" s="106" t="s">
        <v>486</v>
      </c>
      <c r="B32" s="25" t="s">
        <v>495</v>
      </c>
      <c r="C32" s="110" t="s">
        <v>439</v>
      </c>
      <c r="D32" s="107" t="s">
        <v>534</v>
      </c>
      <c r="E32" s="17">
        <v>48.85</v>
      </c>
      <c r="F32" s="18" t="s">
        <v>68</v>
      </c>
      <c r="G32" s="16">
        <v>1871</v>
      </c>
      <c r="H32" s="31">
        <v>53739.262999999941</v>
      </c>
      <c r="I32" s="87"/>
      <c r="J32" s="88" t="s">
        <v>553</v>
      </c>
    </row>
    <row r="33" spans="1:11" ht="15" x14ac:dyDescent="0.25">
      <c r="A33" s="106" t="s">
        <v>524</v>
      </c>
      <c r="B33" s="72" t="s">
        <v>440</v>
      </c>
      <c r="C33" s="113" t="s">
        <v>552</v>
      </c>
      <c r="D33" s="107" t="s">
        <v>534</v>
      </c>
      <c r="E33" s="19"/>
      <c r="F33" s="27" t="s">
        <v>221</v>
      </c>
      <c r="G33" s="16">
        <v>484</v>
      </c>
      <c r="H33" s="31">
        <v>13533.318999999992</v>
      </c>
      <c r="I33" s="87"/>
      <c r="J33" s="88" t="s">
        <v>553</v>
      </c>
    </row>
    <row r="34" spans="1:11" ht="15" x14ac:dyDescent="0.25">
      <c r="A34" s="106" t="s">
        <v>486</v>
      </c>
      <c r="B34" s="25" t="s">
        <v>501</v>
      </c>
      <c r="C34" s="107" t="s">
        <v>431</v>
      </c>
      <c r="D34" s="107" t="s">
        <v>534</v>
      </c>
      <c r="E34" s="17">
        <v>12</v>
      </c>
      <c r="F34" s="18" t="s">
        <v>121</v>
      </c>
      <c r="G34" s="16">
        <v>85</v>
      </c>
      <c r="H34" s="31">
        <v>849.60000000000025</v>
      </c>
      <c r="I34" s="87"/>
    </row>
    <row r="35" spans="1:11" s="41" customFormat="1" ht="19.5" x14ac:dyDescent="0.35">
      <c r="A35" s="103"/>
      <c r="B35" s="104"/>
      <c r="C35" s="105"/>
      <c r="D35" s="105"/>
      <c r="E35" s="69"/>
      <c r="F35" s="22" t="s">
        <v>26</v>
      </c>
      <c r="G35" s="39">
        <v>432638</v>
      </c>
      <c r="H35" s="40">
        <v>1108841.9629999984</v>
      </c>
      <c r="I35" s="85" t="s">
        <v>556</v>
      </c>
      <c r="J35" s="86"/>
    </row>
    <row r="36" spans="1:11" s="41" customFormat="1" ht="18.75" x14ac:dyDescent="0.35">
      <c r="A36" s="103"/>
      <c r="B36" s="108"/>
      <c r="C36" s="109"/>
      <c r="D36" s="109"/>
      <c r="E36" s="71">
        <v>3.56</v>
      </c>
      <c r="F36" s="35" t="s">
        <v>27</v>
      </c>
      <c r="G36" s="39">
        <v>432638</v>
      </c>
      <c r="H36" s="40">
        <v>1108841.9629999984</v>
      </c>
      <c r="I36" s="85"/>
      <c r="J36" s="86"/>
      <c r="K36" s="76"/>
    </row>
    <row r="37" spans="1:11" ht="25.5" x14ac:dyDescent="0.25">
      <c r="A37" s="106" t="s">
        <v>524</v>
      </c>
      <c r="B37" s="25" t="s">
        <v>422</v>
      </c>
      <c r="C37" s="110" t="s">
        <v>423</v>
      </c>
      <c r="D37" s="107" t="s">
        <v>548</v>
      </c>
      <c r="E37" s="17">
        <v>2.62</v>
      </c>
      <c r="F37" s="18" t="s">
        <v>124</v>
      </c>
      <c r="G37" s="16">
        <v>65790</v>
      </c>
      <c r="H37" s="31">
        <v>126935.80799999996</v>
      </c>
      <c r="I37" s="87"/>
      <c r="J37" s="88" t="s">
        <v>553</v>
      </c>
    </row>
    <row r="38" spans="1:11" ht="15" x14ac:dyDescent="0.25">
      <c r="A38" s="106" t="s">
        <v>524</v>
      </c>
      <c r="B38" s="25" t="s">
        <v>434</v>
      </c>
      <c r="C38" s="110" t="s">
        <v>429</v>
      </c>
      <c r="D38" s="107" t="s">
        <v>548</v>
      </c>
      <c r="E38" s="17">
        <v>3.9</v>
      </c>
      <c r="F38" s="18" t="s">
        <v>133</v>
      </c>
      <c r="G38" s="16">
        <v>53439</v>
      </c>
      <c r="H38" s="31">
        <v>170500.69299999985</v>
      </c>
      <c r="I38" s="87"/>
      <c r="J38" s="90"/>
    </row>
    <row r="39" spans="1:11" ht="25.5" x14ac:dyDescent="0.25">
      <c r="A39" s="106" t="s">
        <v>486</v>
      </c>
      <c r="B39" s="25" t="s">
        <v>503</v>
      </c>
      <c r="C39" s="107" t="s">
        <v>431</v>
      </c>
      <c r="D39" s="107" t="s">
        <v>548</v>
      </c>
      <c r="E39" s="17">
        <v>1.98</v>
      </c>
      <c r="F39" s="18" t="s">
        <v>281</v>
      </c>
      <c r="G39" s="16">
        <v>962</v>
      </c>
      <c r="H39" s="31">
        <v>1703.0640000000003</v>
      </c>
      <c r="I39" s="87"/>
    </row>
    <row r="40" spans="1:11" ht="15" x14ac:dyDescent="0.25">
      <c r="A40" s="106" t="s">
        <v>524</v>
      </c>
      <c r="B40" s="25" t="s">
        <v>442</v>
      </c>
      <c r="C40" s="110" t="s">
        <v>443</v>
      </c>
      <c r="D40" s="107" t="s">
        <v>548</v>
      </c>
      <c r="E40" s="17">
        <v>2.65</v>
      </c>
      <c r="F40" s="18" t="s">
        <v>63</v>
      </c>
      <c r="G40" s="16">
        <v>71477</v>
      </c>
      <c r="H40" s="31">
        <v>159097.80999999933</v>
      </c>
      <c r="I40" s="87"/>
      <c r="J40" s="88" t="s">
        <v>553</v>
      </c>
    </row>
    <row r="41" spans="1:11" ht="25.5" x14ac:dyDescent="0.25">
      <c r="A41" s="106" t="s">
        <v>486</v>
      </c>
      <c r="B41" s="25" t="s">
        <v>444</v>
      </c>
      <c r="C41" s="107" t="s">
        <v>445</v>
      </c>
      <c r="D41" s="107" t="s">
        <v>548</v>
      </c>
      <c r="E41" s="17">
        <v>3</v>
      </c>
      <c r="F41" s="18" t="s">
        <v>25</v>
      </c>
      <c r="G41" s="16">
        <v>236936</v>
      </c>
      <c r="H41" s="31">
        <v>640099.01799999899</v>
      </c>
      <c r="I41" s="87"/>
      <c r="J41" s="88" t="s">
        <v>553</v>
      </c>
    </row>
    <row r="42" spans="1:11" ht="15" x14ac:dyDescent="0.25">
      <c r="A42" s="106" t="s">
        <v>486</v>
      </c>
      <c r="B42" s="25" t="s">
        <v>500</v>
      </c>
      <c r="C42" s="107" t="s">
        <v>431</v>
      </c>
      <c r="D42" s="107" t="s">
        <v>548</v>
      </c>
      <c r="E42" s="17">
        <v>4.5199999999999996</v>
      </c>
      <c r="F42" s="18" t="s">
        <v>159</v>
      </c>
      <c r="G42" s="16">
        <v>1596</v>
      </c>
      <c r="H42" s="31">
        <v>6450.5839999999989</v>
      </c>
      <c r="I42" s="87"/>
    </row>
    <row r="43" spans="1:11" ht="15" x14ac:dyDescent="0.25">
      <c r="A43" s="106" t="s">
        <v>486</v>
      </c>
      <c r="B43" s="25" t="s">
        <v>501</v>
      </c>
      <c r="C43" s="107" t="s">
        <v>431</v>
      </c>
      <c r="D43" s="107" t="s">
        <v>548</v>
      </c>
      <c r="E43" s="17">
        <v>1.36</v>
      </c>
      <c r="F43" s="18" t="s">
        <v>260</v>
      </c>
      <c r="G43" s="16">
        <v>2438</v>
      </c>
      <c r="H43" s="31">
        <v>4054.9860000000003</v>
      </c>
      <c r="I43" s="87"/>
    </row>
    <row r="44" spans="1:11" s="41" customFormat="1" ht="18.75" x14ac:dyDescent="0.35">
      <c r="A44" s="103"/>
      <c r="B44" s="108"/>
      <c r="C44" s="109"/>
      <c r="D44" s="109"/>
      <c r="E44" s="59"/>
      <c r="F44" s="22" t="s">
        <v>49</v>
      </c>
      <c r="G44" s="39">
        <v>11543</v>
      </c>
      <c r="H44" s="40">
        <v>519347.94300000003</v>
      </c>
      <c r="I44" s="85" t="s">
        <v>556</v>
      </c>
      <c r="J44" s="86"/>
    </row>
    <row r="45" spans="1:11" s="41" customFormat="1" ht="18.75" x14ac:dyDescent="0.35">
      <c r="A45" s="103"/>
      <c r="B45" s="108"/>
      <c r="C45" s="109"/>
      <c r="D45" s="109"/>
      <c r="E45" s="71">
        <v>45.564999999999998</v>
      </c>
      <c r="F45" s="35" t="s">
        <v>50</v>
      </c>
      <c r="G45" s="39">
        <v>7520</v>
      </c>
      <c r="H45" s="40">
        <v>226619.74199999971</v>
      </c>
      <c r="I45" s="85"/>
      <c r="J45" s="86"/>
    </row>
    <row r="46" spans="1:11" ht="15" x14ac:dyDescent="0.25">
      <c r="A46" s="106" t="s">
        <v>524</v>
      </c>
      <c r="B46" s="25" t="s">
        <v>467</v>
      </c>
      <c r="C46" s="110" t="s">
        <v>259</v>
      </c>
      <c r="D46" s="107" t="s">
        <v>534</v>
      </c>
      <c r="E46" s="17">
        <v>37</v>
      </c>
      <c r="F46" s="18" t="s">
        <v>257</v>
      </c>
      <c r="G46" s="16">
        <v>1849</v>
      </c>
      <c r="H46" s="31">
        <v>61538.399999999798</v>
      </c>
      <c r="I46" s="87"/>
      <c r="J46" s="88" t="s">
        <v>553</v>
      </c>
    </row>
    <row r="47" spans="1:11" ht="38.25" x14ac:dyDescent="0.25">
      <c r="A47" s="106" t="s">
        <v>524</v>
      </c>
      <c r="B47" s="25" t="s">
        <v>526</v>
      </c>
      <c r="C47" s="110" t="s">
        <v>527</v>
      </c>
      <c r="D47" s="107" t="s">
        <v>534</v>
      </c>
      <c r="E47" s="17">
        <v>25</v>
      </c>
      <c r="F47" s="18" t="s">
        <v>48</v>
      </c>
      <c r="G47" s="16">
        <v>2459</v>
      </c>
      <c r="H47" s="31">
        <v>60501.797999999741</v>
      </c>
      <c r="I47" s="87"/>
      <c r="J47" s="88" t="s">
        <v>553</v>
      </c>
    </row>
    <row r="48" spans="1:11" ht="15" x14ac:dyDescent="0.25">
      <c r="A48" s="106" t="s">
        <v>524</v>
      </c>
      <c r="B48" s="72" t="s">
        <v>440</v>
      </c>
      <c r="C48" s="113" t="s">
        <v>552</v>
      </c>
      <c r="D48" s="107" t="s">
        <v>534</v>
      </c>
      <c r="E48" s="17">
        <v>60.73</v>
      </c>
      <c r="F48" s="18" t="s">
        <v>157</v>
      </c>
      <c r="G48" s="16">
        <v>954</v>
      </c>
      <c r="H48" s="31">
        <v>37568.056999999957</v>
      </c>
      <c r="I48" s="87"/>
      <c r="J48" s="88" t="s">
        <v>553</v>
      </c>
    </row>
    <row r="49" spans="1:10" ht="15" x14ac:dyDescent="0.25">
      <c r="A49" s="106" t="s">
        <v>486</v>
      </c>
      <c r="B49" s="25" t="s">
        <v>448</v>
      </c>
      <c r="C49" s="110" t="s">
        <v>425</v>
      </c>
      <c r="D49" s="107" t="s">
        <v>534</v>
      </c>
      <c r="E49" s="17">
        <v>37</v>
      </c>
      <c r="F49" s="18" t="s">
        <v>141</v>
      </c>
      <c r="G49" s="16">
        <v>1580</v>
      </c>
      <c r="H49" s="31">
        <v>44523.133000000234</v>
      </c>
      <c r="I49" s="87"/>
      <c r="J49" s="88" t="s">
        <v>553</v>
      </c>
    </row>
    <row r="50" spans="1:10" ht="15" x14ac:dyDescent="0.25">
      <c r="A50" s="106" t="s">
        <v>524</v>
      </c>
      <c r="B50" s="25" t="s">
        <v>436</v>
      </c>
      <c r="C50" s="110" t="s">
        <v>259</v>
      </c>
      <c r="D50" s="107" t="s">
        <v>534</v>
      </c>
      <c r="E50" s="17">
        <v>37</v>
      </c>
      <c r="F50" s="18" t="s">
        <v>143</v>
      </c>
      <c r="G50" s="16">
        <v>618</v>
      </c>
      <c r="H50" s="31">
        <v>20627.500000000011</v>
      </c>
      <c r="I50" s="87"/>
    </row>
    <row r="51" spans="1:10" ht="38.25" x14ac:dyDescent="0.25">
      <c r="A51" s="106" t="s">
        <v>486</v>
      </c>
      <c r="B51" s="25" t="s">
        <v>496</v>
      </c>
      <c r="C51" s="107" t="s">
        <v>441</v>
      </c>
      <c r="D51" s="107" t="s">
        <v>534</v>
      </c>
      <c r="E51" s="17">
        <v>30.4</v>
      </c>
      <c r="F51" s="18" t="s">
        <v>316</v>
      </c>
      <c r="G51" s="16">
        <v>60</v>
      </c>
      <c r="H51" s="31">
        <v>1860.854</v>
      </c>
      <c r="I51" s="87"/>
    </row>
    <row r="52" spans="1:10" s="41" customFormat="1" ht="18.75" x14ac:dyDescent="0.35">
      <c r="A52" s="103"/>
      <c r="B52" s="108"/>
      <c r="C52" s="109"/>
      <c r="D52" s="109"/>
      <c r="E52" s="71">
        <v>124.065</v>
      </c>
      <c r="F52" s="35" t="s">
        <v>60</v>
      </c>
      <c r="G52" s="39">
        <v>4023</v>
      </c>
      <c r="H52" s="40">
        <v>292728.20100000035</v>
      </c>
      <c r="I52" s="85"/>
      <c r="J52" s="86"/>
    </row>
    <row r="53" spans="1:10" ht="15" x14ac:dyDescent="0.25">
      <c r="A53" s="106" t="s">
        <v>524</v>
      </c>
      <c r="B53" s="25" t="s">
        <v>467</v>
      </c>
      <c r="C53" s="110" t="s">
        <v>259</v>
      </c>
      <c r="D53" s="107" t="s">
        <v>534</v>
      </c>
      <c r="E53" s="17">
        <v>98</v>
      </c>
      <c r="F53" s="18" t="s">
        <v>257</v>
      </c>
      <c r="G53" s="16">
        <v>674</v>
      </c>
      <c r="H53" s="31">
        <v>57612.650000000125</v>
      </c>
      <c r="I53" s="87"/>
    </row>
    <row r="54" spans="1:10" ht="38.25" x14ac:dyDescent="0.25">
      <c r="A54" s="106" t="s">
        <v>524</v>
      </c>
      <c r="B54" s="25" t="s">
        <v>526</v>
      </c>
      <c r="C54" s="110" t="s">
        <v>527</v>
      </c>
      <c r="D54" s="107" t="s">
        <v>534</v>
      </c>
      <c r="E54" s="17">
        <v>70</v>
      </c>
      <c r="F54" s="18" t="s">
        <v>48</v>
      </c>
      <c r="G54" s="16">
        <v>1472</v>
      </c>
      <c r="H54" s="31">
        <v>100123.9060000006</v>
      </c>
      <c r="I54" s="87"/>
    </row>
    <row r="55" spans="1:10" ht="15" x14ac:dyDescent="0.25">
      <c r="A55" s="106" t="s">
        <v>524</v>
      </c>
      <c r="B55" s="72" t="s">
        <v>440</v>
      </c>
      <c r="C55" s="113" t="s">
        <v>552</v>
      </c>
      <c r="D55" s="107" t="s">
        <v>534</v>
      </c>
      <c r="E55" s="17">
        <v>172.63</v>
      </c>
      <c r="F55" s="18" t="s">
        <v>157</v>
      </c>
      <c r="G55" s="16">
        <v>582</v>
      </c>
      <c r="H55" s="31">
        <v>60392.402999999853</v>
      </c>
      <c r="I55" s="87"/>
    </row>
    <row r="56" spans="1:10" ht="15" x14ac:dyDescent="0.25">
      <c r="A56" s="106" t="s">
        <v>486</v>
      </c>
      <c r="B56" s="25" t="s">
        <v>448</v>
      </c>
      <c r="C56" s="110" t="s">
        <v>425</v>
      </c>
      <c r="D56" s="107" t="s">
        <v>534</v>
      </c>
      <c r="E56" s="17">
        <v>89.3</v>
      </c>
      <c r="F56" s="18" t="s">
        <v>141</v>
      </c>
      <c r="G56" s="16">
        <v>1182</v>
      </c>
      <c r="H56" s="31">
        <v>68798.725999999748</v>
      </c>
      <c r="I56" s="87"/>
    </row>
    <row r="57" spans="1:10" ht="15" x14ac:dyDescent="0.25">
      <c r="A57" s="106" t="s">
        <v>486</v>
      </c>
      <c r="B57" s="25" t="s">
        <v>461</v>
      </c>
      <c r="C57" s="107" t="s">
        <v>431</v>
      </c>
      <c r="D57" s="107" t="s">
        <v>534</v>
      </c>
      <c r="E57" s="17">
        <v>47</v>
      </c>
      <c r="F57" s="18" t="s">
        <v>226</v>
      </c>
      <c r="G57" s="16">
        <v>86</v>
      </c>
      <c r="H57" s="31">
        <v>3548.5</v>
      </c>
      <c r="I57" s="87"/>
    </row>
    <row r="58" spans="1:10" ht="38.25" x14ac:dyDescent="0.25">
      <c r="A58" s="106" t="s">
        <v>486</v>
      </c>
      <c r="B58" s="25" t="s">
        <v>496</v>
      </c>
      <c r="C58" s="107" t="s">
        <v>441</v>
      </c>
      <c r="D58" s="107" t="s">
        <v>534</v>
      </c>
      <c r="E58" s="17">
        <v>75.5</v>
      </c>
      <c r="F58" s="18" t="s">
        <v>316</v>
      </c>
      <c r="G58" s="16">
        <v>27</v>
      </c>
      <c r="H58" s="31">
        <v>2252.0159999999992</v>
      </c>
      <c r="I58" s="87"/>
    </row>
    <row r="59" spans="1:10" s="41" customFormat="1" ht="19.5" x14ac:dyDescent="0.35">
      <c r="A59" s="103"/>
      <c r="B59" s="104"/>
      <c r="C59" s="105"/>
      <c r="D59" s="105"/>
      <c r="E59" s="60"/>
      <c r="F59" s="22" t="s">
        <v>163</v>
      </c>
      <c r="G59" s="39">
        <v>3640</v>
      </c>
      <c r="H59" s="40">
        <v>19867.140000000003</v>
      </c>
      <c r="I59" s="85" t="s">
        <v>556</v>
      </c>
      <c r="J59" s="86"/>
    </row>
    <row r="60" spans="1:10" s="41" customFormat="1" ht="19.5" x14ac:dyDescent="0.35">
      <c r="A60" s="103"/>
      <c r="B60" s="104"/>
      <c r="C60" s="105"/>
      <c r="D60" s="105"/>
      <c r="E60" s="60"/>
      <c r="F60" s="35" t="s">
        <v>129</v>
      </c>
      <c r="G60" s="39">
        <v>3640</v>
      </c>
      <c r="H60" s="40">
        <v>19867.140000000003</v>
      </c>
      <c r="I60" s="85"/>
      <c r="J60" s="86"/>
    </row>
    <row r="61" spans="1:10" ht="15" x14ac:dyDescent="0.25">
      <c r="A61" s="106" t="s">
        <v>486</v>
      </c>
      <c r="B61" s="25" t="s">
        <v>449</v>
      </c>
      <c r="C61" s="107" t="s">
        <v>431</v>
      </c>
      <c r="D61" s="107" t="s">
        <v>548</v>
      </c>
      <c r="E61" s="17">
        <v>6.97</v>
      </c>
      <c r="F61" s="18" t="s">
        <v>162</v>
      </c>
      <c r="G61" s="16">
        <v>3640</v>
      </c>
      <c r="H61" s="31">
        <v>19867.140000000003</v>
      </c>
      <c r="I61" s="87"/>
    </row>
    <row r="62" spans="1:10" s="41" customFormat="1" ht="18.75" x14ac:dyDescent="0.35">
      <c r="A62" s="103"/>
      <c r="B62" s="108"/>
      <c r="C62" s="109"/>
      <c r="D62" s="109"/>
      <c r="E62" s="59"/>
      <c r="F62" s="22" t="s">
        <v>32</v>
      </c>
      <c r="G62" s="39">
        <v>11778</v>
      </c>
      <c r="H62" s="40">
        <v>227778.7449999997</v>
      </c>
      <c r="I62" s="85" t="s">
        <v>556</v>
      </c>
      <c r="J62" s="86"/>
    </row>
    <row r="63" spans="1:10" s="41" customFormat="1" ht="18.75" x14ac:dyDescent="0.35">
      <c r="A63" s="103"/>
      <c r="B63" s="104"/>
      <c r="C63" s="105"/>
      <c r="D63" s="105"/>
      <c r="E63" s="71">
        <v>42</v>
      </c>
      <c r="F63" s="35" t="s">
        <v>42</v>
      </c>
      <c r="G63" s="39">
        <v>3108</v>
      </c>
      <c r="H63" s="40">
        <v>70788.573999999615</v>
      </c>
      <c r="I63" s="85"/>
      <c r="J63" s="86"/>
    </row>
    <row r="64" spans="1:10" ht="25.5" x14ac:dyDescent="0.25">
      <c r="A64" s="106" t="s">
        <v>524</v>
      </c>
      <c r="B64" s="25" t="s">
        <v>422</v>
      </c>
      <c r="C64" s="110" t="s">
        <v>423</v>
      </c>
      <c r="D64" s="107" t="s">
        <v>534</v>
      </c>
      <c r="E64" s="17">
        <v>42</v>
      </c>
      <c r="F64" s="18" t="s">
        <v>91</v>
      </c>
      <c r="G64" s="16">
        <v>3001</v>
      </c>
      <c r="H64" s="31">
        <v>67366.363999999623</v>
      </c>
      <c r="I64" s="87"/>
      <c r="J64" s="88" t="s">
        <v>553</v>
      </c>
    </row>
    <row r="65" spans="1:10" ht="25.5" x14ac:dyDescent="0.25">
      <c r="A65" s="106" t="s">
        <v>486</v>
      </c>
      <c r="B65" s="25" t="s">
        <v>508</v>
      </c>
      <c r="C65" s="110" t="s">
        <v>450</v>
      </c>
      <c r="D65" s="107" t="s">
        <v>534</v>
      </c>
      <c r="E65" s="17">
        <v>46.75</v>
      </c>
      <c r="F65" s="18" t="s">
        <v>142</v>
      </c>
      <c r="G65" s="16">
        <v>107</v>
      </c>
      <c r="H65" s="31">
        <v>3422.2099999999991</v>
      </c>
      <c r="I65" s="87"/>
    </row>
    <row r="66" spans="1:10" s="41" customFormat="1" ht="18.75" x14ac:dyDescent="0.35">
      <c r="A66" s="103"/>
      <c r="B66" s="108"/>
      <c r="C66" s="109"/>
      <c r="D66" s="109"/>
      <c r="E66" s="71">
        <v>28.954999999999998</v>
      </c>
      <c r="F66" s="35" t="s">
        <v>5</v>
      </c>
      <c r="G66" s="39">
        <v>8670</v>
      </c>
      <c r="H66" s="40">
        <v>156990.17100000009</v>
      </c>
      <c r="I66" s="85"/>
      <c r="J66" s="86"/>
    </row>
    <row r="67" spans="1:10" ht="15" x14ac:dyDescent="0.25">
      <c r="A67" s="106" t="s">
        <v>524</v>
      </c>
      <c r="B67" s="72" t="s">
        <v>440</v>
      </c>
      <c r="C67" s="113" t="s">
        <v>552</v>
      </c>
      <c r="D67" s="107" t="s">
        <v>534</v>
      </c>
      <c r="E67" s="17">
        <v>15.2</v>
      </c>
      <c r="F67" s="18" t="s">
        <v>31</v>
      </c>
      <c r="G67" s="16">
        <v>2640</v>
      </c>
      <c r="H67" s="31">
        <v>57691.638000000246</v>
      </c>
      <c r="I67" s="87"/>
      <c r="J67" s="88" t="s">
        <v>553</v>
      </c>
    </row>
    <row r="68" spans="1:10" ht="25.5" x14ac:dyDescent="0.25">
      <c r="A68" s="106" t="s">
        <v>524</v>
      </c>
      <c r="B68" s="25" t="s">
        <v>422</v>
      </c>
      <c r="C68" s="110" t="s">
        <v>423</v>
      </c>
      <c r="D68" s="107" t="s">
        <v>534</v>
      </c>
      <c r="E68" s="23">
        <v>24</v>
      </c>
      <c r="F68" s="18" t="s">
        <v>33</v>
      </c>
      <c r="G68" s="16">
        <v>4076</v>
      </c>
      <c r="H68" s="31">
        <v>50164.619999999843</v>
      </c>
      <c r="I68" s="87"/>
    </row>
    <row r="69" spans="1:10" ht="15" x14ac:dyDescent="0.25">
      <c r="A69" s="106" t="s">
        <v>486</v>
      </c>
      <c r="B69" s="25" t="s">
        <v>451</v>
      </c>
      <c r="C69" s="110" t="s">
        <v>452</v>
      </c>
      <c r="D69" s="107" t="s">
        <v>534</v>
      </c>
      <c r="E69" s="17">
        <v>30</v>
      </c>
      <c r="F69" s="18" t="s">
        <v>313</v>
      </c>
      <c r="G69" s="16">
        <v>1761</v>
      </c>
      <c r="H69" s="31">
        <v>45603</v>
      </c>
      <c r="I69" s="87"/>
      <c r="J69" s="88" t="s">
        <v>553</v>
      </c>
    </row>
    <row r="70" spans="1:10" ht="25.5" x14ac:dyDescent="0.25">
      <c r="A70" s="106" t="s">
        <v>486</v>
      </c>
      <c r="B70" s="25" t="s">
        <v>508</v>
      </c>
      <c r="C70" s="110" t="s">
        <v>450</v>
      </c>
      <c r="D70" s="107" t="s">
        <v>534</v>
      </c>
      <c r="E70" s="17">
        <v>24.8</v>
      </c>
      <c r="F70" s="18" t="s">
        <v>142</v>
      </c>
      <c r="G70" s="16">
        <v>193</v>
      </c>
      <c r="H70" s="31">
        <v>3530.9129999999973</v>
      </c>
      <c r="I70" s="87"/>
    </row>
    <row r="71" spans="1:10" s="41" customFormat="1" ht="18.75" x14ac:dyDescent="0.35">
      <c r="A71" s="103"/>
      <c r="B71" s="108"/>
      <c r="C71" s="109"/>
      <c r="D71" s="109"/>
      <c r="E71" s="59"/>
      <c r="F71" s="22" t="s">
        <v>16</v>
      </c>
      <c r="G71" s="39">
        <v>21619</v>
      </c>
      <c r="H71" s="40">
        <v>111524.71600000025</v>
      </c>
      <c r="I71" s="85" t="s">
        <v>556</v>
      </c>
      <c r="J71" s="86"/>
    </row>
    <row r="72" spans="1:10" s="41" customFormat="1" ht="18.75" x14ac:dyDescent="0.35">
      <c r="A72" s="103"/>
      <c r="B72" s="104"/>
      <c r="C72" s="105"/>
      <c r="D72" s="105"/>
      <c r="E72" s="71">
        <v>21.26</v>
      </c>
      <c r="F72" s="35" t="s">
        <v>549</v>
      </c>
      <c r="G72" s="39">
        <v>4062</v>
      </c>
      <c r="H72" s="40">
        <v>65741.584000000032</v>
      </c>
      <c r="I72" s="85"/>
      <c r="J72" s="86"/>
    </row>
    <row r="73" spans="1:10" ht="15" x14ac:dyDescent="0.25">
      <c r="A73" s="106" t="s">
        <v>524</v>
      </c>
      <c r="B73" s="25" t="s">
        <v>507</v>
      </c>
      <c r="C73" s="110" t="s">
        <v>425</v>
      </c>
      <c r="D73" s="107" t="s">
        <v>534</v>
      </c>
      <c r="E73" s="17">
        <v>28</v>
      </c>
      <c r="F73" s="18" t="s">
        <v>19</v>
      </c>
      <c r="G73" s="16">
        <v>3411</v>
      </c>
      <c r="H73" s="31">
        <v>56349.198000000077</v>
      </c>
      <c r="I73" s="87"/>
      <c r="J73" s="88" t="s">
        <v>553</v>
      </c>
    </row>
    <row r="74" spans="1:10" ht="15" x14ac:dyDescent="0.25">
      <c r="A74" s="106" t="s">
        <v>486</v>
      </c>
      <c r="B74" s="25" t="s">
        <v>500</v>
      </c>
      <c r="C74" s="107" t="s">
        <v>431</v>
      </c>
      <c r="D74" s="107" t="s">
        <v>534</v>
      </c>
      <c r="E74" s="17">
        <v>7.52</v>
      </c>
      <c r="F74" s="18" t="s">
        <v>171</v>
      </c>
      <c r="G74" s="16">
        <v>156</v>
      </c>
      <c r="H74" s="31">
        <v>997.01299999999981</v>
      </c>
      <c r="I74" s="87"/>
    </row>
    <row r="75" spans="1:10" ht="15" x14ac:dyDescent="0.25">
      <c r="A75" s="106" t="s">
        <v>524</v>
      </c>
      <c r="B75" s="25" t="s">
        <v>440</v>
      </c>
      <c r="C75" s="113" t="s">
        <v>552</v>
      </c>
      <c r="D75" s="107" t="s">
        <v>534</v>
      </c>
      <c r="E75" s="17">
        <v>26.64</v>
      </c>
      <c r="F75" s="18" t="s">
        <v>39</v>
      </c>
      <c r="G75" s="16">
        <v>495</v>
      </c>
      <c r="H75" s="31">
        <v>8395.3729999999596</v>
      </c>
      <c r="I75" s="87"/>
      <c r="J75" s="88" t="s">
        <v>553</v>
      </c>
    </row>
    <row r="76" spans="1:10" s="41" customFormat="1" ht="18.75" x14ac:dyDescent="0.35">
      <c r="A76" s="103"/>
      <c r="B76" s="108"/>
      <c r="C76" s="109"/>
      <c r="D76" s="109"/>
      <c r="E76" s="71">
        <v>5.77</v>
      </c>
      <c r="F76" s="35" t="s">
        <v>17</v>
      </c>
      <c r="G76" s="39">
        <v>16709</v>
      </c>
      <c r="H76" s="40">
        <v>40075.988000000209</v>
      </c>
      <c r="I76" s="85"/>
      <c r="J76" s="86"/>
    </row>
    <row r="77" spans="1:10" ht="15" x14ac:dyDescent="0.25">
      <c r="A77" s="106" t="s">
        <v>524</v>
      </c>
      <c r="B77" s="25" t="s">
        <v>507</v>
      </c>
      <c r="C77" s="110" t="s">
        <v>425</v>
      </c>
      <c r="D77" s="107" t="s">
        <v>534</v>
      </c>
      <c r="E77" s="17">
        <v>8.9</v>
      </c>
      <c r="F77" s="18" t="s">
        <v>15</v>
      </c>
      <c r="G77" s="16">
        <v>4557</v>
      </c>
      <c r="H77" s="31">
        <v>22049.283000000218</v>
      </c>
      <c r="I77" s="87"/>
      <c r="J77" s="88" t="s">
        <v>553</v>
      </c>
    </row>
    <row r="78" spans="1:10" ht="25.5" x14ac:dyDescent="0.25">
      <c r="A78" s="106" t="s">
        <v>486</v>
      </c>
      <c r="B78" s="25" t="s">
        <v>513</v>
      </c>
      <c r="C78" s="107" t="s">
        <v>547</v>
      </c>
      <c r="D78" s="107" t="s">
        <v>534</v>
      </c>
      <c r="E78" s="17">
        <v>0.99</v>
      </c>
      <c r="F78" s="18" t="s">
        <v>104</v>
      </c>
      <c r="G78" s="16">
        <v>10625</v>
      </c>
      <c r="H78" s="31">
        <v>10452.139999999994</v>
      </c>
      <c r="I78" s="87"/>
      <c r="J78" s="88" t="s">
        <v>553</v>
      </c>
    </row>
    <row r="79" spans="1:10" ht="15" x14ac:dyDescent="0.25">
      <c r="A79" s="106" t="s">
        <v>524</v>
      </c>
      <c r="B79" s="25" t="s">
        <v>440</v>
      </c>
      <c r="C79" s="113" t="s">
        <v>552</v>
      </c>
      <c r="D79" s="107" t="s">
        <v>534</v>
      </c>
      <c r="E79" s="17">
        <v>10.44</v>
      </c>
      <c r="F79" s="18" t="s">
        <v>263</v>
      </c>
      <c r="G79" s="16">
        <v>1527</v>
      </c>
      <c r="H79" s="31">
        <v>7574.5649999999978</v>
      </c>
      <c r="I79" s="87"/>
      <c r="J79" s="88" t="s">
        <v>553</v>
      </c>
    </row>
    <row r="80" spans="1:10" s="41" customFormat="1" ht="18.75" x14ac:dyDescent="0.35">
      <c r="A80" s="103"/>
      <c r="B80" s="108"/>
      <c r="C80" s="109"/>
      <c r="D80" s="109"/>
      <c r="E80" s="71">
        <v>3.77</v>
      </c>
      <c r="F80" s="35" t="s">
        <v>27</v>
      </c>
      <c r="G80" s="39">
        <v>848</v>
      </c>
      <c r="H80" s="40">
        <v>5707.143999999992</v>
      </c>
      <c r="I80" s="85"/>
      <c r="J80" s="86"/>
    </row>
    <row r="81" spans="1:10" ht="15" x14ac:dyDescent="0.25">
      <c r="A81" s="106" t="s">
        <v>486</v>
      </c>
      <c r="B81" s="25" t="s">
        <v>500</v>
      </c>
      <c r="C81" s="107" t="s">
        <v>431</v>
      </c>
      <c r="D81" s="107" t="s">
        <v>534</v>
      </c>
      <c r="E81" s="17">
        <v>3.77</v>
      </c>
      <c r="F81" s="18" t="s">
        <v>168</v>
      </c>
      <c r="G81" s="16">
        <v>291</v>
      </c>
      <c r="H81" s="31">
        <v>940.76299999999935</v>
      </c>
      <c r="I81" s="87"/>
    </row>
    <row r="82" spans="1:10" ht="15" x14ac:dyDescent="0.25">
      <c r="A82" s="106" t="s">
        <v>524</v>
      </c>
      <c r="B82" s="25" t="s">
        <v>440</v>
      </c>
      <c r="C82" s="113" t="s">
        <v>552</v>
      </c>
      <c r="D82" s="107" t="s">
        <v>534</v>
      </c>
      <c r="E82" s="17">
        <v>16.739999999999998</v>
      </c>
      <c r="F82" s="18" t="s">
        <v>53</v>
      </c>
      <c r="G82" s="16">
        <v>557</v>
      </c>
      <c r="H82" s="31">
        <v>4766.380999999993</v>
      </c>
      <c r="I82" s="87"/>
    </row>
    <row r="83" spans="1:10" s="41" customFormat="1" ht="19.5" x14ac:dyDescent="0.35">
      <c r="A83" s="103"/>
      <c r="B83" s="104"/>
      <c r="C83" s="105"/>
      <c r="D83" s="105"/>
      <c r="E83" s="60"/>
      <c r="F83" s="22" t="s">
        <v>178</v>
      </c>
      <c r="G83" s="39">
        <v>4356</v>
      </c>
      <c r="H83" s="40">
        <v>6372.7799999999988</v>
      </c>
      <c r="I83" s="85" t="s">
        <v>555</v>
      </c>
      <c r="J83" s="86"/>
    </row>
    <row r="84" spans="1:10" s="41" customFormat="1" ht="18.75" x14ac:dyDescent="0.35">
      <c r="A84" s="103"/>
      <c r="B84" s="108"/>
      <c r="C84" s="109"/>
      <c r="D84" s="109"/>
      <c r="E84" s="71">
        <v>1.9750000000000001</v>
      </c>
      <c r="F84" s="35" t="s">
        <v>11</v>
      </c>
      <c r="G84" s="39">
        <v>180</v>
      </c>
      <c r="H84" s="40">
        <v>318.33</v>
      </c>
      <c r="I84" s="85"/>
      <c r="J84" s="86"/>
    </row>
    <row r="85" spans="1:10" x14ac:dyDescent="0.3">
      <c r="A85" s="106" t="s">
        <v>486</v>
      </c>
      <c r="B85" s="73" t="s">
        <v>528</v>
      </c>
      <c r="C85" s="110" t="s">
        <v>425</v>
      </c>
      <c r="D85" s="107" t="s">
        <v>548</v>
      </c>
      <c r="E85" s="17">
        <v>1.97</v>
      </c>
      <c r="F85" s="18" t="s">
        <v>177</v>
      </c>
      <c r="G85" s="16">
        <v>180</v>
      </c>
      <c r="H85" s="31">
        <v>318.33</v>
      </c>
      <c r="I85" s="87"/>
      <c r="J85" s="88" t="s">
        <v>553</v>
      </c>
    </row>
    <row r="86" spans="1:10" s="41" customFormat="1" ht="18.75" x14ac:dyDescent="0.35">
      <c r="A86" s="103"/>
      <c r="B86" s="114"/>
      <c r="C86" s="105"/>
      <c r="D86" s="105"/>
      <c r="E86" s="71">
        <v>1.61</v>
      </c>
      <c r="F86" s="35" t="s">
        <v>5</v>
      </c>
      <c r="G86" s="39">
        <v>4176</v>
      </c>
      <c r="H86" s="40">
        <v>6054.4499999999989</v>
      </c>
      <c r="I86" s="85"/>
      <c r="J86" s="86"/>
    </row>
    <row r="87" spans="1:10" x14ac:dyDescent="0.3">
      <c r="A87" s="106" t="s">
        <v>486</v>
      </c>
      <c r="B87" s="73" t="s">
        <v>528</v>
      </c>
      <c r="C87" s="110" t="s">
        <v>425</v>
      </c>
      <c r="D87" s="107" t="s">
        <v>548</v>
      </c>
      <c r="E87" s="17">
        <v>1.57</v>
      </c>
      <c r="F87" s="18" t="s">
        <v>177</v>
      </c>
      <c r="G87" s="16">
        <v>4176</v>
      </c>
      <c r="H87" s="31">
        <v>6054.4499999999989</v>
      </c>
      <c r="I87" s="87"/>
    </row>
    <row r="88" spans="1:10" s="41" customFormat="1" ht="18.75" x14ac:dyDescent="0.35">
      <c r="A88" s="103"/>
      <c r="B88" s="108"/>
      <c r="C88" s="109"/>
      <c r="D88" s="109"/>
      <c r="E88" s="59"/>
      <c r="F88" s="22" t="s">
        <v>82</v>
      </c>
      <c r="G88" s="39">
        <v>4663</v>
      </c>
      <c r="H88" s="40">
        <v>43840.045000000013</v>
      </c>
      <c r="I88" s="85" t="s">
        <v>556</v>
      </c>
      <c r="J88" s="86"/>
    </row>
    <row r="89" spans="1:10" s="41" customFormat="1" ht="18.75" x14ac:dyDescent="0.35">
      <c r="A89" s="103"/>
      <c r="B89" s="104"/>
      <c r="C89" s="105"/>
      <c r="D89" s="105"/>
      <c r="E89" s="71">
        <v>6.53</v>
      </c>
      <c r="F89" s="35" t="s">
        <v>42</v>
      </c>
      <c r="G89" s="39">
        <v>3250</v>
      </c>
      <c r="H89" s="40">
        <v>21615.47900000001</v>
      </c>
      <c r="I89" s="85"/>
      <c r="J89" s="86"/>
    </row>
    <row r="90" spans="1:10" ht="15" x14ac:dyDescent="0.25">
      <c r="A90" s="106" t="s">
        <v>486</v>
      </c>
      <c r="B90" s="25" t="s">
        <v>451</v>
      </c>
      <c r="C90" s="110" t="s">
        <v>452</v>
      </c>
      <c r="D90" s="107" t="s">
        <v>534</v>
      </c>
      <c r="E90" s="17">
        <v>1.8</v>
      </c>
      <c r="F90" s="18" t="s">
        <v>204</v>
      </c>
      <c r="G90" s="16">
        <v>15</v>
      </c>
      <c r="H90" s="31">
        <v>33.200000000000003</v>
      </c>
      <c r="I90" s="87"/>
    </row>
    <row r="91" spans="1:10" ht="25.5" x14ac:dyDescent="0.25">
      <c r="A91" s="106" t="s">
        <v>524</v>
      </c>
      <c r="B91" s="25" t="s">
        <v>422</v>
      </c>
      <c r="C91" s="110" t="s">
        <v>423</v>
      </c>
      <c r="D91" s="107" t="s">
        <v>534</v>
      </c>
      <c r="E91" s="17">
        <v>8.5</v>
      </c>
      <c r="F91" s="18" t="s">
        <v>213</v>
      </c>
      <c r="G91" s="16">
        <v>484</v>
      </c>
      <c r="H91" s="31">
        <v>1521.5850000000003</v>
      </c>
      <c r="I91" s="87"/>
    </row>
    <row r="92" spans="1:10" ht="15" x14ac:dyDescent="0.25">
      <c r="A92" s="106" t="s">
        <v>486</v>
      </c>
      <c r="B92" s="25" t="s">
        <v>491</v>
      </c>
      <c r="C92" s="110" t="s">
        <v>453</v>
      </c>
      <c r="D92" s="107" t="s">
        <v>534</v>
      </c>
      <c r="E92" s="17">
        <v>12</v>
      </c>
      <c r="F92" s="18" t="s">
        <v>81</v>
      </c>
      <c r="G92" s="16">
        <v>2751</v>
      </c>
      <c r="H92" s="31">
        <v>20060.69400000001</v>
      </c>
      <c r="I92" s="87"/>
    </row>
    <row r="93" spans="1:10" s="41" customFormat="1" ht="18.75" x14ac:dyDescent="0.35">
      <c r="A93" s="103"/>
      <c r="B93" s="108"/>
      <c r="C93" s="109"/>
      <c r="D93" s="109"/>
      <c r="E93" s="71">
        <v>22.97</v>
      </c>
      <c r="F93" s="35" t="s">
        <v>27</v>
      </c>
      <c r="G93" s="39">
        <v>1413</v>
      </c>
      <c r="H93" s="40">
        <v>22224.565999999999</v>
      </c>
      <c r="I93" s="85"/>
      <c r="J93" s="86"/>
    </row>
    <row r="94" spans="1:10" s="41" customFormat="1" ht="18.75" x14ac:dyDescent="0.35">
      <c r="A94" s="115"/>
      <c r="B94" s="116"/>
      <c r="C94" s="117"/>
      <c r="D94" s="117"/>
      <c r="E94" s="61"/>
      <c r="F94" s="56" t="s">
        <v>204</v>
      </c>
      <c r="G94" s="67">
        <v>13</v>
      </c>
      <c r="H94" s="68">
        <v>145.017</v>
      </c>
      <c r="I94" s="91"/>
      <c r="J94" s="86"/>
    </row>
    <row r="95" spans="1:10" ht="25.5" x14ac:dyDescent="0.25">
      <c r="A95" s="106" t="s">
        <v>524</v>
      </c>
      <c r="B95" s="25" t="s">
        <v>422</v>
      </c>
      <c r="C95" s="110" t="s">
        <v>423</v>
      </c>
      <c r="D95" s="107" t="s">
        <v>534</v>
      </c>
      <c r="E95" s="17">
        <v>18</v>
      </c>
      <c r="F95" s="18" t="s">
        <v>213</v>
      </c>
      <c r="G95" s="16">
        <v>167</v>
      </c>
      <c r="H95" s="31">
        <v>1815.3000000000002</v>
      </c>
      <c r="I95" s="87"/>
    </row>
    <row r="96" spans="1:10" ht="15" x14ac:dyDescent="0.25">
      <c r="A96" s="106" t="s">
        <v>486</v>
      </c>
      <c r="B96" s="25" t="s">
        <v>491</v>
      </c>
      <c r="C96" s="110" t="s">
        <v>453</v>
      </c>
      <c r="D96" s="107" t="s">
        <v>534</v>
      </c>
      <c r="E96" s="17">
        <v>26</v>
      </c>
      <c r="F96" s="18" t="s">
        <v>81</v>
      </c>
      <c r="G96" s="16">
        <v>1233</v>
      </c>
      <c r="H96" s="31">
        <v>20264.249</v>
      </c>
      <c r="I96" s="87"/>
    </row>
    <row r="97" spans="1:10" s="41" customFormat="1" ht="18.75" x14ac:dyDescent="0.35">
      <c r="A97" s="103"/>
      <c r="B97" s="108"/>
      <c r="C97" s="109"/>
      <c r="D97" s="109"/>
      <c r="E97" s="59"/>
      <c r="F97" s="22" t="s">
        <v>237</v>
      </c>
      <c r="G97" s="39">
        <v>2726</v>
      </c>
      <c r="H97" s="40">
        <v>38277.715000000106</v>
      </c>
      <c r="I97" s="85" t="s">
        <v>556</v>
      </c>
      <c r="J97" s="86"/>
    </row>
    <row r="98" spans="1:10" s="41" customFormat="1" ht="18.75" x14ac:dyDescent="0.35">
      <c r="A98" s="103"/>
      <c r="B98" s="108"/>
      <c r="C98" s="109"/>
      <c r="D98" s="109"/>
      <c r="E98" s="71">
        <v>16.89</v>
      </c>
      <c r="F98" s="35" t="s">
        <v>17</v>
      </c>
      <c r="G98" s="39">
        <v>2726</v>
      </c>
      <c r="H98" s="40">
        <v>38277.715000000106</v>
      </c>
      <c r="I98" s="85"/>
      <c r="J98" s="86"/>
    </row>
    <row r="99" spans="1:10" ht="15" x14ac:dyDescent="0.25">
      <c r="A99" s="106" t="s">
        <v>524</v>
      </c>
      <c r="B99" s="25" t="s">
        <v>440</v>
      </c>
      <c r="C99" s="113" t="s">
        <v>552</v>
      </c>
      <c r="D99" s="107" t="s">
        <v>534</v>
      </c>
      <c r="E99" s="17">
        <v>16.89</v>
      </c>
      <c r="F99" s="27" t="s">
        <v>236</v>
      </c>
      <c r="G99" s="16">
        <v>2544</v>
      </c>
      <c r="H99" s="31">
        <v>35806.935000000107</v>
      </c>
      <c r="I99" s="87"/>
      <c r="J99" s="88" t="s">
        <v>553</v>
      </c>
    </row>
    <row r="100" spans="1:10" ht="15" x14ac:dyDescent="0.25">
      <c r="A100" s="106" t="s">
        <v>486</v>
      </c>
      <c r="B100" s="25" t="s">
        <v>501</v>
      </c>
      <c r="C100" s="107" t="s">
        <v>431</v>
      </c>
      <c r="D100" s="107" t="s">
        <v>534</v>
      </c>
      <c r="E100" s="17">
        <v>16.29</v>
      </c>
      <c r="F100" s="18" t="s">
        <v>274</v>
      </c>
      <c r="G100" s="16">
        <v>182</v>
      </c>
      <c r="H100" s="31">
        <v>2470.7799999999993</v>
      </c>
      <c r="I100" s="87"/>
    </row>
    <row r="101" spans="1:10" s="41" customFormat="1" ht="18.75" x14ac:dyDescent="0.35">
      <c r="A101" s="103"/>
      <c r="B101" s="108"/>
      <c r="C101" s="109"/>
      <c r="D101" s="109"/>
      <c r="E101" s="59"/>
      <c r="F101" s="22" t="s">
        <v>181</v>
      </c>
      <c r="G101" s="39">
        <v>311</v>
      </c>
      <c r="H101" s="40">
        <v>12986.196000000011</v>
      </c>
      <c r="I101" s="85" t="s">
        <v>556</v>
      </c>
      <c r="J101" s="86"/>
    </row>
    <row r="102" spans="1:10" s="41" customFormat="1" ht="18.75" x14ac:dyDescent="0.35">
      <c r="A102" s="103"/>
      <c r="B102" s="104"/>
      <c r="C102" s="105"/>
      <c r="D102" s="105"/>
      <c r="E102" s="71">
        <v>44.63</v>
      </c>
      <c r="F102" s="35" t="s">
        <v>182</v>
      </c>
      <c r="G102" s="39">
        <v>311</v>
      </c>
      <c r="H102" s="40">
        <v>12986.196000000011</v>
      </c>
      <c r="I102" s="85"/>
      <c r="J102" s="86"/>
    </row>
    <row r="103" spans="1:10" ht="15" x14ac:dyDescent="0.25">
      <c r="A103" s="106" t="s">
        <v>524</v>
      </c>
      <c r="B103" s="25" t="s">
        <v>440</v>
      </c>
      <c r="C103" s="113" t="s">
        <v>552</v>
      </c>
      <c r="D103" s="107" t="s">
        <v>534</v>
      </c>
      <c r="E103" s="17">
        <v>44.63</v>
      </c>
      <c r="F103" s="18" t="s">
        <v>180</v>
      </c>
      <c r="G103" s="16">
        <v>311</v>
      </c>
      <c r="H103" s="31">
        <v>12986.196000000011</v>
      </c>
      <c r="I103" s="87"/>
      <c r="J103" s="88" t="s">
        <v>553</v>
      </c>
    </row>
    <row r="104" spans="1:10" s="41" customFormat="1" ht="18.75" x14ac:dyDescent="0.35">
      <c r="A104" s="103"/>
      <c r="B104" s="108"/>
      <c r="C104" s="109"/>
      <c r="D104" s="109"/>
      <c r="E104" s="59"/>
      <c r="F104" s="22" t="s">
        <v>127</v>
      </c>
      <c r="G104" s="39">
        <v>1543</v>
      </c>
      <c r="H104" s="40">
        <v>54790.913999999975</v>
      </c>
      <c r="I104" s="85" t="s">
        <v>556</v>
      </c>
      <c r="J104" s="86"/>
    </row>
    <row r="105" spans="1:10" s="41" customFormat="1" ht="18.75" x14ac:dyDescent="0.35">
      <c r="A105" s="103"/>
      <c r="B105" s="104"/>
      <c r="C105" s="105"/>
      <c r="D105" s="105"/>
      <c r="E105" s="71">
        <v>41.274999999999999</v>
      </c>
      <c r="F105" s="35" t="s">
        <v>30</v>
      </c>
      <c r="G105" s="39">
        <v>1543</v>
      </c>
      <c r="H105" s="40">
        <v>54790.913999999975</v>
      </c>
      <c r="I105" s="85"/>
      <c r="J105" s="86"/>
    </row>
    <row r="106" spans="1:10" ht="15" x14ac:dyDescent="0.25">
      <c r="A106" s="106" t="s">
        <v>486</v>
      </c>
      <c r="B106" s="25" t="s">
        <v>501</v>
      </c>
      <c r="C106" s="107" t="s">
        <v>431</v>
      </c>
      <c r="D106" s="107" t="s">
        <v>534</v>
      </c>
      <c r="E106" s="17">
        <v>39.99</v>
      </c>
      <c r="F106" s="18" t="s">
        <v>283</v>
      </c>
      <c r="G106" s="16">
        <v>385</v>
      </c>
      <c r="H106" s="31">
        <v>12761.224</v>
      </c>
      <c r="I106" s="87"/>
    </row>
    <row r="107" spans="1:10" ht="15" x14ac:dyDescent="0.25">
      <c r="A107" s="106" t="s">
        <v>524</v>
      </c>
      <c r="B107" s="25" t="s">
        <v>440</v>
      </c>
      <c r="C107" s="113" t="s">
        <v>552</v>
      </c>
      <c r="D107" s="107" t="s">
        <v>534</v>
      </c>
      <c r="E107" s="17">
        <v>42.56</v>
      </c>
      <c r="F107" s="18" t="s">
        <v>126</v>
      </c>
      <c r="G107" s="16">
        <v>1158</v>
      </c>
      <c r="H107" s="31">
        <v>42029.689999999973</v>
      </c>
      <c r="I107" s="87"/>
    </row>
    <row r="108" spans="1:10" s="41" customFormat="1" ht="19.5" x14ac:dyDescent="0.35">
      <c r="A108" s="103"/>
      <c r="B108" s="104"/>
      <c r="C108" s="105"/>
      <c r="D108" s="105"/>
      <c r="E108" s="60"/>
      <c r="F108" s="22" t="s">
        <v>29</v>
      </c>
      <c r="G108" s="39">
        <v>12605</v>
      </c>
      <c r="H108" s="40">
        <v>715909.1650000005</v>
      </c>
      <c r="I108" s="85" t="s">
        <v>556</v>
      </c>
      <c r="J108" s="86"/>
    </row>
    <row r="109" spans="1:10" s="41" customFormat="1" ht="18.75" x14ac:dyDescent="0.35">
      <c r="A109" s="103"/>
      <c r="B109" s="104"/>
      <c r="C109" s="105"/>
      <c r="D109" s="105"/>
      <c r="E109" s="71">
        <v>129.35</v>
      </c>
      <c r="F109" s="35" t="s">
        <v>109</v>
      </c>
      <c r="G109" s="39">
        <v>603</v>
      </c>
      <c r="H109" s="40">
        <v>77381.94800000028</v>
      </c>
      <c r="I109" s="85"/>
      <c r="J109" s="86"/>
    </row>
    <row r="110" spans="1:10" ht="25.5" x14ac:dyDescent="0.25">
      <c r="A110" s="106" t="s">
        <v>524</v>
      </c>
      <c r="B110" s="118" t="s">
        <v>493</v>
      </c>
      <c r="C110" s="113" t="s">
        <v>552</v>
      </c>
      <c r="D110" s="107" t="s">
        <v>534</v>
      </c>
      <c r="E110" s="17">
        <v>315.10000000000002</v>
      </c>
      <c r="F110" s="83" t="s">
        <v>210</v>
      </c>
      <c r="G110" s="16">
        <v>123</v>
      </c>
      <c r="H110" s="32">
        <v>24267.333000000017</v>
      </c>
      <c r="I110" s="92"/>
      <c r="J110" s="88" t="s">
        <v>553</v>
      </c>
    </row>
    <row r="111" spans="1:10" ht="25.5" x14ac:dyDescent="0.25">
      <c r="A111" s="106" t="s">
        <v>524</v>
      </c>
      <c r="B111" s="25" t="s">
        <v>422</v>
      </c>
      <c r="C111" s="110" t="s">
        <v>423</v>
      </c>
      <c r="D111" s="107" t="s">
        <v>534</v>
      </c>
      <c r="E111" s="17">
        <v>129.35</v>
      </c>
      <c r="F111" s="18" t="s">
        <v>108</v>
      </c>
      <c r="G111" s="16">
        <v>480</v>
      </c>
      <c r="H111" s="31">
        <v>53114.615000000267</v>
      </c>
      <c r="I111" s="87"/>
      <c r="J111" s="88" t="s">
        <v>553</v>
      </c>
    </row>
    <row r="112" spans="1:10" s="41" customFormat="1" ht="18.75" x14ac:dyDescent="0.35">
      <c r="A112" s="103"/>
      <c r="B112" s="104"/>
      <c r="C112" s="105"/>
      <c r="D112" s="105"/>
      <c r="E112" s="71">
        <v>39.020000000000003</v>
      </c>
      <c r="F112" s="35" t="s">
        <v>30</v>
      </c>
      <c r="G112" s="39">
        <v>5999</v>
      </c>
      <c r="H112" s="40">
        <v>163670.261</v>
      </c>
      <c r="I112" s="85"/>
      <c r="J112" s="86"/>
    </row>
    <row r="113" spans="1:10" ht="25.5" x14ac:dyDescent="0.25">
      <c r="A113" s="106" t="s">
        <v>524</v>
      </c>
      <c r="B113" s="118" t="s">
        <v>493</v>
      </c>
      <c r="C113" s="113" t="s">
        <v>552</v>
      </c>
      <c r="D113" s="107" t="s">
        <v>534</v>
      </c>
      <c r="E113" s="17">
        <v>62.56</v>
      </c>
      <c r="F113" s="83" t="s">
        <v>210</v>
      </c>
      <c r="G113" s="16">
        <v>352</v>
      </c>
      <c r="H113" s="32">
        <v>12328.91</v>
      </c>
      <c r="I113" s="92"/>
    </row>
    <row r="114" spans="1:10" ht="15" x14ac:dyDescent="0.25">
      <c r="A114" s="106" t="s">
        <v>486</v>
      </c>
      <c r="B114" s="25" t="s">
        <v>454</v>
      </c>
      <c r="C114" s="107" t="s">
        <v>441</v>
      </c>
      <c r="D114" s="107" t="s">
        <v>534</v>
      </c>
      <c r="E114" s="17">
        <v>8.89</v>
      </c>
      <c r="F114" s="18" t="s">
        <v>152</v>
      </c>
      <c r="G114" s="16">
        <v>229</v>
      </c>
      <c r="H114" s="31">
        <v>1806.9070000000004</v>
      </c>
      <c r="I114" s="87"/>
    </row>
    <row r="115" spans="1:10" ht="25.5" x14ac:dyDescent="0.25">
      <c r="A115" s="106" t="s">
        <v>524</v>
      </c>
      <c r="B115" s="25" t="s">
        <v>422</v>
      </c>
      <c r="C115" s="110" t="s">
        <v>423</v>
      </c>
      <c r="D115" s="107" t="s">
        <v>534</v>
      </c>
      <c r="E115" s="17">
        <v>19.989999999999998</v>
      </c>
      <c r="F115" s="18" t="s">
        <v>103</v>
      </c>
      <c r="G115" s="16">
        <v>524</v>
      </c>
      <c r="H115" s="31">
        <v>9655.9809999999925</v>
      </c>
      <c r="I115" s="87"/>
    </row>
    <row r="116" spans="1:10" ht="15" x14ac:dyDescent="0.25">
      <c r="A116" s="106" t="s">
        <v>524</v>
      </c>
      <c r="B116" s="25" t="s">
        <v>455</v>
      </c>
      <c r="C116" s="110" t="s">
        <v>425</v>
      </c>
      <c r="D116" s="107" t="s">
        <v>534</v>
      </c>
      <c r="E116" s="17">
        <v>46</v>
      </c>
      <c r="F116" s="18" t="s">
        <v>62</v>
      </c>
      <c r="G116" s="16">
        <v>1928</v>
      </c>
      <c r="H116" s="31">
        <v>68995.251000000077</v>
      </c>
      <c r="I116" s="87"/>
      <c r="J116" s="88" t="s">
        <v>553</v>
      </c>
    </row>
    <row r="117" spans="1:10" ht="15" x14ac:dyDescent="0.25">
      <c r="A117" s="106" t="s">
        <v>486</v>
      </c>
      <c r="B117" s="25" t="s">
        <v>451</v>
      </c>
      <c r="C117" s="110" t="s">
        <v>452</v>
      </c>
      <c r="D117" s="107" t="s">
        <v>534</v>
      </c>
      <c r="E117" s="17">
        <v>17.350000000000001</v>
      </c>
      <c r="F117" s="18" t="s">
        <v>28</v>
      </c>
      <c r="G117" s="16">
        <v>1050</v>
      </c>
      <c r="H117" s="31">
        <v>14958.896999999963</v>
      </c>
      <c r="I117" s="87"/>
      <c r="J117" s="88" t="s">
        <v>553</v>
      </c>
    </row>
    <row r="118" spans="1:10" ht="15" x14ac:dyDescent="0.25">
      <c r="A118" s="106" t="s">
        <v>486</v>
      </c>
      <c r="B118" s="25" t="s">
        <v>466</v>
      </c>
      <c r="C118" s="110" t="s">
        <v>447</v>
      </c>
      <c r="D118" s="107" t="s">
        <v>534</v>
      </c>
      <c r="E118" s="17">
        <v>15</v>
      </c>
      <c r="F118" s="18" t="s">
        <v>199</v>
      </c>
      <c r="G118" s="16">
        <v>165</v>
      </c>
      <c r="H118" s="31">
        <v>2348.0000000000005</v>
      </c>
      <c r="I118" s="87"/>
      <c r="J118" s="88" t="s">
        <v>553</v>
      </c>
    </row>
    <row r="119" spans="1:10" ht="25.5" x14ac:dyDescent="0.25">
      <c r="A119" s="106" t="s">
        <v>486</v>
      </c>
      <c r="B119" s="25" t="s">
        <v>502</v>
      </c>
      <c r="C119" s="107" t="s">
        <v>431</v>
      </c>
      <c r="D119" s="107" t="s">
        <v>534</v>
      </c>
      <c r="E119" s="17">
        <v>13.19</v>
      </c>
      <c r="F119" s="18" t="s">
        <v>292</v>
      </c>
      <c r="G119" s="16">
        <v>19</v>
      </c>
      <c r="H119" s="31">
        <v>234.63499999999999</v>
      </c>
      <c r="I119" s="87"/>
    </row>
    <row r="120" spans="1:10" ht="15" x14ac:dyDescent="0.25">
      <c r="A120" s="106" t="s">
        <v>486</v>
      </c>
      <c r="B120" s="25" t="s">
        <v>501</v>
      </c>
      <c r="C120" s="107" t="s">
        <v>431</v>
      </c>
      <c r="D120" s="107" t="s">
        <v>534</v>
      </c>
      <c r="E120" s="17">
        <v>13.1</v>
      </c>
      <c r="F120" s="18" t="s">
        <v>244</v>
      </c>
      <c r="G120" s="16">
        <v>411</v>
      </c>
      <c r="H120" s="31">
        <v>4783.8099999999995</v>
      </c>
      <c r="I120" s="87"/>
    </row>
    <row r="121" spans="1:10" ht="15" x14ac:dyDescent="0.25">
      <c r="A121" s="106" t="s">
        <v>524</v>
      </c>
      <c r="B121" s="25" t="s">
        <v>457</v>
      </c>
      <c r="C121" s="110" t="s">
        <v>425</v>
      </c>
      <c r="D121" s="107" t="s">
        <v>534</v>
      </c>
      <c r="E121" s="17">
        <v>56.6</v>
      </c>
      <c r="F121" s="18" t="s">
        <v>112</v>
      </c>
      <c r="G121" s="16">
        <v>1321</v>
      </c>
      <c r="H121" s="31">
        <v>48557.869999999981</v>
      </c>
      <c r="I121" s="87"/>
      <c r="J121" s="88" t="s">
        <v>553</v>
      </c>
    </row>
    <row r="122" spans="1:10" s="41" customFormat="1" ht="18.75" x14ac:dyDescent="0.35">
      <c r="A122" s="103"/>
      <c r="B122" s="104"/>
      <c r="C122" s="105"/>
      <c r="D122" s="105"/>
      <c r="E122" s="71">
        <v>122.93</v>
      </c>
      <c r="F122" s="35" t="s">
        <v>102</v>
      </c>
      <c r="G122" s="39">
        <v>6003</v>
      </c>
      <c r="H122" s="40">
        <v>474856.95600000035</v>
      </c>
      <c r="I122" s="85"/>
      <c r="J122" s="86"/>
    </row>
    <row r="123" spans="1:10" ht="25.5" x14ac:dyDescent="0.25">
      <c r="A123" s="106" t="s">
        <v>524</v>
      </c>
      <c r="B123" s="118" t="s">
        <v>493</v>
      </c>
      <c r="C123" s="113" t="s">
        <v>552</v>
      </c>
      <c r="D123" s="107" t="s">
        <v>534</v>
      </c>
      <c r="E123" s="17">
        <v>196.94</v>
      </c>
      <c r="F123" s="83" t="s">
        <v>210</v>
      </c>
      <c r="G123" s="16">
        <v>229</v>
      </c>
      <c r="H123" s="32">
        <v>25310.652999999991</v>
      </c>
      <c r="I123" s="92"/>
      <c r="J123" s="88" t="s">
        <v>553</v>
      </c>
    </row>
    <row r="124" spans="1:10" ht="15" x14ac:dyDescent="0.25">
      <c r="A124" s="106" t="s">
        <v>486</v>
      </c>
      <c r="B124" s="25" t="s">
        <v>454</v>
      </c>
      <c r="C124" s="107" t="s">
        <v>441</v>
      </c>
      <c r="D124" s="107" t="s">
        <v>534</v>
      </c>
      <c r="E124" s="17">
        <v>53.8</v>
      </c>
      <c r="F124" s="18" t="s">
        <v>152</v>
      </c>
      <c r="G124" s="16">
        <v>385</v>
      </c>
      <c r="H124" s="31">
        <v>16556.680000000004</v>
      </c>
      <c r="I124" s="87"/>
    </row>
    <row r="125" spans="1:10" ht="25.5" x14ac:dyDescent="0.25">
      <c r="A125" s="106" t="s">
        <v>524</v>
      </c>
      <c r="B125" s="25" t="s">
        <v>422</v>
      </c>
      <c r="C125" s="110" t="s">
        <v>423</v>
      </c>
      <c r="D125" s="107" t="s">
        <v>534</v>
      </c>
      <c r="E125" s="17">
        <v>62.9</v>
      </c>
      <c r="F125" s="18" t="s">
        <v>101</v>
      </c>
      <c r="G125" s="16">
        <v>1604</v>
      </c>
      <c r="H125" s="31">
        <v>75312.002999999924</v>
      </c>
      <c r="I125" s="87"/>
      <c r="J125" s="88" t="s">
        <v>553</v>
      </c>
    </row>
    <row r="126" spans="1:10" ht="15" x14ac:dyDescent="0.25">
      <c r="A126" s="106" t="s">
        <v>524</v>
      </c>
      <c r="B126" s="25" t="s">
        <v>455</v>
      </c>
      <c r="C126" s="110" t="s">
        <v>425</v>
      </c>
      <c r="D126" s="107" t="s">
        <v>534</v>
      </c>
      <c r="E126" s="17">
        <v>184</v>
      </c>
      <c r="F126" s="18" t="s">
        <v>62</v>
      </c>
      <c r="G126" s="16">
        <v>1625</v>
      </c>
      <c r="H126" s="31">
        <v>179109.30400000047</v>
      </c>
      <c r="I126" s="87"/>
      <c r="J126" s="88" t="s">
        <v>553</v>
      </c>
    </row>
    <row r="127" spans="1:10" ht="15" x14ac:dyDescent="0.25">
      <c r="A127" s="106" t="s">
        <v>486</v>
      </c>
      <c r="B127" s="25" t="s">
        <v>456</v>
      </c>
      <c r="C127" s="110" t="s">
        <v>452</v>
      </c>
      <c r="D127" s="107" t="s">
        <v>534</v>
      </c>
      <c r="E127" s="17">
        <v>55.55</v>
      </c>
      <c r="F127" s="18" t="s">
        <v>28</v>
      </c>
      <c r="G127" s="16">
        <v>620</v>
      </c>
      <c r="H127" s="31">
        <v>32147.779999999952</v>
      </c>
      <c r="I127" s="87"/>
      <c r="J127" s="88" t="s">
        <v>553</v>
      </c>
    </row>
    <row r="128" spans="1:10" ht="15" x14ac:dyDescent="0.25">
      <c r="A128" s="106" t="s">
        <v>486</v>
      </c>
      <c r="B128" s="25" t="s">
        <v>466</v>
      </c>
      <c r="C128" s="110" t="s">
        <v>447</v>
      </c>
      <c r="D128" s="107" t="s">
        <v>534</v>
      </c>
      <c r="E128" s="17">
        <v>49</v>
      </c>
      <c r="F128" s="18" t="s">
        <v>198</v>
      </c>
      <c r="G128" s="16">
        <v>219</v>
      </c>
      <c r="H128" s="31">
        <v>11371.900000000001</v>
      </c>
      <c r="I128" s="87"/>
      <c r="J128" s="88" t="s">
        <v>553</v>
      </c>
    </row>
    <row r="129" spans="1:10" ht="25.5" x14ac:dyDescent="0.25">
      <c r="A129" s="106" t="s">
        <v>486</v>
      </c>
      <c r="B129" s="25" t="s">
        <v>502</v>
      </c>
      <c r="C129" s="107" t="s">
        <v>431</v>
      </c>
      <c r="D129" s="107" t="s">
        <v>534</v>
      </c>
      <c r="E129" s="17">
        <v>55.89</v>
      </c>
      <c r="F129" s="18" t="s">
        <v>292</v>
      </c>
      <c r="G129" s="16">
        <v>4</v>
      </c>
      <c r="H129" s="31">
        <v>196.35000000000002</v>
      </c>
      <c r="I129" s="87"/>
    </row>
    <row r="130" spans="1:10" ht="15" x14ac:dyDescent="0.25">
      <c r="A130" s="106" t="s">
        <v>486</v>
      </c>
      <c r="B130" s="25" t="s">
        <v>501</v>
      </c>
      <c r="C130" s="107" t="s">
        <v>431</v>
      </c>
      <c r="D130" s="107" t="s">
        <v>534</v>
      </c>
      <c r="E130" s="17">
        <v>46.98</v>
      </c>
      <c r="F130" s="18" t="s">
        <v>298</v>
      </c>
      <c r="G130" s="16">
        <v>133</v>
      </c>
      <c r="H130" s="31">
        <v>5484.9000000000015</v>
      </c>
      <c r="I130" s="87"/>
    </row>
    <row r="131" spans="1:10" ht="15" x14ac:dyDescent="0.25">
      <c r="A131" s="106" t="s">
        <v>524</v>
      </c>
      <c r="B131" s="25" t="s">
        <v>457</v>
      </c>
      <c r="C131" s="110" t="s">
        <v>425</v>
      </c>
      <c r="D131" s="107" t="s">
        <v>534</v>
      </c>
      <c r="E131" s="17">
        <v>192.1</v>
      </c>
      <c r="F131" s="18" t="s">
        <v>113</v>
      </c>
      <c r="G131" s="16">
        <v>1184</v>
      </c>
      <c r="H131" s="31">
        <v>129367.38599999997</v>
      </c>
      <c r="I131" s="87"/>
      <c r="J131" s="88" t="s">
        <v>553</v>
      </c>
    </row>
    <row r="132" spans="1:10" s="41" customFormat="1" ht="19.5" x14ac:dyDescent="0.35">
      <c r="A132" s="103"/>
      <c r="B132" s="104"/>
      <c r="C132" s="105"/>
      <c r="D132" s="105"/>
      <c r="E132" s="60"/>
      <c r="F132" s="22" t="s">
        <v>4</v>
      </c>
      <c r="G132" s="39">
        <v>12204</v>
      </c>
      <c r="H132" s="40">
        <v>264198.49799999996</v>
      </c>
      <c r="I132" s="85" t="s">
        <v>556</v>
      </c>
      <c r="J132" s="86"/>
    </row>
    <row r="133" spans="1:10" s="41" customFormat="1" ht="18.75" x14ac:dyDescent="0.35">
      <c r="A133" s="103"/>
      <c r="B133" s="108"/>
      <c r="C133" s="109"/>
      <c r="D133" s="109"/>
      <c r="E133" s="71">
        <v>10.25</v>
      </c>
      <c r="F133" s="35" t="s">
        <v>11</v>
      </c>
      <c r="G133" s="39">
        <v>9191</v>
      </c>
      <c r="H133" s="40">
        <v>52117.707999999999</v>
      </c>
      <c r="I133" s="85"/>
      <c r="J133" s="86"/>
    </row>
    <row r="134" spans="1:10" ht="15" x14ac:dyDescent="0.25">
      <c r="A134" s="106" t="s">
        <v>524</v>
      </c>
      <c r="B134" s="25" t="s">
        <v>440</v>
      </c>
      <c r="C134" s="113" t="s">
        <v>552</v>
      </c>
      <c r="D134" s="107" t="s">
        <v>534</v>
      </c>
      <c r="E134" s="17">
        <v>10.6</v>
      </c>
      <c r="F134" s="18" t="s">
        <v>114</v>
      </c>
      <c r="G134" s="16">
        <v>1630</v>
      </c>
      <c r="H134" s="31">
        <v>14347.080999999995</v>
      </c>
      <c r="I134" s="87"/>
    </row>
    <row r="135" spans="1:10" s="48" customFormat="1" ht="18.75" x14ac:dyDescent="0.35">
      <c r="A135" s="111" t="s">
        <v>486</v>
      </c>
      <c r="B135" s="74" t="s">
        <v>500</v>
      </c>
      <c r="C135" s="112" t="s">
        <v>431</v>
      </c>
      <c r="D135" s="112"/>
      <c r="E135" s="58"/>
      <c r="F135" s="53" t="s">
        <v>225</v>
      </c>
      <c r="G135" s="65">
        <v>17</v>
      </c>
      <c r="H135" s="66">
        <v>136.584</v>
      </c>
      <c r="I135" s="93"/>
      <c r="J135" s="86"/>
    </row>
    <row r="136" spans="1:10" ht="15" x14ac:dyDescent="0.25">
      <c r="A136" s="106" t="s">
        <v>524</v>
      </c>
      <c r="B136" s="25" t="s">
        <v>458</v>
      </c>
      <c r="C136" s="110" t="s">
        <v>447</v>
      </c>
      <c r="D136" s="107" t="s">
        <v>534</v>
      </c>
      <c r="E136" s="17">
        <v>9.1999999999999993</v>
      </c>
      <c r="F136" s="18" t="s">
        <v>217</v>
      </c>
      <c r="G136" s="16">
        <v>73</v>
      </c>
      <c r="H136" s="31">
        <v>593.39999999999986</v>
      </c>
      <c r="I136" s="87"/>
    </row>
    <row r="137" spans="1:10" ht="25.5" x14ac:dyDescent="0.25">
      <c r="A137" s="106" t="s">
        <v>524</v>
      </c>
      <c r="B137" s="25" t="s">
        <v>422</v>
      </c>
      <c r="C137" s="110" t="s">
        <v>423</v>
      </c>
      <c r="D137" s="107" t="s">
        <v>534</v>
      </c>
      <c r="E137" s="17">
        <v>8.4</v>
      </c>
      <c r="F137" s="18" t="s">
        <v>319</v>
      </c>
      <c r="G137" s="16">
        <v>1298</v>
      </c>
      <c r="H137" s="31">
        <v>7098.6000000000031</v>
      </c>
      <c r="I137" s="87"/>
      <c r="J137" s="88" t="s">
        <v>553</v>
      </c>
    </row>
    <row r="138" spans="1:10" ht="15" x14ac:dyDescent="0.25">
      <c r="A138" s="106" t="s">
        <v>524</v>
      </c>
      <c r="B138" s="25" t="s">
        <v>451</v>
      </c>
      <c r="C138" s="110" t="s">
        <v>452</v>
      </c>
      <c r="D138" s="107" t="s">
        <v>534</v>
      </c>
      <c r="E138" s="17">
        <v>9.9</v>
      </c>
      <c r="F138" s="18" t="s">
        <v>314</v>
      </c>
      <c r="G138" s="16">
        <v>76</v>
      </c>
      <c r="H138" s="31">
        <v>653.38599999999997</v>
      </c>
      <c r="I138" s="87"/>
      <c r="J138" s="88" t="s">
        <v>553</v>
      </c>
    </row>
    <row r="139" spans="1:10" ht="15" x14ac:dyDescent="0.25">
      <c r="A139" s="106" t="s">
        <v>486</v>
      </c>
      <c r="B139" s="25" t="s">
        <v>459</v>
      </c>
      <c r="C139" s="107" t="s">
        <v>546</v>
      </c>
      <c r="D139" s="107" t="s">
        <v>534</v>
      </c>
      <c r="E139" s="17">
        <v>4.8</v>
      </c>
      <c r="F139" s="18" t="s">
        <v>130</v>
      </c>
      <c r="G139" s="16">
        <v>4476</v>
      </c>
      <c r="H139" s="31">
        <v>18853.440000000002</v>
      </c>
      <c r="I139" s="87"/>
    </row>
    <row r="140" spans="1:10" ht="15" x14ac:dyDescent="0.25">
      <c r="A140" s="106" t="s">
        <v>524</v>
      </c>
      <c r="B140" s="25" t="s">
        <v>448</v>
      </c>
      <c r="C140" s="110" t="s">
        <v>425</v>
      </c>
      <c r="D140" s="107" t="s">
        <v>534</v>
      </c>
      <c r="E140" s="17">
        <v>9.9499999999999993</v>
      </c>
      <c r="F140" s="18" t="s">
        <v>139</v>
      </c>
      <c r="G140" s="16">
        <v>837</v>
      </c>
      <c r="H140" s="31">
        <v>4499.3170000000018</v>
      </c>
      <c r="I140" s="87"/>
      <c r="J140" s="88" t="s">
        <v>553</v>
      </c>
    </row>
    <row r="141" spans="1:10" ht="15" x14ac:dyDescent="0.25">
      <c r="A141" s="106" t="s">
        <v>486</v>
      </c>
      <c r="B141" s="25" t="s">
        <v>501</v>
      </c>
      <c r="C141" s="107" t="s">
        <v>431</v>
      </c>
      <c r="D141" s="107" t="s">
        <v>534</v>
      </c>
      <c r="E141" s="17">
        <v>3.85</v>
      </c>
      <c r="F141" s="18" t="s">
        <v>264</v>
      </c>
      <c r="G141" s="16">
        <v>784</v>
      </c>
      <c r="H141" s="31">
        <v>5935.9000000000015</v>
      </c>
      <c r="I141" s="87"/>
    </row>
    <row r="142" spans="1:10" s="41" customFormat="1" ht="18.75" x14ac:dyDescent="0.35">
      <c r="A142" s="103"/>
      <c r="B142" s="104"/>
      <c r="C142" s="105"/>
      <c r="D142" s="105"/>
      <c r="E142" s="71">
        <v>677.29</v>
      </c>
      <c r="F142" s="35" t="s">
        <v>30</v>
      </c>
      <c r="G142" s="39">
        <v>257</v>
      </c>
      <c r="H142" s="40">
        <v>154596.97799999997</v>
      </c>
      <c r="I142" s="85"/>
      <c r="J142" s="86"/>
    </row>
    <row r="143" spans="1:10" ht="15" x14ac:dyDescent="0.25">
      <c r="A143" s="106" t="s">
        <v>486</v>
      </c>
      <c r="B143" s="25" t="s">
        <v>500</v>
      </c>
      <c r="C143" s="107" t="s">
        <v>431</v>
      </c>
      <c r="D143" s="107" t="s">
        <v>534</v>
      </c>
      <c r="E143" s="17">
        <v>677.29</v>
      </c>
      <c r="F143" s="18" t="s">
        <v>164</v>
      </c>
      <c r="G143" s="16">
        <v>257</v>
      </c>
      <c r="H143" s="31">
        <v>154596.97799999997</v>
      </c>
      <c r="I143" s="87"/>
    </row>
    <row r="144" spans="1:10" s="41" customFormat="1" ht="18.75" x14ac:dyDescent="0.35">
      <c r="A144" s="103"/>
      <c r="B144" s="104"/>
      <c r="C144" s="105"/>
      <c r="D144" s="105"/>
      <c r="E144" s="71">
        <v>30.81</v>
      </c>
      <c r="F144" s="35" t="s">
        <v>5</v>
      </c>
      <c r="G144" s="39">
        <v>2756</v>
      </c>
      <c r="H144" s="40">
        <v>57483.811999999969</v>
      </c>
      <c r="I144" s="85"/>
      <c r="J144" s="86"/>
    </row>
    <row r="145" spans="1:10" ht="15" x14ac:dyDescent="0.25">
      <c r="A145" s="106" t="s">
        <v>486</v>
      </c>
      <c r="B145" s="25" t="s">
        <v>491</v>
      </c>
      <c r="C145" s="110" t="s">
        <v>453</v>
      </c>
      <c r="D145" s="107" t="s">
        <v>534</v>
      </c>
      <c r="E145" s="17">
        <v>32.229999999999997</v>
      </c>
      <c r="F145" s="18" t="s">
        <v>123</v>
      </c>
      <c r="G145" s="16">
        <v>50</v>
      </c>
      <c r="H145" s="31">
        <v>1522.5</v>
      </c>
      <c r="I145" s="87"/>
      <c r="J145" s="88" t="s">
        <v>553</v>
      </c>
    </row>
    <row r="146" spans="1:10" ht="15" x14ac:dyDescent="0.25">
      <c r="A146" s="106" t="s">
        <v>524</v>
      </c>
      <c r="B146" s="25" t="s">
        <v>440</v>
      </c>
      <c r="C146" s="113" t="s">
        <v>552</v>
      </c>
      <c r="D146" s="107" t="s">
        <v>534</v>
      </c>
      <c r="E146" s="17">
        <v>36.72</v>
      </c>
      <c r="F146" s="18" t="s">
        <v>114</v>
      </c>
      <c r="G146" s="16">
        <v>640</v>
      </c>
      <c r="H146" s="31">
        <v>20714.477999999999</v>
      </c>
      <c r="I146" s="87"/>
    </row>
    <row r="147" spans="1:10" s="48" customFormat="1" ht="18.75" x14ac:dyDescent="0.35">
      <c r="A147" s="111" t="s">
        <v>486</v>
      </c>
      <c r="B147" s="74" t="s">
        <v>500</v>
      </c>
      <c r="C147" s="112" t="s">
        <v>431</v>
      </c>
      <c r="D147" s="112"/>
      <c r="E147" s="58"/>
      <c r="F147" s="53" t="s">
        <v>184</v>
      </c>
      <c r="G147" s="65">
        <v>29</v>
      </c>
      <c r="H147" s="66">
        <v>1011.568</v>
      </c>
      <c r="I147" s="93"/>
      <c r="J147" s="86"/>
    </row>
    <row r="148" spans="1:10" ht="15" x14ac:dyDescent="0.25">
      <c r="A148" s="106" t="s">
        <v>486</v>
      </c>
      <c r="B148" s="25" t="s">
        <v>451</v>
      </c>
      <c r="C148" s="110" t="s">
        <v>452</v>
      </c>
      <c r="D148" s="107" t="s">
        <v>534</v>
      </c>
      <c r="E148" s="17">
        <v>25.85</v>
      </c>
      <c r="F148" s="18" t="s">
        <v>315</v>
      </c>
      <c r="G148" s="16">
        <v>33</v>
      </c>
      <c r="H148" s="31">
        <v>889.63200000000006</v>
      </c>
      <c r="I148" s="87"/>
      <c r="J148" s="88" t="s">
        <v>553</v>
      </c>
    </row>
    <row r="149" spans="1:10" ht="25.5" x14ac:dyDescent="0.25">
      <c r="A149" s="106" t="s">
        <v>524</v>
      </c>
      <c r="B149" s="25" t="s">
        <v>422</v>
      </c>
      <c r="C149" s="110" t="s">
        <v>423</v>
      </c>
      <c r="D149" s="107" t="s">
        <v>534</v>
      </c>
      <c r="E149" s="17">
        <v>24.9</v>
      </c>
      <c r="F149" s="18" t="s">
        <v>3</v>
      </c>
      <c r="G149" s="16">
        <v>867</v>
      </c>
      <c r="H149" s="31">
        <v>13208.095999999985</v>
      </c>
      <c r="I149" s="87"/>
      <c r="J149" s="88" t="s">
        <v>553</v>
      </c>
    </row>
    <row r="150" spans="1:10" ht="15" x14ac:dyDescent="0.25">
      <c r="A150" s="106" t="s">
        <v>524</v>
      </c>
      <c r="B150" s="25" t="s">
        <v>448</v>
      </c>
      <c r="C150" s="110" t="s">
        <v>425</v>
      </c>
      <c r="D150" s="107" t="s">
        <v>534</v>
      </c>
      <c r="E150" s="17">
        <v>25</v>
      </c>
      <c r="F150" s="18" t="s">
        <v>151</v>
      </c>
      <c r="G150" s="16">
        <v>802</v>
      </c>
      <c r="H150" s="31">
        <v>12536.537999999971</v>
      </c>
      <c r="I150" s="87"/>
      <c r="J150" s="88" t="s">
        <v>553</v>
      </c>
    </row>
    <row r="151" spans="1:10" ht="15" x14ac:dyDescent="0.25">
      <c r="A151" s="106" t="s">
        <v>524</v>
      </c>
      <c r="B151" s="25" t="s">
        <v>436</v>
      </c>
      <c r="C151" s="110" t="s">
        <v>259</v>
      </c>
      <c r="D151" s="107" t="s">
        <v>534</v>
      </c>
      <c r="E151" s="17">
        <v>26</v>
      </c>
      <c r="F151" s="18" t="s">
        <v>264</v>
      </c>
      <c r="G151" s="16">
        <v>335</v>
      </c>
      <c r="H151" s="31">
        <v>7601.0000000000127</v>
      </c>
      <c r="I151" s="87"/>
    </row>
    <row r="152" spans="1:10" s="41" customFormat="1" ht="19.5" x14ac:dyDescent="0.35">
      <c r="A152" s="103"/>
      <c r="B152" s="104"/>
      <c r="C152" s="105"/>
      <c r="D152" s="105"/>
      <c r="E152" s="60"/>
      <c r="F152" s="22" t="s">
        <v>196</v>
      </c>
      <c r="G152" s="39">
        <v>3630</v>
      </c>
      <c r="H152" s="40">
        <v>184089.09799999994</v>
      </c>
      <c r="I152" s="85" t="s">
        <v>555</v>
      </c>
      <c r="J152" s="86"/>
    </row>
    <row r="153" spans="1:10" s="41" customFormat="1" ht="18.75" x14ac:dyDescent="0.35">
      <c r="A153" s="103"/>
      <c r="B153" s="104"/>
      <c r="C153" s="105"/>
      <c r="D153" s="105"/>
      <c r="E153" s="71">
        <v>66.489999999999995</v>
      </c>
      <c r="F153" s="35" t="s">
        <v>197</v>
      </c>
      <c r="G153" s="39">
        <v>3630</v>
      </c>
      <c r="H153" s="40">
        <v>184089.09799999994</v>
      </c>
      <c r="I153" s="85"/>
      <c r="J153" s="86"/>
    </row>
    <row r="154" spans="1:10" ht="25.5" x14ac:dyDescent="0.25">
      <c r="A154" s="106" t="s">
        <v>486</v>
      </c>
      <c r="B154" s="25" t="s">
        <v>488</v>
      </c>
      <c r="C154" s="110" t="s">
        <v>447</v>
      </c>
      <c r="D154" s="107" t="s">
        <v>548</v>
      </c>
      <c r="E154" s="17">
        <v>66.489999999999995</v>
      </c>
      <c r="F154" s="18" t="s">
        <v>195</v>
      </c>
      <c r="G154" s="16">
        <v>3630</v>
      </c>
      <c r="H154" s="31">
        <v>184089.09799999994</v>
      </c>
      <c r="I154" s="87"/>
      <c r="J154" s="88" t="s">
        <v>553</v>
      </c>
    </row>
    <row r="155" spans="1:10" s="41" customFormat="1" ht="19.5" x14ac:dyDescent="0.35">
      <c r="A155" s="103"/>
      <c r="B155" s="104"/>
      <c r="C155" s="105"/>
      <c r="D155" s="105"/>
      <c r="E155" s="60"/>
      <c r="F155" s="22" t="s">
        <v>36</v>
      </c>
      <c r="G155" s="39">
        <v>19319</v>
      </c>
      <c r="H155" s="40">
        <v>742283.61100000073</v>
      </c>
      <c r="I155" s="85" t="s">
        <v>555</v>
      </c>
      <c r="J155" s="86"/>
    </row>
    <row r="156" spans="1:10" s="41" customFormat="1" ht="18.75" x14ac:dyDescent="0.35">
      <c r="A156" s="103"/>
      <c r="B156" s="104"/>
      <c r="C156" s="105"/>
      <c r="D156" s="105"/>
      <c r="E156" s="71">
        <v>18.2</v>
      </c>
      <c r="F156" s="35" t="s">
        <v>11</v>
      </c>
      <c r="G156" s="39">
        <v>9554</v>
      </c>
      <c r="H156" s="40">
        <v>154804.7560000004</v>
      </c>
      <c r="I156" s="85"/>
      <c r="J156" s="86"/>
    </row>
    <row r="157" spans="1:10" ht="15" x14ac:dyDescent="0.25">
      <c r="A157" s="106" t="s">
        <v>524</v>
      </c>
      <c r="B157" s="25" t="s">
        <v>440</v>
      </c>
      <c r="C157" s="113" t="s">
        <v>552</v>
      </c>
      <c r="D157" s="107" t="s">
        <v>534</v>
      </c>
      <c r="E157" s="17">
        <v>25.95</v>
      </c>
      <c r="F157" s="18" t="s">
        <v>90</v>
      </c>
      <c r="G157" s="16">
        <v>1258</v>
      </c>
      <c r="H157" s="31">
        <v>21964.906000000039</v>
      </c>
      <c r="I157" s="87"/>
      <c r="J157" s="88" t="s">
        <v>553</v>
      </c>
    </row>
    <row r="158" spans="1:10" ht="15" x14ac:dyDescent="0.25">
      <c r="A158" s="106" t="s">
        <v>486</v>
      </c>
      <c r="B158" s="25" t="s">
        <v>501</v>
      </c>
      <c r="C158" s="107" t="s">
        <v>431</v>
      </c>
      <c r="D158" s="107" t="s">
        <v>534</v>
      </c>
      <c r="E158" s="17">
        <v>9.5</v>
      </c>
      <c r="F158" s="18" t="s">
        <v>254</v>
      </c>
      <c r="G158" s="16">
        <v>340</v>
      </c>
      <c r="H158" s="31">
        <v>2871.2999999999993</v>
      </c>
      <c r="I158" s="87"/>
    </row>
    <row r="159" spans="1:10" s="30" customFormat="1" ht="25.5" x14ac:dyDescent="0.25">
      <c r="A159" s="106" t="s">
        <v>524</v>
      </c>
      <c r="B159" s="25" t="s">
        <v>422</v>
      </c>
      <c r="C159" s="110" t="s">
        <v>423</v>
      </c>
      <c r="D159" s="107" t="s">
        <v>534</v>
      </c>
      <c r="E159" s="29" t="s">
        <v>529</v>
      </c>
      <c r="F159" s="27" t="s">
        <v>530</v>
      </c>
      <c r="G159" s="20">
        <v>1244</v>
      </c>
      <c r="H159" s="32">
        <v>18552.93800000002</v>
      </c>
      <c r="I159" s="92"/>
      <c r="J159" s="94" t="s">
        <v>553</v>
      </c>
    </row>
    <row r="160" spans="1:10" ht="25.5" x14ac:dyDescent="0.25">
      <c r="A160" s="106" t="s">
        <v>486</v>
      </c>
      <c r="B160" s="25" t="s">
        <v>492</v>
      </c>
      <c r="C160" s="107" t="s">
        <v>431</v>
      </c>
      <c r="D160" s="107" t="s">
        <v>534</v>
      </c>
      <c r="E160" s="17">
        <v>12.76</v>
      </c>
      <c r="F160" s="18" t="s">
        <v>299</v>
      </c>
      <c r="G160" s="16">
        <v>50</v>
      </c>
      <c r="H160" s="31">
        <v>561.41300000000001</v>
      </c>
      <c r="I160" s="87"/>
    </row>
    <row r="161" spans="1:10" ht="15" x14ac:dyDescent="0.25">
      <c r="A161" s="106" t="s">
        <v>486</v>
      </c>
      <c r="B161" s="25" t="s">
        <v>466</v>
      </c>
      <c r="C161" s="110" t="s">
        <v>447</v>
      </c>
      <c r="D161" s="107" t="s">
        <v>534</v>
      </c>
      <c r="E161" s="17">
        <v>11</v>
      </c>
      <c r="F161" s="18" t="s">
        <v>131</v>
      </c>
      <c r="G161" s="16">
        <v>177</v>
      </c>
      <c r="H161" s="31">
        <v>1726.1650000000009</v>
      </c>
      <c r="I161" s="87"/>
      <c r="J161" s="88" t="s">
        <v>553</v>
      </c>
    </row>
    <row r="162" spans="1:10" ht="15" x14ac:dyDescent="0.25">
      <c r="A162" s="106" t="s">
        <v>486</v>
      </c>
      <c r="B162" s="25" t="s">
        <v>491</v>
      </c>
      <c r="C162" s="110" t="s">
        <v>453</v>
      </c>
      <c r="D162" s="107" t="s">
        <v>534</v>
      </c>
      <c r="E162" s="17">
        <v>26</v>
      </c>
      <c r="F162" s="27" t="s">
        <v>311</v>
      </c>
      <c r="G162" s="16">
        <v>6084</v>
      </c>
      <c r="H162" s="31">
        <v>103904.37400000035</v>
      </c>
      <c r="I162" s="87"/>
      <c r="J162" s="88" t="s">
        <v>553</v>
      </c>
    </row>
    <row r="163" spans="1:10" ht="15" x14ac:dyDescent="0.25">
      <c r="A163" s="106" t="s">
        <v>524</v>
      </c>
      <c r="B163" s="25" t="s">
        <v>436</v>
      </c>
      <c r="C163" s="110" t="s">
        <v>259</v>
      </c>
      <c r="D163" s="107" t="s">
        <v>534</v>
      </c>
      <c r="E163" s="17">
        <v>13</v>
      </c>
      <c r="F163" s="18" t="s">
        <v>267</v>
      </c>
      <c r="G163" s="16">
        <v>401</v>
      </c>
      <c r="H163" s="31">
        <v>5223.6600000000053</v>
      </c>
      <c r="I163" s="87"/>
      <c r="J163" s="88" t="s">
        <v>553</v>
      </c>
    </row>
    <row r="164" spans="1:10" s="41" customFormat="1" ht="18.75" x14ac:dyDescent="0.35">
      <c r="A164" s="103"/>
      <c r="B164" s="108"/>
      <c r="C164" s="109"/>
      <c r="D164" s="109"/>
      <c r="E164" s="59"/>
      <c r="F164" s="57" t="s">
        <v>42</v>
      </c>
      <c r="G164" s="39">
        <v>18</v>
      </c>
      <c r="H164" s="40">
        <v>1872</v>
      </c>
      <c r="I164" s="85"/>
      <c r="J164" s="86"/>
    </row>
    <row r="165" spans="1:10" ht="15" x14ac:dyDescent="0.25">
      <c r="A165" s="106" t="s">
        <v>486</v>
      </c>
      <c r="B165" s="25" t="s">
        <v>451</v>
      </c>
      <c r="C165" s="110" t="s">
        <v>452</v>
      </c>
      <c r="D165" s="107" t="s">
        <v>534</v>
      </c>
      <c r="E165" s="17">
        <v>116</v>
      </c>
      <c r="F165" s="18" t="s">
        <v>318</v>
      </c>
      <c r="G165" s="16">
        <v>18</v>
      </c>
      <c r="H165" s="31">
        <v>1872</v>
      </c>
      <c r="I165" s="87"/>
      <c r="J165" s="88" t="s">
        <v>553</v>
      </c>
    </row>
    <row r="166" spans="1:10" s="41" customFormat="1" ht="18.75" x14ac:dyDescent="0.35">
      <c r="A166" s="103"/>
      <c r="B166" s="108"/>
      <c r="C166" s="109"/>
      <c r="D166" s="109"/>
      <c r="E166" s="71">
        <v>90.5</v>
      </c>
      <c r="F166" s="35" t="s">
        <v>5</v>
      </c>
      <c r="G166" s="39">
        <v>9747</v>
      </c>
      <c r="H166" s="40">
        <v>585606.85500000033</v>
      </c>
      <c r="I166" s="85"/>
      <c r="J166" s="86"/>
    </row>
    <row r="167" spans="1:10" ht="15" x14ac:dyDescent="0.25">
      <c r="A167" s="106" t="s">
        <v>524</v>
      </c>
      <c r="B167" s="25" t="s">
        <v>440</v>
      </c>
      <c r="C167" s="113" t="s">
        <v>552</v>
      </c>
      <c r="D167" s="107" t="s">
        <v>534</v>
      </c>
      <c r="E167" s="17">
        <v>129.76</v>
      </c>
      <c r="F167" s="18" t="s">
        <v>90</v>
      </c>
      <c r="G167" s="16">
        <v>1258</v>
      </c>
      <c r="H167" s="31">
        <v>90759.765999999814</v>
      </c>
      <c r="I167" s="87"/>
    </row>
    <row r="168" spans="1:10" ht="15" x14ac:dyDescent="0.25">
      <c r="A168" s="106" t="s">
        <v>486</v>
      </c>
      <c r="B168" s="25" t="s">
        <v>501</v>
      </c>
      <c r="C168" s="107" t="s">
        <v>431</v>
      </c>
      <c r="D168" s="107" t="s">
        <v>534</v>
      </c>
      <c r="E168" s="17">
        <v>29.2</v>
      </c>
      <c r="F168" s="18" t="s">
        <v>253</v>
      </c>
      <c r="G168" s="16">
        <v>523</v>
      </c>
      <c r="H168" s="31">
        <v>13572.24</v>
      </c>
      <c r="I168" s="87"/>
    </row>
    <row r="169" spans="1:10" ht="25.5" x14ac:dyDescent="0.25">
      <c r="A169" s="106" t="s">
        <v>524</v>
      </c>
      <c r="B169" s="25" t="s">
        <v>422</v>
      </c>
      <c r="C169" s="110" t="s">
        <v>423</v>
      </c>
      <c r="D169" s="107" t="s">
        <v>534</v>
      </c>
      <c r="E169" s="17">
        <v>59.9</v>
      </c>
      <c r="F169" s="27" t="s">
        <v>530</v>
      </c>
      <c r="G169" s="16">
        <v>1368</v>
      </c>
      <c r="H169" s="31">
        <v>66128.249999999942</v>
      </c>
      <c r="I169" s="87"/>
      <c r="J169" s="88" t="s">
        <v>553</v>
      </c>
    </row>
    <row r="170" spans="1:10" ht="25.5" x14ac:dyDescent="0.25">
      <c r="A170" s="106" t="s">
        <v>486</v>
      </c>
      <c r="B170" s="25" t="s">
        <v>492</v>
      </c>
      <c r="C170" s="107" t="s">
        <v>431</v>
      </c>
      <c r="D170" s="107" t="s">
        <v>534</v>
      </c>
      <c r="E170" s="17">
        <v>47.15</v>
      </c>
      <c r="F170" s="18" t="s">
        <v>299</v>
      </c>
      <c r="G170" s="16">
        <v>64</v>
      </c>
      <c r="H170" s="31">
        <v>2669.779</v>
      </c>
      <c r="I170" s="87"/>
    </row>
    <row r="171" spans="1:10" ht="15" x14ac:dyDescent="0.25">
      <c r="A171" s="106" t="s">
        <v>486</v>
      </c>
      <c r="B171" s="25" t="s">
        <v>466</v>
      </c>
      <c r="C171" s="110" t="s">
        <v>447</v>
      </c>
      <c r="D171" s="107" t="s">
        <v>534</v>
      </c>
      <c r="E171" s="17">
        <v>38.619999999999997</v>
      </c>
      <c r="F171" s="18" t="s">
        <v>131</v>
      </c>
      <c r="G171" s="16">
        <v>1146</v>
      </c>
      <c r="H171" s="31">
        <v>34594.141999999985</v>
      </c>
      <c r="I171" s="87"/>
      <c r="J171" s="88" t="s">
        <v>553</v>
      </c>
    </row>
    <row r="172" spans="1:10" ht="15" x14ac:dyDescent="0.25">
      <c r="A172" s="106" t="s">
        <v>486</v>
      </c>
      <c r="B172" s="25" t="s">
        <v>491</v>
      </c>
      <c r="C172" s="110" t="s">
        <v>453</v>
      </c>
      <c r="D172" s="107" t="s">
        <v>534</v>
      </c>
      <c r="E172" s="17">
        <v>132</v>
      </c>
      <c r="F172" s="18" t="s">
        <v>311</v>
      </c>
      <c r="G172" s="16">
        <v>5141</v>
      </c>
      <c r="H172" s="31">
        <v>364871.40800000058</v>
      </c>
      <c r="I172" s="87"/>
      <c r="J172" s="88" t="s">
        <v>553</v>
      </c>
    </row>
    <row r="173" spans="1:10" ht="15" x14ac:dyDescent="0.25">
      <c r="A173" s="106" t="s">
        <v>486</v>
      </c>
      <c r="B173" s="25" t="s">
        <v>436</v>
      </c>
      <c r="C173" s="110" t="s">
        <v>259</v>
      </c>
      <c r="D173" s="107" t="s">
        <v>534</v>
      </c>
      <c r="E173" s="17">
        <v>52</v>
      </c>
      <c r="F173" s="18" t="s">
        <v>267</v>
      </c>
      <c r="G173" s="16">
        <v>247</v>
      </c>
      <c r="H173" s="31">
        <v>13011.269999999999</v>
      </c>
      <c r="I173" s="87"/>
      <c r="J173" s="88" t="s">
        <v>553</v>
      </c>
    </row>
    <row r="174" spans="1:10" s="41" customFormat="1" ht="18.75" x14ac:dyDescent="0.35">
      <c r="A174" s="103"/>
      <c r="B174" s="108"/>
      <c r="C174" s="109"/>
      <c r="D174" s="109"/>
      <c r="E174" s="59"/>
      <c r="F174" s="22" t="s">
        <v>47</v>
      </c>
      <c r="G174" s="39">
        <v>11570</v>
      </c>
      <c r="H174" s="40">
        <v>93599.160999999833</v>
      </c>
      <c r="I174" s="85" t="s">
        <v>556</v>
      </c>
      <c r="J174" s="86"/>
    </row>
    <row r="175" spans="1:10" s="41" customFormat="1" ht="18.75" x14ac:dyDescent="0.35">
      <c r="A175" s="103"/>
      <c r="B175" s="108"/>
      <c r="C175" s="109"/>
      <c r="D175" s="109"/>
      <c r="E175" s="71">
        <v>12.555</v>
      </c>
      <c r="F175" s="35" t="s">
        <v>42</v>
      </c>
      <c r="G175" s="39">
        <v>10263</v>
      </c>
      <c r="H175" s="40">
        <v>80667.560999999827</v>
      </c>
      <c r="I175" s="85"/>
      <c r="J175" s="86"/>
    </row>
    <row r="176" spans="1:10" s="41" customFormat="1" ht="18.75" x14ac:dyDescent="0.35">
      <c r="A176" s="115"/>
      <c r="B176" s="116"/>
      <c r="C176" s="117"/>
      <c r="D176" s="117"/>
      <c r="E176" s="61"/>
      <c r="F176" s="56" t="s">
        <v>185</v>
      </c>
      <c r="G176" s="65">
        <v>200</v>
      </c>
      <c r="H176" s="66">
        <v>1996.3179999999995</v>
      </c>
      <c r="I176" s="93"/>
      <c r="J176" s="86"/>
    </row>
    <row r="177" spans="1:10" ht="25.5" x14ac:dyDescent="0.25">
      <c r="A177" s="106" t="s">
        <v>524</v>
      </c>
      <c r="B177" s="25" t="s">
        <v>422</v>
      </c>
      <c r="C177" s="110" t="s">
        <v>423</v>
      </c>
      <c r="D177" s="107" t="s">
        <v>534</v>
      </c>
      <c r="E177" s="17">
        <v>11.4</v>
      </c>
      <c r="F177" s="18" t="s">
        <v>96</v>
      </c>
      <c r="G177" s="16">
        <v>2158</v>
      </c>
      <c r="H177" s="31">
        <v>20650.735999999964</v>
      </c>
      <c r="I177" s="87"/>
      <c r="J177" s="88" t="s">
        <v>553</v>
      </c>
    </row>
    <row r="178" spans="1:10" ht="15" x14ac:dyDescent="0.25">
      <c r="A178" s="106" t="s">
        <v>486</v>
      </c>
      <c r="B178" s="25" t="s">
        <v>451</v>
      </c>
      <c r="C178" s="110" t="s">
        <v>452</v>
      </c>
      <c r="D178" s="107" t="s">
        <v>534</v>
      </c>
      <c r="E178" s="17">
        <v>13.8</v>
      </c>
      <c r="F178" s="18" t="s">
        <v>309</v>
      </c>
      <c r="G178" s="16">
        <v>560</v>
      </c>
      <c r="H178" s="31">
        <v>5338.0990000000038</v>
      </c>
      <c r="I178" s="87"/>
      <c r="J178" s="88" t="s">
        <v>553</v>
      </c>
    </row>
    <row r="179" spans="1:10" ht="15" x14ac:dyDescent="0.25">
      <c r="A179" s="106" t="s">
        <v>486</v>
      </c>
      <c r="B179" s="25" t="s">
        <v>470</v>
      </c>
      <c r="C179" s="107" t="s">
        <v>441</v>
      </c>
      <c r="D179" s="107" t="s">
        <v>534</v>
      </c>
      <c r="E179" s="17">
        <v>10.95</v>
      </c>
      <c r="F179" s="18" t="s">
        <v>70</v>
      </c>
      <c r="G179" s="16">
        <v>1632</v>
      </c>
      <c r="H179" s="31">
        <v>8462.5149999999976</v>
      </c>
      <c r="I179" s="87"/>
    </row>
    <row r="180" spans="1:10" ht="15" x14ac:dyDescent="0.25">
      <c r="A180" s="106" t="s">
        <v>524</v>
      </c>
      <c r="B180" s="25" t="s">
        <v>440</v>
      </c>
      <c r="C180" s="113" t="s">
        <v>552</v>
      </c>
      <c r="D180" s="107" t="s">
        <v>534</v>
      </c>
      <c r="E180" s="17">
        <v>8.5</v>
      </c>
      <c r="F180" s="18" t="s">
        <v>158</v>
      </c>
      <c r="G180" s="16">
        <v>3413</v>
      </c>
      <c r="H180" s="31">
        <v>33557.069999999854</v>
      </c>
      <c r="I180" s="87"/>
      <c r="J180" s="88" t="s">
        <v>553</v>
      </c>
    </row>
    <row r="181" spans="1:10" ht="15" x14ac:dyDescent="0.25">
      <c r="A181" s="106" t="s">
        <v>524</v>
      </c>
      <c r="B181" s="25" t="s">
        <v>448</v>
      </c>
      <c r="C181" s="110" t="s">
        <v>425</v>
      </c>
      <c r="D181" s="107" t="s">
        <v>534</v>
      </c>
      <c r="E181" s="17">
        <v>5.5</v>
      </c>
      <c r="F181" s="18" t="s">
        <v>179</v>
      </c>
      <c r="G181" s="16">
        <v>262</v>
      </c>
      <c r="H181" s="31">
        <v>2000.7800000000004</v>
      </c>
      <c r="I181" s="87"/>
      <c r="J181" s="88" t="s">
        <v>553</v>
      </c>
    </row>
    <row r="182" spans="1:10" ht="15" x14ac:dyDescent="0.25">
      <c r="A182" s="106" t="s">
        <v>486</v>
      </c>
      <c r="B182" s="25" t="s">
        <v>501</v>
      </c>
      <c r="C182" s="107" t="s">
        <v>431</v>
      </c>
      <c r="D182" s="107" t="s">
        <v>534</v>
      </c>
      <c r="E182" s="17">
        <v>5.79</v>
      </c>
      <c r="F182" s="18" t="s">
        <v>261</v>
      </c>
      <c r="G182" s="16">
        <v>374</v>
      </c>
      <c r="H182" s="31">
        <v>1893.3749999999995</v>
      </c>
      <c r="I182" s="87"/>
    </row>
    <row r="183" spans="1:10" ht="15" x14ac:dyDescent="0.25">
      <c r="A183" s="106" t="s">
        <v>486</v>
      </c>
      <c r="B183" s="25" t="s">
        <v>501</v>
      </c>
      <c r="C183" s="107" t="s">
        <v>431</v>
      </c>
      <c r="D183" s="107" t="s">
        <v>534</v>
      </c>
      <c r="E183" s="17">
        <v>5.7</v>
      </c>
      <c r="F183" s="18" t="s">
        <v>120</v>
      </c>
      <c r="G183" s="16">
        <v>622</v>
      </c>
      <c r="H183" s="31">
        <v>2972.8219999999965</v>
      </c>
      <c r="I183" s="87"/>
    </row>
    <row r="184" spans="1:10" ht="15" x14ac:dyDescent="0.25">
      <c r="A184" s="106" t="s">
        <v>486</v>
      </c>
      <c r="B184" s="25" t="s">
        <v>461</v>
      </c>
      <c r="C184" s="107" t="s">
        <v>431</v>
      </c>
      <c r="D184" s="107" t="s">
        <v>534</v>
      </c>
      <c r="E184" s="17">
        <v>3.98</v>
      </c>
      <c r="F184" s="18" t="s">
        <v>239</v>
      </c>
      <c r="G184" s="16">
        <v>1042</v>
      </c>
      <c r="H184" s="31">
        <v>3795.8460000000032</v>
      </c>
      <c r="I184" s="87"/>
    </row>
    <row r="185" spans="1:10" s="41" customFormat="1" ht="18.75" x14ac:dyDescent="0.35">
      <c r="A185" s="103"/>
      <c r="B185" s="104"/>
      <c r="C185" s="105"/>
      <c r="D185" s="105"/>
      <c r="E185" s="71">
        <v>17.600000000000001</v>
      </c>
      <c r="F185" s="35" t="s">
        <v>5</v>
      </c>
      <c r="G185" s="39">
        <v>1307</v>
      </c>
      <c r="H185" s="40">
        <v>12931.600000000002</v>
      </c>
      <c r="I185" s="85"/>
      <c r="J185" s="86"/>
    </row>
    <row r="186" spans="1:10" ht="25.5" x14ac:dyDescent="0.25">
      <c r="A186" s="106" t="s">
        <v>486</v>
      </c>
      <c r="B186" s="25" t="s">
        <v>495</v>
      </c>
      <c r="C186" s="110" t="s">
        <v>439</v>
      </c>
      <c r="D186" s="107" t="s">
        <v>548</v>
      </c>
      <c r="E186" s="17">
        <v>11.35</v>
      </c>
      <c r="F186" s="18" t="s">
        <v>46</v>
      </c>
      <c r="G186" s="16">
        <v>1307</v>
      </c>
      <c r="H186" s="31">
        <v>12931.600000000002</v>
      </c>
      <c r="I186" s="87"/>
      <c r="J186" s="88" t="s">
        <v>553</v>
      </c>
    </row>
    <row r="187" spans="1:10" s="41" customFormat="1" ht="18.75" x14ac:dyDescent="0.35">
      <c r="A187" s="103"/>
      <c r="B187" s="108"/>
      <c r="C187" s="109"/>
      <c r="D187" s="109"/>
      <c r="E187" s="59"/>
      <c r="F187" s="22" t="s">
        <v>79</v>
      </c>
      <c r="G187" s="39">
        <v>57210</v>
      </c>
      <c r="H187" s="40">
        <v>79456.674999999872</v>
      </c>
      <c r="I187" s="85" t="s">
        <v>555</v>
      </c>
      <c r="J187" s="86"/>
    </row>
    <row r="188" spans="1:10" s="41" customFormat="1" ht="18.75" x14ac:dyDescent="0.35">
      <c r="A188" s="103"/>
      <c r="B188" s="108"/>
      <c r="C188" s="109"/>
      <c r="D188" s="109"/>
      <c r="E188" s="71">
        <v>1.37</v>
      </c>
      <c r="F188" s="35" t="s">
        <v>80</v>
      </c>
      <c r="G188" s="39">
        <v>57210</v>
      </c>
      <c r="H188" s="40">
        <v>79456.674999999872</v>
      </c>
      <c r="I188" s="85"/>
      <c r="J188" s="86"/>
    </row>
    <row r="189" spans="1:10" ht="15" x14ac:dyDescent="0.25">
      <c r="A189" s="106" t="s">
        <v>486</v>
      </c>
      <c r="B189" s="25" t="s">
        <v>462</v>
      </c>
      <c r="C189" s="110" t="s">
        <v>453</v>
      </c>
      <c r="D189" s="107" t="s">
        <v>548</v>
      </c>
      <c r="E189" s="17">
        <v>1.24</v>
      </c>
      <c r="F189" s="18" t="s">
        <v>78</v>
      </c>
      <c r="G189" s="16">
        <v>51600</v>
      </c>
      <c r="H189" s="31">
        <v>72717.474999999875</v>
      </c>
      <c r="I189" s="87"/>
      <c r="J189" s="88" t="s">
        <v>553</v>
      </c>
    </row>
    <row r="190" spans="1:10" ht="25.5" x14ac:dyDescent="0.25">
      <c r="A190" s="106" t="s">
        <v>524</v>
      </c>
      <c r="B190" s="25" t="s">
        <v>422</v>
      </c>
      <c r="C190" s="110" t="s">
        <v>423</v>
      </c>
      <c r="D190" s="107" t="s">
        <v>548</v>
      </c>
      <c r="E190" s="17">
        <v>1.3</v>
      </c>
      <c r="F190" s="18" t="s">
        <v>278</v>
      </c>
      <c r="G190" s="16">
        <v>5610</v>
      </c>
      <c r="H190" s="31">
        <v>6739.2000000000044</v>
      </c>
      <c r="I190" s="87"/>
      <c r="J190" s="88" t="s">
        <v>553</v>
      </c>
    </row>
    <row r="191" spans="1:10" s="41" customFormat="1" ht="18.75" x14ac:dyDescent="0.35">
      <c r="A191" s="103"/>
      <c r="B191" s="108"/>
      <c r="C191" s="109"/>
      <c r="D191" s="109"/>
      <c r="E191" s="59"/>
      <c r="F191" s="22" t="s">
        <v>20</v>
      </c>
      <c r="G191" s="39">
        <v>19905</v>
      </c>
      <c r="H191" s="40">
        <v>1383797.5439999981</v>
      </c>
      <c r="I191" s="85" t="s">
        <v>556</v>
      </c>
      <c r="J191" s="86"/>
    </row>
    <row r="192" spans="1:10" s="38" customFormat="1" ht="18.75" x14ac:dyDescent="0.35">
      <c r="A192" s="119"/>
      <c r="B192" s="114"/>
      <c r="C192" s="120"/>
      <c r="D192" s="120"/>
      <c r="E192" s="71">
        <v>84.444999999999993</v>
      </c>
      <c r="F192" s="35" t="s">
        <v>21</v>
      </c>
      <c r="G192" s="36">
        <v>17852</v>
      </c>
      <c r="H192" s="37">
        <v>1174983.0129999979</v>
      </c>
      <c r="I192" s="95"/>
      <c r="J192" s="86"/>
    </row>
    <row r="193" spans="1:10" ht="25.5" x14ac:dyDescent="0.25">
      <c r="A193" s="106" t="s">
        <v>524</v>
      </c>
      <c r="B193" s="25" t="s">
        <v>422</v>
      </c>
      <c r="C193" s="110" t="s">
        <v>423</v>
      </c>
      <c r="D193" s="107" t="s">
        <v>534</v>
      </c>
      <c r="E193" s="17">
        <v>79</v>
      </c>
      <c r="F193" s="18" t="s">
        <v>35</v>
      </c>
      <c r="G193" s="16">
        <v>1567</v>
      </c>
      <c r="H193" s="31">
        <v>91740.940000000104</v>
      </c>
      <c r="I193" s="87"/>
      <c r="J193" s="88" t="s">
        <v>553</v>
      </c>
    </row>
    <row r="194" spans="1:10" ht="25.5" x14ac:dyDescent="0.25">
      <c r="A194" s="106" t="s">
        <v>524</v>
      </c>
      <c r="B194" s="25" t="s">
        <v>463</v>
      </c>
      <c r="C194" s="113" t="s">
        <v>552</v>
      </c>
      <c r="D194" s="107" t="s">
        <v>534</v>
      </c>
      <c r="E194" s="17">
        <v>56.75</v>
      </c>
      <c r="F194" s="18" t="s">
        <v>92</v>
      </c>
      <c r="G194" s="16">
        <v>1602</v>
      </c>
      <c r="H194" s="31">
        <v>80291.529999999941</v>
      </c>
      <c r="I194" s="87"/>
      <c r="J194" s="88" t="s">
        <v>553</v>
      </c>
    </row>
    <row r="195" spans="1:10" ht="15" x14ac:dyDescent="0.25">
      <c r="A195" s="106" t="s">
        <v>524</v>
      </c>
      <c r="B195" s="25" t="s">
        <v>464</v>
      </c>
      <c r="C195" s="113" t="s">
        <v>552</v>
      </c>
      <c r="D195" s="107" t="s">
        <v>534</v>
      </c>
      <c r="E195" s="17">
        <v>112.14</v>
      </c>
      <c r="F195" s="18" t="s">
        <v>233</v>
      </c>
      <c r="G195" s="16">
        <v>3616</v>
      </c>
      <c r="H195" s="31">
        <v>275749.00199999945</v>
      </c>
      <c r="I195" s="87"/>
      <c r="J195" s="88" t="s">
        <v>553</v>
      </c>
    </row>
    <row r="196" spans="1:10" ht="15" x14ac:dyDescent="0.25">
      <c r="A196" s="111" t="s">
        <v>524</v>
      </c>
      <c r="B196" s="74" t="s">
        <v>499</v>
      </c>
      <c r="C196" s="112" t="s">
        <v>465</v>
      </c>
      <c r="D196" s="112" t="s">
        <v>534</v>
      </c>
      <c r="E196" s="34"/>
      <c r="F196" s="82" t="s">
        <v>248</v>
      </c>
      <c r="G196" s="28">
        <v>46</v>
      </c>
      <c r="H196" s="33">
        <v>4398.8119999999999</v>
      </c>
      <c r="I196" s="92"/>
      <c r="J196" s="88" t="s">
        <v>553</v>
      </c>
    </row>
    <row r="197" spans="1:10" x14ac:dyDescent="0.3">
      <c r="A197" s="106" t="s">
        <v>486</v>
      </c>
      <c r="B197" s="73" t="s">
        <v>545</v>
      </c>
      <c r="C197" s="107" t="s">
        <v>441</v>
      </c>
      <c r="D197" s="107" t="s">
        <v>534</v>
      </c>
      <c r="E197" s="17">
        <v>57.8</v>
      </c>
      <c r="F197" s="18" t="s">
        <v>307</v>
      </c>
      <c r="G197" s="16">
        <v>1504</v>
      </c>
      <c r="H197" s="31">
        <v>76554.199999999924</v>
      </c>
      <c r="I197" s="87"/>
    </row>
    <row r="198" spans="1:10" ht="15" x14ac:dyDescent="0.25">
      <c r="A198" s="106" t="s">
        <v>524</v>
      </c>
      <c r="B198" s="25" t="s">
        <v>466</v>
      </c>
      <c r="C198" s="110" t="s">
        <v>447</v>
      </c>
      <c r="D198" s="107" t="s">
        <v>534</v>
      </c>
      <c r="E198" s="17">
        <v>75</v>
      </c>
      <c r="F198" s="18" t="s">
        <v>161</v>
      </c>
      <c r="G198" s="16">
        <v>9517</v>
      </c>
      <c r="H198" s="31">
        <v>646248.52899999847</v>
      </c>
      <c r="I198" s="87"/>
      <c r="J198" s="88" t="s">
        <v>553</v>
      </c>
    </row>
    <row r="199" spans="1:10" s="38" customFormat="1" ht="19.5" x14ac:dyDescent="0.35">
      <c r="A199" s="119"/>
      <c r="B199" s="114"/>
      <c r="C199" s="120"/>
      <c r="D199" s="120"/>
      <c r="E199" s="62"/>
      <c r="F199" s="57" t="s">
        <v>67</v>
      </c>
      <c r="G199" s="36">
        <v>2053</v>
      </c>
      <c r="H199" s="37">
        <v>208814.53100000008</v>
      </c>
      <c r="I199" s="95"/>
      <c r="J199" s="86"/>
    </row>
    <row r="200" spans="1:10" ht="25.5" x14ac:dyDescent="0.25">
      <c r="A200" s="106" t="s">
        <v>524</v>
      </c>
      <c r="B200" s="25" t="s">
        <v>422</v>
      </c>
      <c r="C200" s="110" t="s">
        <v>423</v>
      </c>
      <c r="D200" s="107" t="s">
        <v>534</v>
      </c>
      <c r="E200" s="17">
        <v>121.9</v>
      </c>
      <c r="F200" s="18" t="s">
        <v>35</v>
      </c>
      <c r="G200" s="16">
        <v>541</v>
      </c>
      <c r="H200" s="31">
        <v>48087.665999999954</v>
      </c>
      <c r="I200" s="87"/>
      <c r="J200" s="88" t="s">
        <v>553</v>
      </c>
    </row>
    <row r="201" spans="1:10" ht="15" x14ac:dyDescent="0.25">
      <c r="A201" s="106" t="s">
        <v>524</v>
      </c>
      <c r="B201" s="25" t="s">
        <v>464</v>
      </c>
      <c r="C201" s="113" t="s">
        <v>552</v>
      </c>
      <c r="D201" s="107" t="s">
        <v>534</v>
      </c>
      <c r="E201" s="17">
        <v>140.65</v>
      </c>
      <c r="F201" s="18" t="s">
        <v>233</v>
      </c>
      <c r="G201" s="16">
        <v>663</v>
      </c>
      <c r="H201" s="31">
        <v>89662.385000000169</v>
      </c>
      <c r="I201" s="87"/>
      <c r="J201" s="88" t="s">
        <v>553</v>
      </c>
    </row>
    <row r="202" spans="1:10" ht="15" x14ac:dyDescent="0.25">
      <c r="A202" s="106" t="s">
        <v>524</v>
      </c>
      <c r="B202" s="25" t="s">
        <v>466</v>
      </c>
      <c r="C202" s="110" t="s">
        <v>447</v>
      </c>
      <c r="D202" s="107" t="s">
        <v>534</v>
      </c>
      <c r="E202" s="17">
        <v>115</v>
      </c>
      <c r="F202" s="18" t="s">
        <v>66</v>
      </c>
      <c r="G202" s="16">
        <v>849</v>
      </c>
      <c r="H202" s="31">
        <v>71064.479999999967</v>
      </c>
      <c r="I202" s="87"/>
      <c r="J202" s="88" t="s">
        <v>553</v>
      </c>
    </row>
    <row r="203" spans="1:10" s="41" customFormat="1" ht="18.75" x14ac:dyDescent="0.35">
      <c r="A203" s="103"/>
      <c r="B203" s="108"/>
      <c r="C203" s="109"/>
      <c r="D203" s="109"/>
      <c r="E203" s="59"/>
      <c r="F203" s="22" t="s">
        <v>118</v>
      </c>
      <c r="G203" s="39">
        <v>752</v>
      </c>
      <c r="H203" s="40">
        <v>89528.593999999954</v>
      </c>
      <c r="I203" s="85" t="s">
        <v>556</v>
      </c>
      <c r="J203" s="86"/>
    </row>
    <row r="204" spans="1:10" s="41" customFormat="1" ht="18.75" x14ac:dyDescent="0.35">
      <c r="A204" s="103"/>
      <c r="B204" s="108"/>
      <c r="C204" s="109"/>
      <c r="D204" s="109"/>
      <c r="E204" s="71">
        <v>142.02000000000001</v>
      </c>
      <c r="F204" s="35" t="s">
        <v>5</v>
      </c>
      <c r="G204" s="39">
        <v>752</v>
      </c>
      <c r="H204" s="40">
        <v>89528.593999999954</v>
      </c>
      <c r="I204" s="85"/>
      <c r="J204" s="86"/>
    </row>
    <row r="205" spans="1:10" ht="25.5" x14ac:dyDescent="0.25">
      <c r="A205" s="106" t="s">
        <v>524</v>
      </c>
      <c r="B205" s="25" t="s">
        <v>422</v>
      </c>
      <c r="C205" s="110" t="s">
        <v>423</v>
      </c>
      <c r="D205" s="107" t="s">
        <v>534</v>
      </c>
      <c r="E205" s="17">
        <v>141</v>
      </c>
      <c r="F205" s="18" t="s">
        <v>117</v>
      </c>
      <c r="G205" s="16">
        <v>410</v>
      </c>
      <c r="H205" s="31">
        <v>48318.905000000006</v>
      </c>
      <c r="I205" s="87"/>
    </row>
    <row r="206" spans="1:10" ht="15" x14ac:dyDescent="0.25">
      <c r="A206" s="106" t="s">
        <v>486</v>
      </c>
      <c r="B206" s="25" t="s">
        <v>500</v>
      </c>
      <c r="C206" s="107" t="s">
        <v>431</v>
      </c>
      <c r="D206" s="107" t="s">
        <v>534</v>
      </c>
      <c r="E206" s="17">
        <v>142.02000000000001</v>
      </c>
      <c r="F206" s="18" t="s">
        <v>230</v>
      </c>
      <c r="G206" s="16">
        <v>342</v>
      </c>
      <c r="H206" s="31">
        <v>41209.68899999994</v>
      </c>
      <c r="I206" s="87"/>
    </row>
    <row r="207" spans="1:10" s="41" customFormat="1" ht="19.5" x14ac:dyDescent="0.35">
      <c r="A207" s="103"/>
      <c r="B207" s="104"/>
      <c r="C207" s="105"/>
      <c r="D207" s="105"/>
      <c r="E207" s="60"/>
      <c r="F207" s="22" t="s">
        <v>34</v>
      </c>
      <c r="G207" s="39">
        <v>15081</v>
      </c>
      <c r="H207" s="40">
        <v>54284.015999999981</v>
      </c>
      <c r="I207" s="85" t="s">
        <v>556</v>
      </c>
      <c r="J207" s="86"/>
    </row>
    <row r="208" spans="1:10" s="41" customFormat="1" ht="18.75" x14ac:dyDescent="0.35">
      <c r="A208" s="103"/>
      <c r="B208" s="108"/>
      <c r="C208" s="109"/>
      <c r="D208" s="109"/>
      <c r="E208" s="71">
        <v>11.63</v>
      </c>
      <c r="F208" s="35" t="s">
        <v>14</v>
      </c>
      <c r="G208" s="39">
        <v>1533</v>
      </c>
      <c r="H208" s="40">
        <v>14499.022000000004</v>
      </c>
      <c r="I208" s="85"/>
      <c r="J208" s="86"/>
    </row>
    <row r="209" spans="1:10" ht="15" x14ac:dyDescent="0.25">
      <c r="A209" s="106" t="s">
        <v>486</v>
      </c>
      <c r="B209" s="25" t="s">
        <v>451</v>
      </c>
      <c r="C209" s="110" t="s">
        <v>452</v>
      </c>
      <c r="D209" s="107" t="s">
        <v>534</v>
      </c>
      <c r="E209" s="17">
        <v>18.25</v>
      </c>
      <c r="F209" s="18" t="s">
        <v>262</v>
      </c>
      <c r="G209" s="16">
        <v>55</v>
      </c>
      <c r="H209" s="31">
        <v>513.71000000000015</v>
      </c>
      <c r="I209" s="87"/>
      <c r="J209" s="88" t="s">
        <v>553</v>
      </c>
    </row>
    <row r="210" spans="1:10" ht="15" x14ac:dyDescent="0.25">
      <c r="A210" s="106" t="s">
        <v>524</v>
      </c>
      <c r="B210" s="25" t="s">
        <v>440</v>
      </c>
      <c r="C210" s="113" t="s">
        <v>552</v>
      </c>
      <c r="D210" s="107" t="s">
        <v>534</v>
      </c>
      <c r="E210" s="17">
        <v>11.63</v>
      </c>
      <c r="F210" s="18" t="s">
        <v>89</v>
      </c>
      <c r="G210" s="16">
        <v>998</v>
      </c>
      <c r="H210" s="31">
        <v>9572.131000000003</v>
      </c>
      <c r="I210" s="87"/>
      <c r="J210" s="88" t="s">
        <v>553</v>
      </c>
    </row>
    <row r="211" spans="1:10" ht="25.5" x14ac:dyDescent="0.25">
      <c r="A211" s="106" t="s">
        <v>524</v>
      </c>
      <c r="B211" s="25" t="s">
        <v>422</v>
      </c>
      <c r="C211" s="110" t="s">
        <v>423</v>
      </c>
      <c r="D211" s="107" t="s">
        <v>534</v>
      </c>
      <c r="E211" s="17">
        <v>11.62</v>
      </c>
      <c r="F211" s="27" t="s">
        <v>531</v>
      </c>
      <c r="G211" s="16">
        <v>480</v>
      </c>
      <c r="H211" s="31">
        <v>4413.1810000000005</v>
      </c>
      <c r="I211" s="87"/>
      <c r="J211" s="88" t="s">
        <v>553</v>
      </c>
    </row>
    <row r="212" spans="1:10" s="41" customFormat="1" ht="15.75" customHeight="1" x14ac:dyDescent="0.35">
      <c r="A212" s="103"/>
      <c r="B212" s="108"/>
      <c r="C212" s="109"/>
      <c r="D212" s="109"/>
      <c r="E212" s="71">
        <v>5.9249999999999998</v>
      </c>
      <c r="F212" s="35" t="s">
        <v>38</v>
      </c>
      <c r="G212" s="39">
        <v>8397</v>
      </c>
      <c r="H212" s="40">
        <v>24189.780999999984</v>
      </c>
      <c r="I212" s="85"/>
      <c r="J212" s="86"/>
    </row>
    <row r="213" spans="1:10" ht="15" x14ac:dyDescent="0.25">
      <c r="A213" s="106" t="s">
        <v>486</v>
      </c>
      <c r="B213" s="25" t="s">
        <v>451</v>
      </c>
      <c r="C213" s="110" t="s">
        <v>452</v>
      </c>
      <c r="D213" s="107" t="s">
        <v>534</v>
      </c>
      <c r="E213" s="17">
        <v>9.9499999999999993</v>
      </c>
      <c r="F213" s="18" t="s">
        <v>262</v>
      </c>
      <c r="G213" s="16">
        <v>1784</v>
      </c>
      <c r="H213" s="31">
        <v>7198.2660000000024</v>
      </c>
      <c r="I213" s="87"/>
      <c r="J213" s="88" t="s">
        <v>553</v>
      </c>
    </row>
    <row r="214" spans="1:10" ht="15" x14ac:dyDescent="0.25">
      <c r="A214" s="106" t="s">
        <v>486</v>
      </c>
      <c r="B214" s="25" t="s">
        <v>501</v>
      </c>
      <c r="C214" s="107" t="s">
        <v>431</v>
      </c>
      <c r="D214" s="107" t="s">
        <v>534</v>
      </c>
      <c r="E214" s="17">
        <v>1.9</v>
      </c>
      <c r="F214" s="18" t="s">
        <v>61</v>
      </c>
      <c r="G214" s="16">
        <v>3122</v>
      </c>
      <c r="H214" s="31">
        <v>5678.752000000005</v>
      </c>
      <c r="I214" s="87"/>
    </row>
    <row r="215" spans="1:10" ht="15" x14ac:dyDescent="0.25">
      <c r="A215" s="106" t="s">
        <v>524</v>
      </c>
      <c r="B215" s="25" t="s">
        <v>440</v>
      </c>
      <c r="C215" s="113" t="s">
        <v>552</v>
      </c>
      <c r="D215" s="107" t="s">
        <v>534</v>
      </c>
      <c r="E215" s="17">
        <v>4.55</v>
      </c>
      <c r="F215" s="18" t="s">
        <v>37</v>
      </c>
      <c r="G215" s="16">
        <v>2715</v>
      </c>
      <c r="H215" s="31">
        <v>8958.413999999977</v>
      </c>
      <c r="I215" s="87"/>
      <c r="J215" s="88" t="s">
        <v>553</v>
      </c>
    </row>
    <row r="216" spans="1:10" ht="15" x14ac:dyDescent="0.25">
      <c r="A216" s="106" t="s">
        <v>486</v>
      </c>
      <c r="B216" s="75" t="s">
        <v>532</v>
      </c>
      <c r="C216" s="110" t="s">
        <v>447</v>
      </c>
      <c r="D216" s="107" t="s">
        <v>534</v>
      </c>
      <c r="E216" s="17">
        <v>3.9</v>
      </c>
      <c r="F216" s="18" t="s">
        <v>188</v>
      </c>
      <c r="G216" s="16">
        <v>776</v>
      </c>
      <c r="H216" s="31">
        <v>2354.3489999999997</v>
      </c>
      <c r="I216" s="87"/>
    </row>
    <row r="217" spans="1:10" s="41" customFormat="1" ht="18.75" x14ac:dyDescent="0.35">
      <c r="A217" s="103"/>
      <c r="B217" s="108"/>
      <c r="C217" s="109"/>
      <c r="D217" s="109"/>
      <c r="E217" s="71">
        <v>4.415</v>
      </c>
      <c r="F217" s="35" t="s">
        <v>27</v>
      </c>
      <c r="G217" s="39">
        <v>5151</v>
      </c>
      <c r="H217" s="40">
        <v>15595.212999999987</v>
      </c>
      <c r="I217" s="85"/>
      <c r="J217" s="86"/>
    </row>
    <row r="218" spans="1:10" ht="15" x14ac:dyDescent="0.25">
      <c r="A218" s="106" t="s">
        <v>486</v>
      </c>
      <c r="B218" s="25" t="s">
        <v>501</v>
      </c>
      <c r="C218" s="107" t="s">
        <v>431</v>
      </c>
      <c r="D218" s="107" t="s">
        <v>534</v>
      </c>
      <c r="E218" s="17">
        <v>2.9</v>
      </c>
      <c r="F218" s="18" t="s">
        <v>251</v>
      </c>
      <c r="G218" s="16">
        <v>1314</v>
      </c>
      <c r="H218" s="31">
        <v>3108.1200000000081</v>
      </c>
      <c r="I218" s="87"/>
    </row>
    <row r="219" spans="1:10" ht="15" x14ac:dyDescent="0.25">
      <c r="A219" s="106" t="s">
        <v>524</v>
      </c>
      <c r="B219" s="25" t="s">
        <v>440</v>
      </c>
      <c r="C219" s="113" t="s">
        <v>552</v>
      </c>
      <c r="D219" s="107" t="s">
        <v>534</v>
      </c>
      <c r="E219" s="17">
        <v>5.93</v>
      </c>
      <c r="F219" s="18" t="s">
        <v>89</v>
      </c>
      <c r="G219" s="16">
        <v>1907</v>
      </c>
      <c r="H219" s="31">
        <v>7884.4100000000026</v>
      </c>
      <c r="I219" s="87"/>
      <c r="J219" s="88" t="s">
        <v>553</v>
      </c>
    </row>
    <row r="220" spans="1:10" ht="25.5" x14ac:dyDescent="0.25">
      <c r="A220" s="106" t="s">
        <v>524</v>
      </c>
      <c r="B220" s="25" t="s">
        <v>422</v>
      </c>
      <c r="C220" s="110" t="s">
        <v>423</v>
      </c>
      <c r="D220" s="107" t="s">
        <v>534</v>
      </c>
      <c r="E220" s="17">
        <v>5.92</v>
      </c>
      <c r="F220" s="27" t="s">
        <v>531</v>
      </c>
      <c r="G220" s="16">
        <v>1930</v>
      </c>
      <c r="H220" s="31">
        <v>4602.6829999999773</v>
      </c>
      <c r="I220" s="87"/>
      <c r="J220" s="88" t="s">
        <v>553</v>
      </c>
    </row>
    <row r="221" spans="1:10" s="41" customFormat="1" ht="18.75" x14ac:dyDescent="0.35">
      <c r="A221" s="103"/>
      <c r="B221" s="108"/>
      <c r="C221" s="109"/>
      <c r="D221" s="109"/>
      <c r="E221" s="59"/>
      <c r="F221" s="22" t="s">
        <v>193</v>
      </c>
      <c r="G221" s="39">
        <v>1542</v>
      </c>
      <c r="H221" s="40">
        <v>341781.02800000052</v>
      </c>
      <c r="I221" s="85" t="s">
        <v>555</v>
      </c>
      <c r="J221" s="86"/>
    </row>
    <row r="222" spans="1:10" s="41" customFormat="1" ht="18.75" x14ac:dyDescent="0.35">
      <c r="A222" s="103"/>
      <c r="B222" s="108"/>
      <c r="C222" s="109"/>
      <c r="D222" s="109"/>
      <c r="E222" s="71">
        <v>228.75</v>
      </c>
      <c r="F222" s="35" t="s">
        <v>38</v>
      </c>
      <c r="G222" s="39">
        <v>1538</v>
      </c>
      <c r="H222" s="40">
        <v>340659.36800000054</v>
      </c>
      <c r="I222" s="85"/>
      <c r="J222" s="86"/>
    </row>
    <row r="223" spans="1:10" ht="15" x14ac:dyDescent="0.25">
      <c r="A223" s="106" t="s">
        <v>486</v>
      </c>
      <c r="B223" s="25" t="s">
        <v>543</v>
      </c>
      <c r="C223" s="110" t="s">
        <v>423</v>
      </c>
      <c r="D223" s="107" t="s">
        <v>534</v>
      </c>
      <c r="E223" s="17">
        <v>228</v>
      </c>
      <c r="F223" s="18" t="s">
        <v>192</v>
      </c>
      <c r="G223" s="16">
        <v>1516</v>
      </c>
      <c r="H223" s="31">
        <v>334943.36800000054</v>
      </c>
      <c r="I223" s="87"/>
      <c r="J223" s="88" t="s">
        <v>553</v>
      </c>
    </row>
    <row r="224" spans="1:10" x14ac:dyDescent="0.3">
      <c r="A224" s="106" t="s">
        <v>486</v>
      </c>
      <c r="B224" s="73" t="s">
        <v>533</v>
      </c>
      <c r="C224" s="110" t="s">
        <v>460</v>
      </c>
      <c r="D224" s="107" t="s">
        <v>534</v>
      </c>
      <c r="E224" s="17">
        <v>225</v>
      </c>
      <c r="F224" s="18" t="s">
        <v>268</v>
      </c>
      <c r="G224" s="16">
        <v>26</v>
      </c>
      <c r="H224" s="31">
        <v>6837.6600000000008</v>
      </c>
      <c r="I224" s="87"/>
      <c r="J224" s="88" t="s">
        <v>553</v>
      </c>
    </row>
    <row r="225" spans="1:10" s="41" customFormat="1" ht="18.75" x14ac:dyDescent="0.35">
      <c r="A225" s="103"/>
      <c r="B225" s="108"/>
      <c r="C225" s="109"/>
      <c r="D225" s="109"/>
      <c r="E225" s="59"/>
      <c r="F225" s="22" t="s">
        <v>13</v>
      </c>
      <c r="G225" s="39">
        <v>17578</v>
      </c>
      <c r="H225" s="40">
        <v>918762.9929999999</v>
      </c>
      <c r="I225" s="85" t="s">
        <v>556</v>
      </c>
      <c r="J225" s="86"/>
    </row>
    <row r="226" spans="1:10" s="41" customFormat="1" ht="18.75" x14ac:dyDescent="0.35">
      <c r="A226" s="103"/>
      <c r="B226" s="108"/>
      <c r="C226" s="109"/>
      <c r="D226" s="109"/>
      <c r="E226" s="71">
        <v>97.465000000000003</v>
      </c>
      <c r="F226" s="35" t="s">
        <v>14</v>
      </c>
      <c r="G226" s="39">
        <v>10130</v>
      </c>
      <c r="H226" s="40">
        <v>744219.18499999994</v>
      </c>
      <c r="I226" s="85"/>
      <c r="J226" s="86"/>
    </row>
    <row r="227" spans="1:10" ht="15" x14ac:dyDescent="0.25">
      <c r="A227" s="106" t="s">
        <v>524</v>
      </c>
      <c r="B227" s="25" t="s">
        <v>467</v>
      </c>
      <c r="C227" s="110" t="s">
        <v>259</v>
      </c>
      <c r="D227" s="107" t="s">
        <v>534</v>
      </c>
      <c r="E227" s="17">
        <v>66.7</v>
      </c>
      <c r="F227" s="18" t="s">
        <v>43</v>
      </c>
      <c r="G227" s="16">
        <v>1475</v>
      </c>
      <c r="H227" s="31">
        <v>118850.62999999998</v>
      </c>
      <c r="I227" s="87"/>
      <c r="J227" s="88" t="s">
        <v>553</v>
      </c>
    </row>
    <row r="228" spans="1:10" ht="25.5" x14ac:dyDescent="0.25">
      <c r="A228" s="106" t="s">
        <v>524</v>
      </c>
      <c r="B228" s="25" t="s">
        <v>422</v>
      </c>
      <c r="C228" s="110" t="s">
        <v>423</v>
      </c>
      <c r="D228" s="107" t="s">
        <v>534</v>
      </c>
      <c r="E228" s="17">
        <v>58.93</v>
      </c>
      <c r="F228" s="18" t="s">
        <v>149</v>
      </c>
      <c r="G228" s="16">
        <v>963</v>
      </c>
      <c r="H228" s="31">
        <v>52872.327999999914</v>
      </c>
      <c r="I228" s="87"/>
    </row>
    <row r="229" spans="1:10" ht="15" x14ac:dyDescent="0.25">
      <c r="A229" s="106" t="s">
        <v>524</v>
      </c>
      <c r="B229" s="25" t="s">
        <v>455</v>
      </c>
      <c r="C229" s="110" t="s">
        <v>425</v>
      </c>
      <c r="D229" s="107" t="s">
        <v>534</v>
      </c>
      <c r="E229" s="17">
        <v>78</v>
      </c>
      <c r="F229" s="18" t="s">
        <v>227</v>
      </c>
      <c r="G229" s="16">
        <v>2198</v>
      </c>
      <c r="H229" s="31">
        <v>149799</v>
      </c>
      <c r="I229" s="87"/>
      <c r="J229" s="88" t="s">
        <v>553</v>
      </c>
    </row>
    <row r="230" spans="1:10" ht="15" x14ac:dyDescent="0.25">
      <c r="A230" s="106" t="s">
        <v>486</v>
      </c>
      <c r="B230" s="25" t="s">
        <v>451</v>
      </c>
      <c r="C230" s="110" t="s">
        <v>452</v>
      </c>
      <c r="D230" s="107" t="s">
        <v>534</v>
      </c>
      <c r="E230" s="17">
        <v>58.3</v>
      </c>
      <c r="F230" s="18" t="s">
        <v>286</v>
      </c>
      <c r="G230" s="16">
        <v>1197</v>
      </c>
      <c r="H230" s="31">
        <v>67873.304999999993</v>
      </c>
      <c r="I230" s="87"/>
      <c r="J230" s="88" t="s">
        <v>553</v>
      </c>
    </row>
    <row r="231" spans="1:10" ht="15" x14ac:dyDescent="0.25">
      <c r="A231" s="106" t="s">
        <v>524</v>
      </c>
      <c r="B231" s="25" t="s">
        <v>448</v>
      </c>
      <c r="C231" s="110" t="s">
        <v>425</v>
      </c>
      <c r="D231" s="107" t="s">
        <v>534</v>
      </c>
      <c r="E231" s="17">
        <v>77.64</v>
      </c>
      <c r="F231" s="18" t="s">
        <v>282</v>
      </c>
      <c r="G231" s="16">
        <v>1188</v>
      </c>
      <c r="H231" s="31">
        <v>74925.979999999967</v>
      </c>
      <c r="I231" s="87"/>
      <c r="J231" s="88" t="s">
        <v>553</v>
      </c>
    </row>
    <row r="232" spans="1:10" ht="25.5" x14ac:dyDescent="0.25">
      <c r="A232" s="106" t="s">
        <v>486</v>
      </c>
      <c r="B232" s="25" t="s">
        <v>492</v>
      </c>
      <c r="C232" s="107" t="s">
        <v>431</v>
      </c>
      <c r="D232" s="107" t="s">
        <v>534</v>
      </c>
      <c r="E232" s="17">
        <v>58.89</v>
      </c>
      <c r="F232" s="18" t="s">
        <v>279</v>
      </c>
      <c r="G232" s="16">
        <v>153</v>
      </c>
      <c r="H232" s="31">
        <v>8162.55</v>
      </c>
      <c r="I232" s="87"/>
    </row>
    <row r="233" spans="1:10" ht="25.5" x14ac:dyDescent="0.25">
      <c r="A233" s="106" t="s">
        <v>486</v>
      </c>
      <c r="B233" s="72" t="s">
        <v>490</v>
      </c>
      <c r="C233" s="107" t="s">
        <v>431</v>
      </c>
      <c r="D233" s="107" t="s">
        <v>534</v>
      </c>
      <c r="E233" s="17">
        <v>134</v>
      </c>
      <c r="F233" s="18" t="s">
        <v>238</v>
      </c>
      <c r="G233" s="16">
        <v>1820</v>
      </c>
      <c r="H233" s="31">
        <v>149458.21200000017</v>
      </c>
      <c r="I233" s="87"/>
    </row>
    <row r="234" spans="1:10" ht="15" x14ac:dyDescent="0.25">
      <c r="A234" s="106" t="s">
        <v>486</v>
      </c>
      <c r="B234" s="25" t="s">
        <v>497</v>
      </c>
      <c r="C234" s="107" t="s">
        <v>441</v>
      </c>
      <c r="D234" s="107" t="s">
        <v>534</v>
      </c>
      <c r="E234" s="17">
        <v>136.63</v>
      </c>
      <c r="F234" s="18" t="s">
        <v>134</v>
      </c>
      <c r="G234" s="16">
        <v>931</v>
      </c>
      <c r="H234" s="31">
        <v>106676.77999999993</v>
      </c>
      <c r="I234" s="87"/>
    </row>
    <row r="235" spans="1:10" ht="15" x14ac:dyDescent="0.25">
      <c r="A235" s="106" t="s">
        <v>524</v>
      </c>
      <c r="B235" s="25" t="s">
        <v>469</v>
      </c>
      <c r="C235" s="110" t="s">
        <v>438</v>
      </c>
      <c r="D235" s="107" t="s">
        <v>534</v>
      </c>
      <c r="E235" s="17">
        <v>103</v>
      </c>
      <c r="F235" s="18" t="s">
        <v>12</v>
      </c>
      <c r="G235" s="16">
        <v>205</v>
      </c>
      <c r="H235" s="31">
        <v>15600.400000000007</v>
      </c>
      <c r="I235" s="87"/>
    </row>
    <row r="236" spans="1:10" s="41" customFormat="1" ht="18.75" x14ac:dyDescent="0.35">
      <c r="A236" s="103"/>
      <c r="B236" s="104"/>
      <c r="C236" s="105"/>
      <c r="D236" s="105"/>
      <c r="E236" s="71">
        <v>28.97</v>
      </c>
      <c r="F236" s="35" t="s">
        <v>17</v>
      </c>
      <c r="G236" s="39">
        <v>7448</v>
      </c>
      <c r="H236" s="40">
        <v>174543.80800000005</v>
      </c>
      <c r="I236" s="85"/>
      <c r="J236" s="86"/>
    </row>
    <row r="237" spans="1:10" ht="15" x14ac:dyDescent="0.25">
      <c r="A237" s="106" t="s">
        <v>524</v>
      </c>
      <c r="B237" s="25" t="s">
        <v>467</v>
      </c>
      <c r="C237" s="110" t="s">
        <v>259</v>
      </c>
      <c r="D237" s="107" t="s">
        <v>534</v>
      </c>
      <c r="E237" s="17">
        <v>23.47</v>
      </c>
      <c r="F237" s="18" t="s">
        <v>43</v>
      </c>
      <c r="G237" s="16">
        <v>684</v>
      </c>
      <c r="H237" s="31">
        <v>16632.332999999991</v>
      </c>
      <c r="I237" s="87"/>
      <c r="J237" s="88" t="s">
        <v>553</v>
      </c>
    </row>
    <row r="238" spans="1:10" ht="25.5" x14ac:dyDescent="0.25">
      <c r="A238" s="106" t="s">
        <v>524</v>
      </c>
      <c r="B238" s="25" t="s">
        <v>422</v>
      </c>
      <c r="C238" s="110" t="s">
        <v>423</v>
      </c>
      <c r="D238" s="107" t="s">
        <v>534</v>
      </c>
      <c r="E238" s="17">
        <v>16.3</v>
      </c>
      <c r="F238" s="18" t="s">
        <v>149</v>
      </c>
      <c r="G238" s="16">
        <v>743</v>
      </c>
      <c r="H238" s="31">
        <v>13105.343999999999</v>
      </c>
      <c r="I238" s="87"/>
    </row>
    <row r="239" spans="1:10" ht="15" x14ac:dyDescent="0.25">
      <c r="A239" s="106" t="s">
        <v>524</v>
      </c>
      <c r="B239" s="25" t="s">
        <v>455</v>
      </c>
      <c r="C239" s="110" t="s">
        <v>425</v>
      </c>
      <c r="D239" s="107" t="s">
        <v>534</v>
      </c>
      <c r="E239" s="17">
        <v>28</v>
      </c>
      <c r="F239" s="18" t="s">
        <v>227</v>
      </c>
      <c r="G239" s="16">
        <v>2426</v>
      </c>
      <c r="H239" s="31">
        <v>59089.694000000061</v>
      </c>
      <c r="I239" s="87"/>
      <c r="J239" s="88" t="s">
        <v>553</v>
      </c>
    </row>
    <row r="240" spans="1:10" ht="15" x14ac:dyDescent="0.25">
      <c r="A240" s="106" t="s">
        <v>486</v>
      </c>
      <c r="B240" s="25" t="s">
        <v>451</v>
      </c>
      <c r="C240" s="110" t="s">
        <v>452</v>
      </c>
      <c r="D240" s="107" t="s">
        <v>534</v>
      </c>
      <c r="E240" s="17">
        <v>16</v>
      </c>
      <c r="F240" s="18" t="s">
        <v>285</v>
      </c>
      <c r="G240" s="16">
        <v>938</v>
      </c>
      <c r="H240" s="31">
        <v>16108.413999999993</v>
      </c>
      <c r="I240" s="87"/>
      <c r="J240" s="88" t="s">
        <v>553</v>
      </c>
    </row>
    <row r="241" spans="1:10" ht="15" x14ac:dyDescent="0.25">
      <c r="A241" s="106" t="s">
        <v>524</v>
      </c>
      <c r="B241" s="25" t="s">
        <v>448</v>
      </c>
      <c r="C241" s="110" t="s">
        <v>425</v>
      </c>
      <c r="D241" s="107" t="s">
        <v>534</v>
      </c>
      <c r="E241" s="17">
        <v>26.5</v>
      </c>
      <c r="F241" s="18" t="s">
        <v>317</v>
      </c>
      <c r="G241" s="16">
        <v>701</v>
      </c>
      <c r="H241" s="31">
        <v>14560.880000000003</v>
      </c>
      <c r="I241" s="87"/>
      <c r="J241" s="88" t="s">
        <v>553</v>
      </c>
    </row>
    <row r="242" spans="1:10" ht="25.5" x14ac:dyDescent="0.25">
      <c r="A242" s="106" t="s">
        <v>486</v>
      </c>
      <c r="B242" s="25" t="s">
        <v>492</v>
      </c>
      <c r="C242" s="107" t="s">
        <v>431</v>
      </c>
      <c r="D242" s="107" t="s">
        <v>534</v>
      </c>
      <c r="E242" s="17">
        <v>19.3</v>
      </c>
      <c r="F242" s="18" t="s">
        <v>279</v>
      </c>
      <c r="G242" s="16">
        <v>65</v>
      </c>
      <c r="H242" s="31">
        <v>1250.0820000000001</v>
      </c>
      <c r="I242" s="87"/>
    </row>
    <row r="243" spans="1:10" ht="25.5" x14ac:dyDescent="0.25">
      <c r="A243" s="106" t="s">
        <v>486</v>
      </c>
      <c r="B243" s="72" t="s">
        <v>490</v>
      </c>
      <c r="C243" s="107" t="s">
        <v>431</v>
      </c>
      <c r="D243" s="107" t="s">
        <v>534</v>
      </c>
      <c r="E243" s="17">
        <v>40</v>
      </c>
      <c r="F243" s="18" t="s">
        <v>238</v>
      </c>
      <c r="G243" s="16">
        <v>1162</v>
      </c>
      <c r="H243" s="31">
        <v>28428.012000000002</v>
      </c>
      <c r="I243" s="87"/>
    </row>
    <row r="244" spans="1:10" ht="15" x14ac:dyDescent="0.25">
      <c r="A244" s="106" t="s">
        <v>486</v>
      </c>
      <c r="B244" s="25" t="s">
        <v>497</v>
      </c>
      <c r="C244" s="107" t="s">
        <v>441</v>
      </c>
      <c r="D244" s="107" t="s">
        <v>534</v>
      </c>
      <c r="E244" s="17">
        <v>41.94</v>
      </c>
      <c r="F244" s="18" t="s">
        <v>134</v>
      </c>
      <c r="G244" s="16">
        <v>705</v>
      </c>
      <c r="H244" s="31">
        <v>24833.549000000003</v>
      </c>
      <c r="I244" s="87"/>
    </row>
    <row r="245" spans="1:10" ht="15" x14ac:dyDescent="0.25">
      <c r="A245" s="106" t="s">
        <v>524</v>
      </c>
      <c r="B245" s="25" t="s">
        <v>469</v>
      </c>
      <c r="C245" s="110" t="s">
        <v>438</v>
      </c>
      <c r="D245" s="107" t="s">
        <v>534</v>
      </c>
      <c r="E245" s="17">
        <v>31</v>
      </c>
      <c r="F245" s="18" t="s">
        <v>12</v>
      </c>
      <c r="G245" s="16">
        <v>24</v>
      </c>
      <c r="H245" s="31">
        <v>535.5</v>
      </c>
      <c r="I245" s="87"/>
    </row>
    <row r="246" spans="1:10" s="41" customFormat="1" ht="18.75" x14ac:dyDescent="0.35">
      <c r="A246" s="103"/>
      <c r="B246" s="108"/>
      <c r="C246" s="109"/>
      <c r="D246" s="109"/>
      <c r="E246" s="59"/>
      <c r="F246" s="22" t="s">
        <v>84</v>
      </c>
      <c r="G246" s="39">
        <v>3255</v>
      </c>
      <c r="H246" s="40">
        <v>561396.19900000235</v>
      </c>
      <c r="I246" s="85" t="s">
        <v>555</v>
      </c>
      <c r="J246" s="86"/>
    </row>
    <row r="247" spans="1:10" s="41" customFormat="1" ht="18.75" x14ac:dyDescent="0.35">
      <c r="A247" s="103"/>
      <c r="B247" s="108"/>
      <c r="C247" s="109"/>
      <c r="D247" s="109"/>
      <c r="E247" s="71">
        <v>297.14999999999998</v>
      </c>
      <c r="F247" s="35" t="s">
        <v>85</v>
      </c>
      <c r="G247" s="39">
        <v>1497</v>
      </c>
      <c r="H247" s="40">
        <v>421549.09100000182</v>
      </c>
      <c r="I247" s="85"/>
      <c r="J247" s="86"/>
    </row>
    <row r="248" spans="1:10" ht="15" x14ac:dyDescent="0.25">
      <c r="A248" s="121" t="s">
        <v>524</v>
      </c>
      <c r="B248" s="25" t="s">
        <v>543</v>
      </c>
      <c r="C248" s="110" t="s">
        <v>423</v>
      </c>
      <c r="D248" s="107" t="s">
        <v>534</v>
      </c>
      <c r="E248" s="17">
        <v>296.5</v>
      </c>
      <c r="F248" s="18" t="s">
        <v>83</v>
      </c>
      <c r="G248" s="16">
        <v>1497</v>
      </c>
      <c r="H248" s="31">
        <v>421549.09100000182</v>
      </c>
      <c r="I248" s="87"/>
      <c r="J248" s="88" t="s">
        <v>553</v>
      </c>
    </row>
    <row r="249" spans="1:10" s="41" customFormat="1" ht="18.75" x14ac:dyDescent="0.35">
      <c r="A249" s="103"/>
      <c r="B249" s="108"/>
      <c r="C249" s="109"/>
      <c r="D249" s="109"/>
      <c r="E249" s="71">
        <v>97</v>
      </c>
      <c r="F249" s="35" t="s">
        <v>173</v>
      </c>
      <c r="G249" s="39">
        <v>1758</v>
      </c>
      <c r="H249" s="40">
        <v>139847.10800000059</v>
      </c>
      <c r="I249" s="85"/>
      <c r="J249" s="86"/>
    </row>
    <row r="250" spans="1:10" ht="15" x14ac:dyDescent="0.25">
      <c r="A250" s="121" t="s">
        <v>524</v>
      </c>
      <c r="B250" s="25" t="s">
        <v>543</v>
      </c>
      <c r="C250" s="110" t="s">
        <v>423</v>
      </c>
      <c r="D250" s="107" t="s">
        <v>534</v>
      </c>
      <c r="E250" s="17">
        <v>96</v>
      </c>
      <c r="F250" s="18" t="s">
        <v>172</v>
      </c>
      <c r="G250" s="16">
        <v>1758</v>
      </c>
      <c r="H250" s="31">
        <v>139847.10800000059</v>
      </c>
      <c r="I250" s="87"/>
      <c r="J250" s="88" t="s">
        <v>553</v>
      </c>
    </row>
    <row r="251" spans="1:10" s="41" customFormat="1" ht="18.75" x14ac:dyDescent="0.35">
      <c r="A251" s="103"/>
      <c r="B251" s="108"/>
      <c r="C251" s="109"/>
      <c r="D251" s="109"/>
      <c r="E251" s="59"/>
      <c r="F251" s="22" t="s">
        <v>106</v>
      </c>
      <c r="G251" s="39">
        <v>143292</v>
      </c>
      <c r="H251" s="40">
        <v>227260.0909999999</v>
      </c>
      <c r="I251" s="85" t="s">
        <v>556</v>
      </c>
      <c r="J251" s="86"/>
    </row>
    <row r="252" spans="1:10" s="41" customFormat="1" ht="18.75" x14ac:dyDescent="0.35">
      <c r="A252" s="103"/>
      <c r="B252" s="108"/>
      <c r="C252" s="109"/>
      <c r="D252" s="109"/>
      <c r="E252" s="71">
        <v>1.155</v>
      </c>
      <c r="F252" s="35" t="s">
        <v>27</v>
      </c>
      <c r="G252" s="39">
        <v>143292</v>
      </c>
      <c r="H252" s="40">
        <v>227260.0909999999</v>
      </c>
      <c r="I252" s="85"/>
      <c r="J252" s="86"/>
    </row>
    <row r="253" spans="1:10" ht="15" x14ac:dyDescent="0.25">
      <c r="A253" s="106" t="s">
        <v>486</v>
      </c>
      <c r="B253" s="25" t="s">
        <v>501</v>
      </c>
      <c r="C253" s="107" t="s">
        <v>431</v>
      </c>
      <c r="D253" s="107" t="s">
        <v>548</v>
      </c>
      <c r="E253" s="17">
        <v>0.41</v>
      </c>
      <c r="F253" s="18" t="s">
        <v>284</v>
      </c>
      <c r="G253" s="16">
        <v>10685</v>
      </c>
      <c r="H253" s="31">
        <v>17476.614999999998</v>
      </c>
      <c r="I253" s="87"/>
    </row>
    <row r="254" spans="1:10" ht="15" x14ac:dyDescent="0.25">
      <c r="A254" s="106" t="s">
        <v>524</v>
      </c>
      <c r="B254" s="25" t="s">
        <v>440</v>
      </c>
      <c r="C254" s="113" t="s">
        <v>552</v>
      </c>
      <c r="D254" s="107" t="s">
        <v>548</v>
      </c>
      <c r="E254" s="17">
        <v>1.91</v>
      </c>
      <c r="F254" s="18" t="s">
        <v>301</v>
      </c>
      <c r="G254" s="16">
        <v>2725</v>
      </c>
      <c r="H254" s="31">
        <v>3269.8</v>
      </c>
      <c r="I254" s="87"/>
    </row>
    <row r="255" spans="1:10" ht="15" x14ac:dyDescent="0.25">
      <c r="A255" s="106" t="s">
        <v>524</v>
      </c>
      <c r="B255" s="25" t="s">
        <v>446</v>
      </c>
      <c r="C255" s="113" t="s">
        <v>552</v>
      </c>
      <c r="D255" s="107" t="s">
        <v>548</v>
      </c>
      <c r="E255" s="17">
        <v>0.4</v>
      </c>
      <c r="F255" s="18" t="s">
        <v>105</v>
      </c>
      <c r="G255" s="16">
        <v>129882</v>
      </c>
      <c r="H255" s="31">
        <v>206513.67599999989</v>
      </c>
      <c r="I255" s="87"/>
    </row>
    <row r="256" spans="1:10" s="41" customFormat="1" ht="19.5" x14ac:dyDescent="0.35">
      <c r="A256" s="103"/>
      <c r="B256" s="104"/>
      <c r="C256" s="105"/>
      <c r="D256" s="105"/>
      <c r="E256" s="60"/>
      <c r="F256" s="22" t="s">
        <v>303</v>
      </c>
      <c r="G256" s="39">
        <v>63</v>
      </c>
      <c r="H256" s="40">
        <v>6687.8760000000002</v>
      </c>
      <c r="I256" s="85" t="s">
        <v>555</v>
      </c>
      <c r="J256" s="86"/>
    </row>
    <row r="257" spans="1:11" s="41" customFormat="1" ht="18.75" x14ac:dyDescent="0.35">
      <c r="A257" s="103"/>
      <c r="B257" s="108"/>
      <c r="C257" s="109"/>
      <c r="D257" s="109"/>
      <c r="E257" s="71">
        <v>129.61000000000001</v>
      </c>
      <c r="F257" s="35" t="s">
        <v>304</v>
      </c>
      <c r="G257" s="39">
        <v>63</v>
      </c>
      <c r="H257" s="40">
        <v>6687.8760000000002</v>
      </c>
      <c r="I257" s="85"/>
      <c r="J257" s="86"/>
    </row>
    <row r="258" spans="1:11" ht="15" x14ac:dyDescent="0.25">
      <c r="A258" s="106" t="s">
        <v>524</v>
      </c>
      <c r="B258" s="25" t="s">
        <v>440</v>
      </c>
      <c r="C258" s="113" t="s">
        <v>552</v>
      </c>
      <c r="D258" s="107" t="s">
        <v>534</v>
      </c>
      <c r="E258" s="17">
        <v>129.61000000000001</v>
      </c>
      <c r="F258" s="18" t="s">
        <v>302</v>
      </c>
      <c r="G258" s="16">
        <v>63</v>
      </c>
      <c r="H258" s="31">
        <v>6687.8760000000002</v>
      </c>
      <c r="I258" s="87"/>
    </row>
    <row r="259" spans="1:11" s="41" customFormat="1" ht="18.75" x14ac:dyDescent="0.35">
      <c r="A259" s="103"/>
      <c r="B259" s="108"/>
      <c r="C259" s="109"/>
      <c r="D259" s="109"/>
      <c r="E259" s="59"/>
      <c r="F259" s="22" t="s">
        <v>87</v>
      </c>
      <c r="G259" s="39">
        <v>3992</v>
      </c>
      <c r="H259" s="40">
        <v>126711.08300000001</v>
      </c>
      <c r="I259" s="85" t="s">
        <v>556</v>
      </c>
      <c r="J259" s="86"/>
    </row>
    <row r="260" spans="1:11" s="41" customFormat="1" ht="18.75" x14ac:dyDescent="0.35">
      <c r="A260" s="103"/>
      <c r="B260" s="104"/>
      <c r="C260" s="105"/>
      <c r="D260" s="105"/>
      <c r="E260" s="71">
        <v>83</v>
      </c>
      <c r="F260" s="35" t="s">
        <v>14</v>
      </c>
      <c r="G260" s="39">
        <v>3731</v>
      </c>
      <c r="H260" s="40">
        <v>107590.82300000002</v>
      </c>
      <c r="I260" s="85"/>
      <c r="J260" s="86"/>
    </row>
    <row r="261" spans="1:11" ht="15" x14ac:dyDescent="0.25">
      <c r="A261" s="106" t="s">
        <v>524</v>
      </c>
      <c r="B261" s="25" t="s">
        <v>440</v>
      </c>
      <c r="C261" s="113" t="s">
        <v>552</v>
      </c>
      <c r="D261" s="107" t="s">
        <v>534</v>
      </c>
      <c r="E261" s="17">
        <v>53.29</v>
      </c>
      <c r="F261" s="18" t="s">
        <v>170</v>
      </c>
      <c r="G261" s="16">
        <v>1143</v>
      </c>
      <c r="H261" s="31">
        <v>43623.97500000002</v>
      </c>
      <c r="I261" s="87"/>
      <c r="J261" s="88" t="s">
        <v>553</v>
      </c>
    </row>
    <row r="262" spans="1:11" ht="15" x14ac:dyDescent="0.25">
      <c r="A262" s="106" t="s">
        <v>486</v>
      </c>
      <c r="B262" s="25" t="s">
        <v>501</v>
      </c>
      <c r="C262" s="107" t="s">
        <v>431</v>
      </c>
      <c r="D262" s="107" t="s">
        <v>534</v>
      </c>
      <c r="E262" s="17">
        <v>13.2</v>
      </c>
      <c r="F262" s="27" t="s">
        <v>535</v>
      </c>
      <c r="G262" s="16">
        <v>829</v>
      </c>
      <c r="H262" s="31">
        <v>9796.0800000000054</v>
      </c>
      <c r="I262" s="87"/>
    </row>
    <row r="263" spans="1:11" ht="15" x14ac:dyDescent="0.25">
      <c r="A263" s="106" t="s">
        <v>486</v>
      </c>
      <c r="B263" s="25" t="s">
        <v>470</v>
      </c>
      <c r="C263" s="107" t="s">
        <v>441</v>
      </c>
      <c r="D263" s="107" t="s">
        <v>534</v>
      </c>
      <c r="E263" s="17">
        <v>14.2</v>
      </c>
      <c r="F263" s="18" t="s">
        <v>138</v>
      </c>
      <c r="G263" s="16">
        <v>563</v>
      </c>
      <c r="H263" s="31">
        <v>8243.0149999999994</v>
      </c>
      <c r="I263" s="87"/>
    </row>
    <row r="264" spans="1:11" ht="15" x14ac:dyDescent="0.25">
      <c r="A264" s="106" t="s">
        <v>524</v>
      </c>
      <c r="B264" s="25" t="s">
        <v>448</v>
      </c>
      <c r="C264" s="110" t="s">
        <v>425</v>
      </c>
      <c r="D264" s="107" t="s">
        <v>534</v>
      </c>
      <c r="E264" s="17">
        <v>55.94</v>
      </c>
      <c r="F264" s="27" t="s">
        <v>536</v>
      </c>
      <c r="G264" s="16">
        <v>705</v>
      </c>
      <c r="H264" s="31">
        <v>25715.38700000001</v>
      </c>
      <c r="I264" s="87"/>
      <c r="J264" s="88" t="s">
        <v>553</v>
      </c>
    </row>
    <row r="265" spans="1:11" ht="15" x14ac:dyDescent="0.25">
      <c r="A265" s="106" t="s">
        <v>524</v>
      </c>
      <c r="B265" s="25" t="s">
        <v>507</v>
      </c>
      <c r="C265" s="110" t="s">
        <v>425</v>
      </c>
      <c r="D265" s="107" t="s">
        <v>534</v>
      </c>
      <c r="E265" s="17">
        <v>70</v>
      </c>
      <c r="F265" s="18" t="s">
        <v>205</v>
      </c>
      <c r="G265" s="16">
        <v>428</v>
      </c>
      <c r="H265" s="31">
        <v>17722.885999999999</v>
      </c>
      <c r="I265" s="87"/>
      <c r="J265" s="88" t="s">
        <v>553</v>
      </c>
    </row>
    <row r="266" spans="1:11" ht="15" x14ac:dyDescent="0.25">
      <c r="A266" s="106" t="s">
        <v>524</v>
      </c>
      <c r="B266" s="25" t="s">
        <v>507</v>
      </c>
      <c r="C266" s="110" t="s">
        <v>425</v>
      </c>
      <c r="D266" s="107" t="s">
        <v>534</v>
      </c>
      <c r="E266" s="17">
        <v>70</v>
      </c>
      <c r="F266" s="18" t="s">
        <v>148</v>
      </c>
      <c r="G266" s="16">
        <v>63</v>
      </c>
      <c r="H266" s="31">
        <v>2489.48</v>
      </c>
      <c r="I266" s="87"/>
      <c r="J266" s="88" t="s">
        <v>553</v>
      </c>
    </row>
    <row r="267" spans="1:11" s="41" customFormat="1" ht="18.75" x14ac:dyDescent="0.35">
      <c r="A267" s="103"/>
      <c r="B267" s="108"/>
      <c r="C267" s="109"/>
      <c r="D267" s="109"/>
      <c r="E267" s="59"/>
      <c r="F267" s="57" t="s">
        <v>242</v>
      </c>
      <c r="G267" s="39">
        <v>261</v>
      </c>
      <c r="H267" s="40">
        <v>19120.259999999998</v>
      </c>
      <c r="I267" s="85"/>
      <c r="J267" s="86"/>
    </row>
    <row r="268" spans="1:11" ht="15" x14ac:dyDescent="0.25">
      <c r="A268" s="106" t="s">
        <v>524</v>
      </c>
      <c r="B268" s="25" t="s">
        <v>440</v>
      </c>
      <c r="C268" s="113" t="s">
        <v>552</v>
      </c>
      <c r="D268" s="107" t="s">
        <v>534</v>
      </c>
      <c r="E268" s="17">
        <v>84.41</v>
      </c>
      <c r="F268" s="18" t="s">
        <v>86</v>
      </c>
      <c r="G268" s="16">
        <v>155</v>
      </c>
      <c r="H268" s="31">
        <v>12459.723999999998</v>
      </c>
      <c r="I268" s="87"/>
      <c r="J268" s="88" t="s">
        <v>553</v>
      </c>
    </row>
    <row r="269" spans="1:11" ht="15" x14ac:dyDescent="0.25">
      <c r="A269" s="106" t="s">
        <v>524</v>
      </c>
      <c r="B269" s="25" t="s">
        <v>448</v>
      </c>
      <c r="C269" s="110" t="s">
        <v>425</v>
      </c>
      <c r="D269" s="107" t="s">
        <v>534</v>
      </c>
      <c r="E269" s="17">
        <v>71.3</v>
      </c>
      <c r="F269" s="18" t="s">
        <v>249</v>
      </c>
      <c r="G269" s="16">
        <v>106</v>
      </c>
      <c r="H269" s="31">
        <v>6660.5360000000001</v>
      </c>
      <c r="I269" s="87"/>
      <c r="J269" s="88" t="s">
        <v>553</v>
      </c>
    </row>
    <row r="270" spans="1:11" s="41" customFormat="1" ht="18.75" x14ac:dyDescent="0.35">
      <c r="A270" s="103"/>
      <c r="B270" s="108"/>
      <c r="C270" s="109"/>
      <c r="D270" s="109"/>
      <c r="E270" s="59"/>
      <c r="F270" s="22" t="s">
        <v>326</v>
      </c>
      <c r="G270" s="39">
        <v>2764</v>
      </c>
      <c r="H270" s="40">
        <v>149228.51099999994</v>
      </c>
      <c r="I270" s="85" t="s">
        <v>556</v>
      </c>
      <c r="J270" s="86"/>
    </row>
    <row r="271" spans="1:11" s="41" customFormat="1" ht="18.75" x14ac:dyDescent="0.35">
      <c r="A271" s="103"/>
      <c r="B271" s="104"/>
      <c r="C271" s="105"/>
      <c r="D271" s="105"/>
      <c r="E271" s="71">
        <v>75.5</v>
      </c>
      <c r="F271" s="35" t="s">
        <v>42</v>
      </c>
      <c r="G271" s="39">
        <v>2611</v>
      </c>
      <c r="H271" s="40">
        <v>141791.77099999995</v>
      </c>
      <c r="I271" s="85"/>
      <c r="J271" s="86"/>
    </row>
    <row r="272" spans="1:11" ht="15" x14ac:dyDescent="0.25">
      <c r="A272" s="106" t="s">
        <v>524</v>
      </c>
      <c r="B272" s="25" t="s">
        <v>455</v>
      </c>
      <c r="C272" s="110" t="s">
        <v>425</v>
      </c>
      <c r="D272" s="107" t="s">
        <v>534</v>
      </c>
      <c r="E272" s="17">
        <v>55</v>
      </c>
      <c r="F272" s="18" t="s">
        <v>306</v>
      </c>
      <c r="G272" s="20">
        <v>716</v>
      </c>
      <c r="H272" s="32">
        <v>44052.130000000026</v>
      </c>
      <c r="I272" s="92"/>
      <c r="J272" s="96" t="s">
        <v>553</v>
      </c>
      <c r="K272" s="80"/>
    </row>
    <row r="273" spans="1:10" ht="15" x14ac:dyDescent="0.25">
      <c r="A273" s="106" t="s">
        <v>524</v>
      </c>
      <c r="B273" s="25" t="s">
        <v>448</v>
      </c>
      <c r="C273" s="122" t="s">
        <v>425</v>
      </c>
      <c r="D273" s="107" t="s">
        <v>534</v>
      </c>
      <c r="E273" s="17">
        <v>57.72</v>
      </c>
      <c r="F273" s="18" t="s">
        <v>137</v>
      </c>
      <c r="G273" s="16">
        <v>1425</v>
      </c>
      <c r="H273" s="31">
        <v>73702.696999999927</v>
      </c>
      <c r="I273" s="87"/>
      <c r="J273" s="88" t="s">
        <v>553</v>
      </c>
    </row>
    <row r="274" spans="1:10" ht="15" x14ac:dyDescent="0.25">
      <c r="A274" s="111" t="s">
        <v>524</v>
      </c>
      <c r="B274" s="74" t="s">
        <v>436</v>
      </c>
      <c r="C274" s="112" t="s">
        <v>259</v>
      </c>
      <c r="D274" s="112" t="s">
        <v>534</v>
      </c>
      <c r="E274" s="34"/>
      <c r="F274" s="82" t="s">
        <v>128</v>
      </c>
      <c r="G274" s="28">
        <v>354</v>
      </c>
      <c r="H274" s="33">
        <v>17143.5</v>
      </c>
      <c r="I274" s="92"/>
      <c r="J274" s="88" t="s">
        <v>553</v>
      </c>
    </row>
    <row r="275" spans="1:10" ht="15" x14ac:dyDescent="0.25">
      <c r="A275" s="106" t="s">
        <v>486</v>
      </c>
      <c r="B275" s="25" t="s">
        <v>500</v>
      </c>
      <c r="C275" s="107" t="s">
        <v>431</v>
      </c>
      <c r="D275" s="107" t="s">
        <v>534</v>
      </c>
      <c r="E275" s="17">
        <v>75.53</v>
      </c>
      <c r="F275" s="18" t="s">
        <v>245</v>
      </c>
      <c r="G275" s="16">
        <v>107</v>
      </c>
      <c r="H275" s="31">
        <v>6456.8539999999985</v>
      </c>
      <c r="I275" s="87"/>
    </row>
    <row r="276" spans="1:10" ht="38.25" x14ac:dyDescent="0.25">
      <c r="A276" s="106" t="s">
        <v>486</v>
      </c>
      <c r="B276" s="25" t="s">
        <v>496</v>
      </c>
      <c r="C276" s="107" t="s">
        <v>441</v>
      </c>
      <c r="D276" s="107" t="s">
        <v>534</v>
      </c>
      <c r="E276" s="17">
        <v>46</v>
      </c>
      <c r="F276" s="18" t="s">
        <v>320</v>
      </c>
      <c r="G276" s="16">
        <v>9</v>
      </c>
      <c r="H276" s="31">
        <v>436.59</v>
      </c>
      <c r="I276" s="87"/>
    </row>
    <row r="277" spans="1:10" s="41" customFormat="1" ht="18.75" x14ac:dyDescent="0.35">
      <c r="A277" s="103"/>
      <c r="B277" s="104"/>
      <c r="C277" s="105"/>
      <c r="D277" s="105"/>
      <c r="E277" s="71">
        <v>132</v>
      </c>
      <c r="F277" s="35" t="s">
        <v>21</v>
      </c>
      <c r="G277" s="39">
        <v>35</v>
      </c>
      <c r="H277" s="40">
        <v>4012.7999999999997</v>
      </c>
      <c r="I277" s="85"/>
      <c r="J277" s="86"/>
    </row>
    <row r="278" spans="1:10" ht="15" x14ac:dyDescent="0.25">
      <c r="A278" s="106" t="s">
        <v>524</v>
      </c>
      <c r="B278" s="25" t="s">
        <v>455</v>
      </c>
      <c r="C278" s="110" t="s">
        <v>425</v>
      </c>
      <c r="D278" s="107" t="s">
        <v>534</v>
      </c>
      <c r="E278" s="17">
        <v>132</v>
      </c>
      <c r="F278" s="18" t="s">
        <v>306</v>
      </c>
      <c r="G278" s="16">
        <v>35</v>
      </c>
      <c r="H278" s="31">
        <v>4012.7999999999997</v>
      </c>
      <c r="I278" s="87"/>
      <c r="J278" s="88" t="s">
        <v>553</v>
      </c>
    </row>
    <row r="279" spans="1:10" s="41" customFormat="1" ht="18.75" x14ac:dyDescent="0.35">
      <c r="A279" s="103"/>
      <c r="B279" s="108"/>
      <c r="C279" s="109"/>
      <c r="D279" s="109"/>
      <c r="E279" s="71">
        <v>36</v>
      </c>
      <c r="F279" s="35" t="s">
        <v>197</v>
      </c>
      <c r="G279" s="39">
        <v>118</v>
      </c>
      <c r="H279" s="40">
        <v>3423.94</v>
      </c>
      <c r="I279" s="85"/>
      <c r="J279" s="86"/>
    </row>
    <row r="280" spans="1:10" ht="38.25" x14ac:dyDescent="0.25">
      <c r="A280" s="106" t="s">
        <v>524</v>
      </c>
      <c r="B280" s="25" t="s">
        <v>467</v>
      </c>
      <c r="C280" s="110" t="s">
        <v>259</v>
      </c>
      <c r="D280" s="107" t="s">
        <v>534</v>
      </c>
      <c r="E280" s="24" t="s">
        <v>487</v>
      </c>
      <c r="F280" s="18" t="s">
        <v>250</v>
      </c>
      <c r="G280" s="16">
        <v>118</v>
      </c>
      <c r="H280" s="31">
        <v>3423.94</v>
      </c>
      <c r="I280" s="87"/>
      <c r="J280" s="88" t="s">
        <v>553</v>
      </c>
    </row>
    <row r="281" spans="1:10" s="41" customFormat="1" ht="19.5" x14ac:dyDescent="0.35">
      <c r="A281" s="103"/>
      <c r="B281" s="104"/>
      <c r="C281" s="105"/>
      <c r="D281" s="105"/>
      <c r="E281" s="60"/>
      <c r="F281" s="22" t="s">
        <v>99</v>
      </c>
      <c r="G281" s="39">
        <v>252479</v>
      </c>
      <c r="H281" s="40">
        <v>337238.45600000041</v>
      </c>
      <c r="I281" s="85" t="s">
        <v>555</v>
      </c>
      <c r="J281" s="86"/>
    </row>
    <row r="282" spans="1:10" s="41" customFormat="1" ht="18.75" x14ac:dyDescent="0.35">
      <c r="A282" s="103"/>
      <c r="B282" s="108"/>
      <c r="C282" s="109"/>
      <c r="D282" s="109"/>
      <c r="E282" s="71">
        <v>2.375</v>
      </c>
      <c r="F282" s="35" t="s">
        <v>100</v>
      </c>
      <c r="G282" s="39">
        <v>252479</v>
      </c>
      <c r="H282" s="40">
        <v>337238.45600000041</v>
      </c>
      <c r="I282" s="85"/>
      <c r="J282" s="86"/>
    </row>
    <row r="283" spans="1:10" ht="15" x14ac:dyDescent="0.25">
      <c r="A283" s="106" t="s">
        <v>486</v>
      </c>
      <c r="B283" s="25" t="s">
        <v>428</v>
      </c>
      <c r="C283" s="110" t="s">
        <v>429</v>
      </c>
      <c r="D283" s="107" t="s">
        <v>548</v>
      </c>
      <c r="E283" s="17">
        <v>2.69</v>
      </c>
      <c r="F283" s="18" t="s">
        <v>147</v>
      </c>
      <c r="G283" s="16">
        <v>102064</v>
      </c>
      <c r="H283" s="31">
        <v>177403.46100000036</v>
      </c>
      <c r="I283" s="87"/>
      <c r="J283" s="88" t="s">
        <v>553</v>
      </c>
    </row>
    <row r="284" spans="1:10" x14ac:dyDescent="0.3">
      <c r="A284" s="106" t="s">
        <v>524</v>
      </c>
      <c r="B284" s="73" t="s">
        <v>537</v>
      </c>
      <c r="C284" s="110" t="s">
        <v>433</v>
      </c>
      <c r="D284" s="107" t="s">
        <v>548</v>
      </c>
      <c r="E284" s="17">
        <v>1.05</v>
      </c>
      <c r="F284" s="18" t="s">
        <v>165</v>
      </c>
      <c r="G284" s="16">
        <v>9540</v>
      </c>
      <c r="H284" s="31">
        <v>6388.4400000000041</v>
      </c>
      <c r="I284" s="87"/>
    </row>
    <row r="285" spans="1:10" ht="25.5" x14ac:dyDescent="0.25">
      <c r="A285" s="106" t="s">
        <v>524</v>
      </c>
      <c r="B285" s="25" t="s">
        <v>422</v>
      </c>
      <c r="C285" s="110" t="s">
        <v>423</v>
      </c>
      <c r="D285" s="107" t="s">
        <v>548</v>
      </c>
      <c r="E285" s="17">
        <v>0.98</v>
      </c>
      <c r="F285" s="18" t="s">
        <v>280</v>
      </c>
      <c r="G285" s="16">
        <v>24052</v>
      </c>
      <c r="H285" s="31">
        <v>19935.888000000046</v>
      </c>
      <c r="I285" s="87"/>
      <c r="J285" s="88" t="s">
        <v>553</v>
      </c>
    </row>
    <row r="286" spans="1:10" ht="25.5" x14ac:dyDescent="0.25">
      <c r="A286" s="106" t="s">
        <v>486</v>
      </c>
      <c r="B286" s="25" t="s">
        <v>471</v>
      </c>
      <c r="C286" s="110" t="s">
        <v>425</v>
      </c>
      <c r="D286" s="107" t="s">
        <v>548</v>
      </c>
      <c r="E286" s="17">
        <v>2.2999999999999998</v>
      </c>
      <c r="F286" s="18" t="s">
        <v>107</v>
      </c>
      <c r="G286" s="16">
        <v>33786</v>
      </c>
      <c r="H286" s="31">
        <v>57679.726000000133</v>
      </c>
      <c r="I286" s="87"/>
      <c r="J286" s="88" t="s">
        <v>553</v>
      </c>
    </row>
    <row r="287" spans="1:10" ht="15" x14ac:dyDescent="0.25">
      <c r="A287" s="106" t="s">
        <v>524</v>
      </c>
      <c r="B287" s="25" t="s">
        <v>448</v>
      </c>
      <c r="C287" s="110" t="s">
        <v>425</v>
      </c>
      <c r="D287" s="107" t="s">
        <v>548</v>
      </c>
      <c r="E287" s="17">
        <v>1.19</v>
      </c>
      <c r="F287" s="18" t="s">
        <v>214</v>
      </c>
      <c r="G287" s="16">
        <v>5254</v>
      </c>
      <c r="H287" s="31">
        <v>4333.1039999999994</v>
      </c>
      <c r="I287" s="87"/>
    </row>
    <row r="288" spans="1:10" ht="15" x14ac:dyDescent="0.25">
      <c r="A288" s="106" t="s">
        <v>524</v>
      </c>
      <c r="B288" s="25" t="s">
        <v>436</v>
      </c>
      <c r="C288" s="110" t="s">
        <v>259</v>
      </c>
      <c r="D288" s="107" t="s">
        <v>548</v>
      </c>
      <c r="E288" s="17">
        <v>1</v>
      </c>
      <c r="F288" s="18" t="s">
        <v>98</v>
      </c>
      <c r="G288" s="16">
        <v>40811</v>
      </c>
      <c r="H288" s="31">
        <v>28537.540000000015</v>
      </c>
      <c r="I288" s="87"/>
    </row>
    <row r="289" spans="1:10" ht="15" x14ac:dyDescent="0.25">
      <c r="A289" s="106" t="s">
        <v>486</v>
      </c>
      <c r="B289" s="25" t="s">
        <v>509</v>
      </c>
      <c r="C289" s="110" t="s">
        <v>465</v>
      </c>
      <c r="D289" s="107" t="s">
        <v>548</v>
      </c>
      <c r="E289" s="17">
        <v>1.08</v>
      </c>
      <c r="F289" s="18" t="s">
        <v>187</v>
      </c>
      <c r="G289" s="16">
        <v>36972</v>
      </c>
      <c r="H289" s="31">
        <v>42960.296999999846</v>
      </c>
      <c r="I289" s="87"/>
      <c r="J289" s="88" t="s">
        <v>553</v>
      </c>
    </row>
    <row r="290" spans="1:10" s="41" customFormat="1" ht="18.75" x14ac:dyDescent="0.35">
      <c r="A290" s="103"/>
      <c r="B290" s="108"/>
      <c r="C290" s="109"/>
      <c r="D290" s="109"/>
      <c r="E290" s="59"/>
      <c r="F290" s="22" t="s">
        <v>273</v>
      </c>
      <c r="G290" s="39">
        <v>211</v>
      </c>
      <c r="H290" s="40">
        <v>29723.392000000051</v>
      </c>
      <c r="I290" s="85" t="s">
        <v>555</v>
      </c>
      <c r="J290" s="86"/>
    </row>
    <row r="291" spans="1:10" s="41" customFormat="1" ht="18.75" x14ac:dyDescent="0.35">
      <c r="A291" s="103"/>
      <c r="B291" s="104"/>
      <c r="C291" s="105"/>
      <c r="D291" s="105"/>
      <c r="E291" s="71">
        <v>160</v>
      </c>
      <c r="F291" s="35" t="s">
        <v>22</v>
      </c>
      <c r="G291" s="39">
        <v>211</v>
      </c>
      <c r="H291" s="40">
        <v>29723.392000000051</v>
      </c>
      <c r="I291" s="85"/>
      <c r="J291" s="86"/>
    </row>
    <row r="292" spans="1:10" ht="15" x14ac:dyDescent="0.25">
      <c r="A292" s="106" t="s">
        <v>486</v>
      </c>
      <c r="B292" s="25" t="s">
        <v>497</v>
      </c>
      <c r="C292" s="107" t="s">
        <v>441</v>
      </c>
      <c r="D292" s="107" t="s">
        <v>534</v>
      </c>
      <c r="E292" s="17">
        <v>160</v>
      </c>
      <c r="F292" s="18" t="s">
        <v>272</v>
      </c>
      <c r="G292" s="16">
        <v>211</v>
      </c>
      <c r="H292" s="31">
        <v>29723.392000000051</v>
      </c>
      <c r="I292" s="87"/>
    </row>
    <row r="293" spans="1:10" s="41" customFormat="1" ht="19.5" x14ac:dyDescent="0.35">
      <c r="A293" s="103"/>
      <c r="B293" s="104"/>
      <c r="C293" s="105"/>
      <c r="D293" s="105"/>
      <c r="E293" s="60"/>
      <c r="F293" s="22" t="s">
        <v>1</v>
      </c>
      <c r="G293" s="39">
        <v>3083</v>
      </c>
      <c r="H293" s="40">
        <v>819090.64899999357</v>
      </c>
      <c r="I293" s="85" t="s">
        <v>556</v>
      </c>
      <c r="J293" s="86"/>
    </row>
    <row r="294" spans="1:10" s="41" customFormat="1" ht="18.75" x14ac:dyDescent="0.35">
      <c r="A294" s="103"/>
      <c r="B294" s="108"/>
      <c r="C294" s="109"/>
      <c r="D294" s="109"/>
      <c r="E294" s="71">
        <v>491.3</v>
      </c>
      <c r="F294" s="35" t="s">
        <v>2</v>
      </c>
      <c r="G294" s="39">
        <v>765</v>
      </c>
      <c r="H294" s="40">
        <v>443286.11999999452</v>
      </c>
      <c r="I294" s="85"/>
      <c r="J294" s="86"/>
    </row>
    <row r="295" spans="1:10" ht="25.5" x14ac:dyDescent="0.25">
      <c r="A295" s="106" t="s">
        <v>486</v>
      </c>
      <c r="B295" s="25" t="s">
        <v>488</v>
      </c>
      <c r="C295" s="110" t="s">
        <v>447</v>
      </c>
      <c r="D295" s="107" t="s">
        <v>534</v>
      </c>
      <c r="E295" s="17">
        <v>468</v>
      </c>
      <c r="F295" s="18" t="s">
        <v>0</v>
      </c>
      <c r="G295" s="16">
        <v>765</v>
      </c>
      <c r="H295" s="31">
        <v>443286.11999999452</v>
      </c>
      <c r="I295" s="87"/>
      <c r="J295" s="88" t="s">
        <v>553</v>
      </c>
    </row>
    <row r="296" spans="1:10" s="41" customFormat="1" ht="18.75" x14ac:dyDescent="0.35">
      <c r="A296" s="103"/>
      <c r="B296" s="108"/>
      <c r="C296" s="109"/>
      <c r="D296" s="109"/>
      <c r="E296" s="71">
        <v>202.5</v>
      </c>
      <c r="F296" s="35" t="s">
        <v>22</v>
      </c>
      <c r="G296" s="39">
        <v>2318</v>
      </c>
      <c r="H296" s="40">
        <v>375804.52899999905</v>
      </c>
      <c r="I296" s="85"/>
      <c r="J296" s="86"/>
    </row>
    <row r="297" spans="1:10" ht="25.5" x14ac:dyDescent="0.25">
      <c r="A297" s="106" t="s">
        <v>486</v>
      </c>
      <c r="B297" s="25" t="s">
        <v>488</v>
      </c>
      <c r="C297" s="110" t="s">
        <v>447</v>
      </c>
      <c r="D297" s="107" t="s">
        <v>534</v>
      </c>
      <c r="E297" s="17">
        <v>206.97</v>
      </c>
      <c r="F297" s="18" t="s">
        <v>0</v>
      </c>
      <c r="G297" s="16">
        <v>1645</v>
      </c>
      <c r="H297" s="31">
        <v>260338.55499999863</v>
      </c>
      <c r="I297" s="87"/>
      <c r="J297" s="88" t="s">
        <v>553</v>
      </c>
    </row>
    <row r="298" spans="1:10" ht="30" x14ac:dyDescent="0.3">
      <c r="A298" s="106" t="s">
        <v>524</v>
      </c>
      <c r="B298" s="123" t="s">
        <v>538</v>
      </c>
      <c r="C298" s="113" t="s">
        <v>552</v>
      </c>
      <c r="D298" s="107" t="s">
        <v>534</v>
      </c>
      <c r="E298" s="17">
        <v>195</v>
      </c>
      <c r="F298" s="18" t="s">
        <v>194</v>
      </c>
      <c r="G298" s="16">
        <v>673</v>
      </c>
      <c r="H298" s="31">
        <v>115465.97400000041</v>
      </c>
      <c r="I298" s="87"/>
    </row>
    <row r="299" spans="1:10" s="41" customFormat="1" ht="18.75" x14ac:dyDescent="0.35">
      <c r="A299" s="103"/>
      <c r="B299" s="108"/>
      <c r="C299" s="109"/>
      <c r="D299" s="109"/>
      <c r="E299" s="59"/>
      <c r="F299" s="22" t="s">
        <v>539</v>
      </c>
      <c r="G299" s="39">
        <v>323</v>
      </c>
      <c r="H299" s="40">
        <v>3669.9259999999999</v>
      </c>
      <c r="I299" s="85" t="s">
        <v>555</v>
      </c>
      <c r="J299" s="86"/>
    </row>
    <row r="300" spans="1:10" s="41" customFormat="1" ht="18.75" x14ac:dyDescent="0.35">
      <c r="A300" s="103"/>
      <c r="B300" s="104"/>
      <c r="C300" s="105"/>
      <c r="D300" s="105"/>
      <c r="E300" s="71">
        <v>1.91</v>
      </c>
      <c r="F300" s="35" t="s">
        <v>27</v>
      </c>
      <c r="G300" s="39">
        <v>323</v>
      </c>
      <c r="H300" s="40">
        <v>3669.9259999999999</v>
      </c>
      <c r="I300" s="85"/>
      <c r="J300" s="86"/>
    </row>
    <row r="301" spans="1:10" ht="15" x14ac:dyDescent="0.25">
      <c r="A301" s="106" t="s">
        <v>524</v>
      </c>
      <c r="B301" s="25" t="s">
        <v>462</v>
      </c>
      <c r="C301" s="110" t="s">
        <v>472</v>
      </c>
      <c r="D301" s="107" t="s">
        <v>534</v>
      </c>
      <c r="E301" s="17">
        <v>13.29</v>
      </c>
      <c r="F301" s="18" t="s">
        <v>174</v>
      </c>
      <c r="G301" s="16">
        <v>323</v>
      </c>
      <c r="H301" s="31">
        <v>3669.9259999999999</v>
      </c>
      <c r="I301" s="87"/>
      <c r="J301" s="88" t="s">
        <v>553</v>
      </c>
    </row>
    <row r="302" spans="1:10" s="41" customFormat="1" ht="18.75" x14ac:dyDescent="0.35">
      <c r="A302" s="103"/>
      <c r="B302" s="108"/>
      <c r="C302" s="109"/>
      <c r="D302" s="109"/>
      <c r="E302" s="59"/>
      <c r="F302" s="22" t="s">
        <v>155</v>
      </c>
      <c r="G302" s="39">
        <v>2185</v>
      </c>
      <c r="H302" s="40">
        <v>6154.8299999999981</v>
      </c>
      <c r="I302" s="85" t="s">
        <v>555</v>
      </c>
      <c r="J302" s="86" t="s">
        <v>553</v>
      </c>
    </row>
    <row r="303" spans="1:10" s="41" customFormat="1" ht="18.75" x14ac:dyDescent="0.35">
      <c r="A303" s="103"/>
      <c r="B303" s="108"/>
      <c r="C303" s="109"/>
      <c r="D303" s="109"/>
      <c r="E303" s="59"/>
      <c r="F303" s="57" t="s">
        <v>109</v>
      </c>
      <c r="G303" s="39">
        <v>2185</v>
      </c>
      <c r="H303" s="40">
        <v>6154.8299999999981</v>
      </c>
      <c r="I303" s="85"/>
      <c r="J303" s="86"/>
    </row>
    <row r="304" spans="1:10" ht="15" x14ac:dyDescent="0.25">
      <c r="A304" s="106" t="s">
        <v>486</v>
      </c>
      <c r="B304" s="25" t="s">
        <v>473</v>
      </c>
      <c r="C304" s="110" t="s">
        <v>453</v>
      </c>
      <c r="D304" s="107" t="s">
        <v>548</v>
      </c>
      <c r="E304" s="17">
        <v>3.06</v>
      </c>
      <c r="F304" s="18" t="s">
        <v>154</v>
      </c>
      <c r="G304" s="16">
        <v>2185</v>
      </c>
      <c r="H304" s="31">
        <v>6154.8299999999981</v>
      </c>
      <c r="I304" s="87"/>
    </row>
    <row r="305" spans="1:10" s="41" customFormat="1" ht="19.5" x14ac:dyDescent="0.35">
      <c r="A305" s="103"/>
      <c r="B305" s="104"/>
      <c r="C305" s="105"/>
      <c r="D305" s="105"/>
      <c r="E305" s="60"/>
      <c r="F305" s="22" t="s">
        <v>190</v>
      </c>
      <c r="G305" s="39">
        <v>13296</v>
      </c>
      <c r="H305" s="40">
        <v>21884.494999999992</v>
      </c>
      <c r="I305" s="85" t="s">
        <v>556</v>
      </c>
      <c r="J305" s="86"/>
    </row>
    <row r="306" spans="1:10" s="41" customFormat="1" ht="18.75" x14ac:dyDescent="0.35">
      <c r="A306" s="103"/>
      <c r="B306" s="108"/>
      <c r="C306" s="109"/>
      <c r="D306" s="109"/>
      <c r="E306" s="59"/>
      <c r="F306" s="57" t="s">
        <v>5</v>
      </c>
      <c r="G306" s="39">
        <v>13296</v>
      </c>
      <c r="H306" s="40">
        <v>21884.494999999992</v>
      </c>
      <c r="I306" s="85"/>
      <c r="J306" s="86"/>
    </row>
    <row r="307" spans="1:10" ht="15" x14ac:dyDescent="0.25">
      <c r="A307" s="106" t="s">
        <v>524</v>
      </c>
      <c r="B307" s="25" t="s">
        <v>440</v>
      </c>
      <c r="C307" s="113" t="s">
        <v>552</v>
      </c>
      <c r="D307" s="107" t="s">
        <v>548</v>
      </c>
      <c r="E307" s="17">
        <v>1.91</v>
      </c>
      <c r="F307" s="18" t="s">
        <v>189</v>
      </c>
      <c r="G307" s="16">
        <v>13296</v>
      </c>
      <c r="H307" s="31">
        <v>21884.494999999992</v>
      </c>
      <c r="I307" s="87"/>
    </row>
    <row r="308" spans="1:10" s="41" customFormat="1" ht="19.5" x14ac:dyDescent="0.35">
      <c r="A308" s="103"/>
      <c r="B308" s="104"/>
      <c r="C308" s="105"/>
      <c r="D308" s="105"/>
      <c r="E308" s="60"/>
      <c r="F308" s="22" t="s">
        <v>201</v>
      </c>
      <c r="G308" s="39">
        <v>749</v>
      </c>
      <c r="H308" s="40">
        <v>3651.3730000000005</v>
      </c>
      <c r="I308" s="85" t="s">
        <v>556</v>
      </c>
      <c r="J308" s="86"/>
    </row>
    <row r="309" spans="1:10" s="41" customFormat="1" ht="18.75" x14ac:dyDescent="0.35">
      <c r="A309" s="103"/>
      <c r="B309" s="104"/>
      <c r="C309" s="105"/>
      <c r="D309" s="105"/>
      <c r="E309" s="71">
        <v>0.61</v>
      </c>
      <c r="F309" s="35" t="s">
        <v>11</v>
      </c>
      <c r="G309" s="39">
        <v>327</v>
      </c>
      <c r="H309" s="40">
        <v>241.65400000000005</v>
      </c>
      <c r="I309" s="85"/>
      <c r="J309" s="86"/>
    </row>
    <row r="310" spans="1:10" ht="15" x14ac:dyDescent="0.25">
      <c r="A310" s="106" t="s">
        <v>486</v>
      </c>
      <c r="B310" s="25" t="s">
        <v>451</v>
      </c>
      <c r="C310" s="110" t="s">
        <v>452</v>
      </c>
      <c r="D310" s="107" t="s">
        <v>548</v>
      </c>
      <c r="E310" s="17">
        <v>0.82</v>
      </c>
      <c r="F310" s="18" t="s">
        <v>200</v>
      </c>
      <c r="G310" s="16">
        <v>327</v>
      </c>
      <c r="H310" s="31">
        <v>241.65400000000005</v>
      </c>
      <c r="I310" s="87"/>
      <c r="J310" s="88" t="s">
        <v>553</v>
      </c>
    </row>
    <row r="311" spans="1:10" s="41" customFormat="1" ht="18.75" x14ac:dyDescent="0.35">
      <c r="A311" s="103"/>
      <c r="B311" s="104"/>
      <c r="C311" s="105"/>
      <c r="D311" s="105"/>
      <c r="E311" s="71">
        <v>28.25</v>
      </c>
      <c r="F311" s="35" t="s">
        <v>42</v>
      </c>
      <c r="G311" s="39">
        <v>17</v>
      </c>
      <c r="H311" s="40">
        <v>445.55299999999994</v>
      </c>
      <c r="I311" s="85"/>
      <c r="J311" s="86"/>
    </row>
    <row r="312" spans="1:10" ht="25.5" x14ac:dyDescent="0.25">
      <c r="A312" s="106" t="s">
        <v>486</v>
      </c>
      <c r="B312" s="25" t="s">
        <v>492</v>
      </c>
      <c r="C312" s="107" t="s">
        <v>431</v>
      </c>
      <c r="D312" s="107" t="s">
        <v>534</v>
      </c>
      <c r="E312" s="17">
        <v>27.2</v>
      </c>
      <c r="F312" s="18" t="s">
        <v>300</v>
      </c>
      <c r="G312" s="16">
        <v>17</v>
      </c>
      <c r="H312" s="31">
        <v>445.55299999999994</v>
      </c>
      <c r="I312" s="87"/>
    </row>
    <row r="313" spans="1:10" s="41" customFormat="1" ht="18.75" x14ac:dyDescent="0.35">
      <c r="A313" s="103"/>
      <c r="B313" s="108"/>
      <c r="C313" s="109"/>
      <c r="D313" s="109"/>
      <c r="E313" s="71">
        <v>0.37</v>
      </c>
      <c r="F313" s="35" t="s">
        <v>304</v>
      </c>
      <c r="G313" s="39">
        <v>232</v>
      </c>
      <c r="H313" s="40">
        <v>116.896</v>
      </c>
      <c r="I313" s="85"/>
      <c r="J313" s="86"/>
    </row>
    <row r="314" spans="1:10" ht="15" x14ac:dyDescent="0.25">
      <c r="A314" s="106" t="s">
        <v>486</v>
      </c>
      <c r="B314" s="25" t="s">
        <v>451</v>
      </c>
      <c r="C314" s="110" t="s">
        <v>452</v>
      </c>
      <c r="D314" s="107" t="s">
        <v>548</v>
      </c>
      <c r="E314" s="17">
        <v>0.37</v>
      </c>
      <c r="F314" s="18" t="s">
        <v>200</v>
      </c>
      <c r="G314" s="16">
        <v>232</v>
      </c>
      <c r="H314" s="31">
        <v>116.896</v>
      </c>
      <c r="I314" s="87"/>
      <c r="J314" s="88" t="s">
        <v>553</v>
      </c>
    </row>
    <row r="315" spans="1:10" s="41" customFormat="1" ht="18.75" x14ac:dyDescent="0.35">
      <c r="A315" s="103"/>
      <c r="B315" s="108"/>
      <c r="C315" s="109"/>
      <c r="D315" s="109"/>
      <c r="E315" s="71">
        <v>5.5949999999999998</v>
      </c>
      <c r="F315" s="35" t="s">
        <v>5</v>
      </c>
      <c r="G315" s="39">
        <v>70</v>
      </c>
      <c r="H315" s="40">
        <v>331.22999999999996</v>
      </c>
      <c r="I315" s="85"/>
      <c r="J315" s="86"/>
    </row>
    <row r="316" spans="1:10" ht="15" x14ac:dyDescent="0.25">
      <c r="A316" s="106" t="s">
        <v>524</v>
      </c>
      <c r="B316" s="25" t="s">
        <v>440</v>
      </c>
      <c r="C316" s="113" t="s">
        <v>552</v>
      </c>
      <c r="D316" s="107" t="s">
        <v>534</v>
      </c>
      <c r="E316" s="17">
        <v>5.6</v>
      </c>
      <c r="F316" s="18" t="s">
        <v>308</v>
      </c>
      <c r="G316" s="16">
        <v>70</v>
      </c>
      <c r="H316" s="31">
        <v>331.22999999999996</v>
      </c>
      <c r="I316" s="87"/>
      <c r="J316" s="88" t="s">
        <v>553</v>
      </c>
    </row>
    <row r="317" spans="1:10" s="41" customFormat="1" ht="18.75" x14ac:dyDescent="0.35">
      <c r="A317" s="103"/>
      <c r="B317" s="108"/>
      <c r="C317" s="109"/>
      <c r="D317" s="109"/>
      <c r="E317" s="71">
        <v>28.64</v>
      </c>
      <c r="F317" s="35" t="s">
        <v>27</v>
      </c>
      <c r="G317" s="39">
        <v>103</v>
      </c>
      <c r="H317" s="40">
        <v>2516.04</v>
      </c>
      <c r="I317" s="85"/>
      <c r="J317" s="86"/>
    </row>
    <row r="318" spans="1:10" ht="25.5" x14ac:dyDescent="0.25">
      <c r="A318" s="106" t="s">
        <v>486</v>
      </c>
      <c r="B318" s="25" t="s">
        <v>492</v>
      </c>
      <c r="C318" s="107" t="s">
        <v>431</v>
      </c>
      <c r="D318" s="107" t="s">
        <v>534</v>
      </c>
      <c r="E318" s="17">
        <v>27</v>
      </c>
      <c r="F318" s="18" t="s">
        <v>300</v>
      </c>
      <c r="G318" s="16">
        <v>63</v>
      </c>
      <c r="H318" s="31">
        <v>1614.2800000000002</v>
      </c>
      <c r="I318" s="87"/>
    </row>
    <row r="319" spans="1:10" ht="15" x14ac:dyDescent="0.25">
      <c r="A319" s="106" t="s">
        <v>524</v>
      </c>
      <c r="B319" s="25" t="s">
        <v>440</v>
      </c>
      <c r="C319" s="113" t="s">
        <v>552</v>
      </c>
      <c r="D319" s="107" t="s">
        <v>534</v>
      </c>
      <c r="E319" s="17">
        <v>30.29</v>
      </c>
      <c r="F319" s="18" t="s">
        <v>308</v>
      </c>
      <c r="G319" s="16">
        <v>40</v>
      </c>
      <c r="H319" s="31">
        <v>901.76</v>
      </c>
      <c r="I319" s="87"/>
      <c r="J319" s="88" t="s">
        <v>553</v>
      </c>
    </row>
    <row r="320" spans="1:10" s="41" customFormat="1" ht="18.75" x14ac:dyDescent="0.35">
      <c r="A320" s="103"/>
      <c r="B320" s="108"/>
      <c r="C320" s="109"/>
      <c r="D320" s="109"/>
      <c r="E320" s="59"/>
      <c r="F320" s="22" t="s">
        <v>146</v>
      </c>
      <c r="G320" s="39">
        <v>1681</v>
      </c>
      <c r="H320" s="40">
        <v>68063.665000000066</v>
      </c>
      <c r="I320" s="85" t="s">
        <v>555</v>
      </c>
      <c r="J320" s="86"/>
    </row>
    <row r="321" spans="1:10" s="41" customFormat="1" ht="18.75" x14ac:dyDescent="0.35">
      <c r="A321" s="103"/>
      <c r="B321" s="108"/>
      <c r="C321" s="109"/>
      <c r="D321" s="109"/>
      <c r="E321" s="71">
        <v>46.405000000000001</v>
      </c>
      <c r="F321" s="35" t="s">
        <v>11</v>
      </c>
      <c r="G321" s="39">
        <v>1681</v>
      </c>
      <c r="H321" s="40">
        <v>68063.665000000066</v>
      </c>
      <c r="I321" s="85"/>
      <c r="J321" s="86"/>
    </row>
    <row r="322" spans="1:10" ht="15" x14ac:dyDescent="0.25">
      <c r="A322" s="106" t="s">
        <v>524</v>
      </c>
      <c r="B322" s="118" t="s">
        <v>494</v>
      </c>
      <c r="C322" s="110" t="s">
        <v>474</v>
      </c>
      <c r="D322" s="107" t="s">
        <v>534</v>
      </c>
      <c r="E322" s="17">
        <v>49</v>
      </c>
      <c r="F322" s="18" t="s">
        <v>145</v>
      </c>
      <c r="G322" s="16">
        <v>1411</v>
      </c>
      <c r="H322" s="31">
        <v>58228.741000000067</v>
      </c>
      <c r="I322" s="87"/>
      <c r="J322" s="88" t="s">
        <v>553</v>
      </c>
    </row>
    <row r="323" spans="1:10" ht="15" x14ac:dyDescent="0.25">
      <c r="A323" s="106" t="s">
        <v>524</v>
      </c>
      <c r="B323" s="25" t="s">
        <v>440</v>
      </c>
      <c r="C323" s="113" t="s">
        <v>552</v>
      </c>
      <c r="D323" s="107" t="s">
        <v>534</v>
      </c>
      <c r="E323" s="17">
        <v>42.86</v>
      </c>
      <c r="F323" s="18" t="s">
        <v>191</v>
      </c>
      <c r="G323" s="16">
        <v>270</v>
      </c>
      <c r="H323" s="31">
        <v>9834.9239999999991</v>
      </c>
      <c r="I323" s="87"/>
      <c r="J323" s="88" t="s">
        <v>553</v>
      </c>
    </row>
    <row r="324" spans="1:10" s="41" customFormat="1" ht="18.75" x14ac:dyDescent="0.35">
      <c r="A324" s="103"/>
      <c r="B324" s="108"/>
      <c r="C324" s="109"/>
      <c r="D324" s="109"/>
      <c r="E324" s="59"/>
      <c r="F324" s="22" t="s">
        <v>167</v>
      </c>
      <c r="G324" s="39">
        <v>321</v>
      </c>
      <c r="H324" s="40">
        <v>16546.690000000017</v>
      </c>
      <c r="I324" s="85" t="s">
        <v>555</v>
      </c>
      <c r="J324" s="86"/>
    </row>
    <row r="325" spans="1:10" s="41" customFormat="1" ht="18.75" x14ac:dyDescent="0.35">
      <c r="A325" s="103"/>
      <c r="B325" s="108"/>
      <c r="C325" s="109"/>
      <c r="D325" s="109"/>
      <c r="E325" s="71">
        <v>64.3</v>
      </c>
      <c r="F325" s="35" t="s">
        <v>30</v>
      </c>
      <c r="G325" s="39">
        <v>321</v>
      </c>
      <c r="H325" s="40">
        <v>16546.690000000017</v>
      </c>
      <c r="I325" s="85"/>
      <c r="J325" s="86"/>
    </row>
    <row r="326" spans="1:10" ht="15" x14ac:dyDescent="0.25">
      <c r="A326" s="106" t="s">
        <v>486</v>
      </c>
      <c r="B326" s="25" t="s">
        <v>504</v>
      </c>
      <c r="C326" s="107" t="s">
        <v>441</v>
      </c>
      <c r="D326" s="107" t="s">
        <v>534</v>
      </c>
      <c r="E326" s="17">
        <v>64.3</v>
      </c>
      <c r="F326" s="27" t="s">
        <v>166</v>
      </c>
      <c r="G326" s="16">
        <v>321</v>
      </c>
      <c r="H326" s="31">
        <v>16546.690000000017</v>
      </c>
      <c r="I326" s="87"/>
      <c r="J326" s="88" t="s">
        <v>553</v>
      </c>
    </row>
    <row r="327" spans="1:10" s="41" customFormat="1" ht="19.5" x14ac:dyDescent="0.35">
      <c r="A327" s="103"/>
      <c r="B327" s="104"/>
      <c r="C327" s="105"/>
      <c r="D327" s="105"/>
      <c r="E327" s="60"/>
      <c r="F327" s="22" t="s">
        <v>24</v>
      </c>
      <c r="G327" s="39">
        <v>8204</v>
      </c>
      <c r="H327" s="40">
        <v>287060.95899999997</v>
      </c>
      <c r="I327" s="85" t="s">
        <v>556</v>
      </c>
      <c r="J327" s="86"/>
    </row>
    <row r="328" spans="1:10" s="41" customFormat="1" ht="18.75" x14ac:dyDescent="0.35">
      <c r="A328" s="103"/>
      <c r="B328" s="108"/>
      <c r="C328" s="109"/>
      <c r="D328" s="109"/>
      <c r="E328" s="71">
        <v>69.959999999999994</v>
      </c>
      <c r="F328" s="35" t="s">
        <v>42</v>
      </c>
      <c r="G328" s="39">
        <v>3610</v>
      </c>
      <c r="H328" s="40">
        <v>189138.45300000004</v>
      </c>
      <c r="I328" s="85"/>
      <c r="J328" s="86"/>
    </row>
    <row r="329" spans="1:10" ht="25.5" x14ac:dyDescent="0.25">
      <c r="A329" s="106" t="s">
        <v>524</v>
      </c>
      <c r="B329" s="118" t="s">
        <v>493</v>
      </c>
      <c r="C329" s="113" t="s">
        <v>552</v>
      </c>
      <c r="D329" s="107" t="s">
        <v>534</v>
      </c>
      <c r="E329" s="17">
        <v>79.930000000000007</v>
      </c>
      <c r="F329" s="83" t="s">
        <v>135</v>
      </c>
      <c r="G329" s="16">
        <v>664</v>
      </c>
      <c r="H329" s="32">
        <v>37363.446999999971</v>
      </c>
      <c r="I329" s="92"/>
      <c r="J329" s="88" t="s">
        <v>553</v>
      </c>
    </row>
    <row r="330" spans="1:10" ht="15" x14ac:dyDescent="0.25">
      <c r="A330" s="106" t="s">
        <v>486</v>
      </c>
      <c r="B330" s="25" t="s">
        <v>501</v>
      </c>
      <c r="C330" s="107" t="s">
        <v>431</v>
      </c>
      <c r="D330" s="107" t="s">
        <v>534</v>
      </c>
      <c r="E330" s="17">
        <v>20</v>
      </c>
      <c r="F330" s="18" t="s">
        <v>246</v>
      </c>
      <c r="G330" s="16">
        <v>66</v>
      </c>
      <c r="H330" s="31">
        <v>1248.8</v>
      </c>
      <c r="I330" s="87"/>
    </row>
    <row r="331" spans="1:10" ht="15" x14ac:dyDescent="0.25">
      <c r="A331" s="106" t="s">
        <v>524</v>
      </c>
      <c r="B331" s="25" t="s">
        <v>467</v>
      </c>
      <c r="C331" s="110" t="s">
        <v>259</v>
      </c>
      <c r="D331" s="107" t="s">
        <v>534</v>
      </c>
      <c r="E331" s="17">
        <v>65</v>
      </c>
      <c r="F331" s="18" t="s">
        <v>287</v>
      </c>
      <c r="G331" s="16">
        <v>665</v>
      </c>
      <c r="H331" s="31">
        <v>37232</v>
      </c>
      <c r="I331" s="87"/>
      <c r="J331" s="88" t="s">
        <v>553</v>
      </c>
    </row>
    <row r="332" spans="1:10" ht="25.5" x14ac:dyDescent="0.25">
      <c r="A332" s="106" t="s">
        <v>524</v>
      </c>
      <c r="B332" s="25" t="s">
        <v>422</v>
      </c>
      <c r="C332" s="110" t="s">
        <v>423</v>
      </c>
      <c r="D332" s="107" t="s">
        <v>534</v>
      </c>
      <c r="E332" s="17">
        <v>79.989999999999995</v>
      </c>
      <c r="F332" s="18" t="s">
        <v>23</v>
      </c>
      <c r="G332" s="16">
        <v>202</v>
      </c>
      <c r="H332" s="31">
        <v>2456.800000000002</v>
      </c>
      <c r="I332" s="87"/>
    </row>
    <row r="333" spans="1:10" ht="15" x14ac:dyDescent="0.25">
      <c r="A333" s="106" t="s">
        <v>524</v>
      </c>
      <c r="B333" s="25" t="s">
        <v>455</v>
      </c>
      <c r="C333" s="110" t="s">
        <v>425</v>
      </c>
      <c r="D333" s="107" t="s">
        <v>534</v>
      </c>
      <c r="E333" s="17">
        <v>74</v>
      </c>
      <c r="F333" s="18" t="s">
        <v>228</v>
      </c>
      <c r="G333" s="16">
        <v>1931</v>
      </c>
      <c r="H333" s="31">
        <v>109849.53600000008</v>
      </c>
      <c r="I333" s="87"/>
      <c r="J333" s="88" t="s">
        <v>553</v>
      </c>
    </row>
    <row r="334" spans="1:10" ht="15" x14ac:dyDescent="0.25">
      <c r="A334" s="106" t="s">
        <v>486</v>
      </c>
      <c r="B334" s="25" t="s">
        <v>504</v>
      </c>
      <c r="C334" s="107" t="s">
        <v>441</v>
      </c>
      <c r="D334" s="107" t="s">
        <v>534</v>
      </c>
      <c r="E334" s="17">
        <v>65</v>
      </c>
      <c r="F334" s="18" t="s">
        <v>144</v>
      </c>
      <c r="G334" s="16">
        <v>82</v>
      </c>
      <c r="H334" s="31">
        <v>987.86999999999989</v>
      </c>
      <c r="I334" s="87"/>
    </row>
    <row r="335" spans="1:10" s="41" customFormat="1" ht="18.75" x14ac:dyDescent="0.35">
      <c r="A335" s="103"/>
      <c r="B335" s="108"/>
      <c r="C335" s="109"/>
      <c r="D335" s="109"/>
      <c r="E335" s="71">
        <v>27.984999999999999</v>
      </c>
      <c r="F335" s="35" t="s">
        <v>5</v>
      </c>
      <c r="G335" s="39">
        <v>4594</v>
      </c>
      <c r="H335" s="40">
        <v>97922.505999999936</v>
      </c>
      <c r="I335" s="85"/>
      <c r="J335" s="86"/>
    </row>
    <row r="336" spans="1:10" ht="25.5" x14ac:dyDescent="0.25">
      <c r="A336" s="106" t="s">
        <v>524</v>
      </c>
      <c r="B336" s="118" t="s">
        <v>493</v>
      </c>
      <c r="C336" s="113" t="s">
        <v>552</v>
      </c>
      <c r="D336" s="107" t="s">
        <v>534</v>
      </c>
      <c r="E336" s="17">
        <v>39.97</v>
      </c>
      <c r="F336" s="83" t="s">
        <v>135</v>
      </c>
      <c r="G336" s="16">
        <v>955</v>
      </c>
      <c r="H336" s="32">
        <v>28760.198999999982</v>
      </c>
      <c r="I336" s="92"/>
      <c r="J336" s="88" t="s">
        <v>553</v>
      </c>
    </row>
    <row r="337" spans="1:10" ht="15" x14ac:dyDescent="0.25">
      <c r="A337" s="106" t="s">
        <v>486</v>
      </c>
      <c r="B337" s="25" t="s">
        <v>501</v>
      </c>
      <c r="C337" s="107" t="s">
        <v>431</v>
      </c>
      <c r="D337" s="107" t="s">
        <v>534</v>
      </c>
      <c r="E337" s="17">
        <v>15</v>
      </c>
      <c r="F337" s="18" t="s">
        <v>247</v>
      </c>
      <c r="G337" s="16">
        <v>54</v>
      </c>
      <c r="H337" s="31">
        <v>702</v>
      </c>
      <c r="I337" s="87"/>
      <c r="J337" s="88" t="s">
        <v>553</v>
      </c>
    </row>
    <row r="338" spans="1:10" ht="15" x14ac:dyDescent="0.25">
      <c r="A338" s="106" t="s">
        <v>524</v>
      </c>
      <c r="B338" s="25" t="s">
        <v>467</v>
      </c>
      <c r="C338" s="110" t="s">
        <v>259</v>
      </c>
      <c r="D338" s="107" t="s">
        <v>534</v>
      </c>
      <c r="E338" s="17">
        <v>33</v>
      </c>
      <c r="F338" s="18" t="s">
        <v>287</v>
      </c>
      <c r="G338" s="16">
        <v>293</v>
      </c>
      <c r="H338" s="31">
        <v>7851.1499999999887</v>
      </c>
      <c r="I338" s="87"/>
      <c r="J338" s="88" t="s">
        <v>553</v>
      </c>
    </row>
    <row r="339" spans="1:10" ht="15" x14ac:dyDescent="0.25">
      <c r="A339" s="106" t="s">
        <v>486</v>
      </c>
      <c r="B339" s="25" t="s">
        <v>468</v>
      </c>
      <c r="C339" s="107" t="s">
        <v>546</v>
      </c>
      <c r="D339" s="107" t="s">
        <v>534</v>
      </c>
      <c r="E339" s="17">
        <v>16</v>
      </c>
      <c r="F339" s="18" t="s">
        <v>275</v>
      </c>
      <c r="G339" s="16">
        <v>948</v>
      </c>
      <c r="H339" s="31">
        <v>13104.000000000022</v>
      </c>
      <c r="I339" s="87"/>
    </row>
    <row r="340" spans="1:10" ht="25.5" x14ac:dyDescent="0.25">
      <c r="A340" s="106" t="s">
        <v>524</v>
      </c>
      <c r="B340" s="25" t="s">
        <v>422</v>
      </c>
      <c r="C340" s="110" t="s">
        <v>423</v>
      </c>
      <c r="D340" s="107" t="s">
        <v>534</v>
      </c>
      <c r="E340" s="17">
        <v>26.36</v>
      </c>
      <c r="F340" s="18" t="s">
        <v>23</v>
      </c>
      <c r="G340" s="16">
        <v>514</v>
      </c>
      <c r="H340" s="31">
        <v>4046.8000000000011</v>
      </c>
      <c r="I340" s="87"/>
      <c r="J340" s="88" t="s">
        <v>553</v>
      </c>
    </row>
    <row r="341" spans="1:10" ht="15" x14ac:dyDescent="0.25">
      <c r="A341" s="106" t="s">
        <v>524</v>
      </c>
      <c r="B341" s="25" t="s">
        <v>455</v>
      </c>
      <c r="C341" s="110" t="s">
        <v>425</v>
      </c>
      <c r="D341" s="107" t="s">
        <v>534</v>
      </c>
      <c r="E341" s="17">
        <v>35</v>
      </c>
      <c r="F341" s="18" t="s">
        <v>228</v>
      </c>
      <c r="G341" s="16">
        <v>1682</v>
      </c>
      <c r="H341" s="31">
        <v>42185.356999999931</v>
      </c>
      <c r="I341" s="87"/>
      <c r="J341" s="88" t="s">
        <v>553</v>
      </c>
    </row>
    <row r="342" spans="1:10" ht="15" x14ac:dyDescent="0.25">
      <c r="A342" s="106" t="s">
        <v>486</v>
      </c>
      <c r="B342" s="25" t="s">
        <v>504</v>
      </c>
      <c r="C342" s="107" t="s">
        <v>441</v>
      </c>
      <c r="D342" s="107" t="s">
        <v>534</v>
      </c>
      <c r="E342" s="17">
        <v>29.2</v>
      </c>
      <c r="F342" s="18" t="s">
        <v>156</v>
      </c>
      <c r="G342" s="16">
        <v>148</v>
      </c>
      <c r="H342" s="31">
        <v>1273</v>
      </c>
      <c r="I342" s="87"/>
    </row>
    <row r="343" spans="1:10" s="41" customFormat="1" ht="18.75" x14ac:dyDescent="0.35">
      <c r="A343" s="103"/>
      <c r="B343" s="108"/>
      <c r="C343" s="109"/>
      <c r="D343" s="109"/>
      <c r="E343" s="59"/>
      <c r="F343" s="22" t="s">
        <v>52</v>
      </c>
      <c r="G343" s="39">
        <v>19118</v>
      </c>
      <c r="H343" s="40">
        <v>810530.04899999988</v>
      </c>
      <c r="I343" s="85" t="s">
        <v>556</v>
      </c>
      <c r="J343" s="86"/>
    </row>
    <row r="344" spans="1:10" s="41" customFormat="1" ht="18.75" x14ac:dyDescent="0.35">
      <c r="A344" s="103"/>
      <c r="B344" s="108"/>
      <c r="C344" s="109"/>
      <c r="D344" s="109"/>
      <c r="E344" s="79">
        <v>445.4</v>
      </c>
      <c r="F344" s="35" t="s">
        <v>42</v>
      </c>
      <c r="G344" s="39">
        <v>4920</v>
      </c>
      <c r="H344" s="40">
        <v>348325.17300000001</v>
      </c>
      <c r="I344" s="85"/>
      <c r="J344" s="86"/>
    </row>
    <row r="345" spans="1:10" ht="25.5" x14ac:dyDescent="0.25">
      <c r="A345" s="106" t="s">
        <v>524</v>
      </c>
      <c r="B345" s="118" t="s">
        <v>493</v>
      </c>
      <c r="C345" s="113" t="s">
        <v>552</v>
      </c>
      <c r="D345" s="107" t="s">
        <v>534</v>
      </c>
      <c r="E345" s="17">
        <v>115.68</v>
      </c>
      <c r="F345" s="83" t="s">
        <v>119</v>
      </c>
      <c r="G345" s="16">
        <v>257</v>
      </c>
      <c r="H345" s="32">
        <v>26655.201000000019</v>
      </c>
      <c r="I345" s="92"/>
      <c r="J345" s="88" t="s">
        <v>553</v>
      </c>
    </row>
    <row r="346" spans="1:10" ht="25.5" x14ac:dyDescent="0.25">
      <c r="A346" s="106" t="s">
        <v>524</v>
      </c>
      <c r="B346" s="118" t="s">
        <v>493</v>
      </c>
      <c r="C346" s="113" t="s">
        <v>552</v>
      </c>
      <c r="D346" s="107" t="s">
        <v>534</v>
      </c>
      <c r="E346" s="23">
        <v>839.8</v>
      </c>
      <c r="F346" s="18" t="s">
        <v>183</v>
      </c>
      <c r="G346" s="16">
        <v>131</v>
      </c>
      <c r="H346" s="31">
        <v>48966.919000000002</v>
      </c>
      <c r="I346" s="87"/>
      <c r="J346" s="88" t="s">
        <v>553</v>
      </c>
    </row>
    <row r="347" spans="1:10" ht="25.5" x14ac:dyDescent="0.25">
      <c r="A347" s="106" t="s">
        <v>524</v>
      </c>
      <c r="B347" s="25" t="s">
        <v>422</v>
      </c>
      <c r="C347" s="110" t="s">
        <v>423</v>
      </c>
      <c r="D347" s="107" t="s">
        <v>534</v>
      </c>
      <c r="E347" s="17">
        <v>59.78</v>
      </c>
      <c r="F347" s="27" t="s">
        <v>540</v>
      </c>
      <c r="G347" s="16">
        <v>423</v>
      </c>
      <c r="H347" s="31">
        <v>19091.266000000007</v>
      </c>
      <c r="I347" s="87"/>
      <c r="J347" s="88" t="s">
        <v>553</v>
      </c>
    </row>
    <row r="348" spans="1:10" ht="15" x14ac:dyDescent="0.25">
      <c r="A348" s="106" t="s">
        <v>524</v>
      </c>
      <c r="B348" s="25" t="s">
        <v>455</v>
      </c>
      <c r="C348" s="110" t="s">
        <v>425</v>
      </c>
      <c r="D348" s="107" t="s">
        <v>534</v>
      </c>
      <c r="E348" s="17">
        <v>70</v>
      </c>
      <c r="F348" s="18" t="s">
        <v>58</v>
      </c>
      <c r="G348" s="16">
        <v>2439</v>
      </c>
      <c r="H348" s="31">
        <v>149429</v>
      </c>
      <c r="I348" s="87"/>
      <c r="J348" s="88" t="s">
        <v>553</v>
      </c>
    </row>
    <row r="349" spans="1:10" x14ac:dyDescent="0.3">
      <c r="A349" s="106" t="s">
        <v>486</v>
      </c>
      <c r="B349" s="73" t="s">
        <v>458</v>
      </c>
      <c r="C349" s="110" t="s">
        <v>506</v>
      </c>
      <c r="D349" s="107" t="s">
        <v>534</v>
      </c>
      <c r="E349" s="17">
        <v>53.33</v>
      </c>
      <c r="F349" s="18" t="s">
        <v>211</v>
      </c>
      <c r="G349" s="16">
        <v>9</v>
      </c>
      <c r="H349" s="31">
        <v>415.97400000000005</v>
      </c>
      <c r="I349" s="87"/>
      <c r="J349" s="88" t="s">
        <v>553</v>
      </c>
    </row>
    <row r="350" spans="1:10" ht="25.5" x14ac:dyDescent="0.25">
      <c r="A350" s="106" t="s">
        <v>486</v>
      </c>
      <c r="B350" s="25" t="s">
        <v>492</v>
      </c>
      <c r="C350" s="107" t="s">
        <v>431</v>
      </c>
      <c r="D350" s="107" t="s">
        <v>534</v>
      </c>
      <c r="E350" s="17">
        <v>61</v>
      </c>
      <c r="F350" s="18" t="s">
        <v>294</v>
      </c>
      <c r="G350" s="16">
        <v>67</v>
      </c>
      <c r="H350" s="31">
        <v>3731.92</v>
      </c>
      <c r="I350" s="87"/>
    </row>
    <row r="351" spans="1:10" ht="15" x14ac:dyDescent="0.25">
      <c r="A351" s="106" t="s">
        <v>486</v>
      </c>
      <c r="B351" s="25" t="s">
        <v>501</v>
      </c>
      <c r="C351" s="107" t="s">
        <v>431</v>
      </c>
      <c r="D351" s="107" t="s">
        <v>534</v>
      </c>
      <c r="E351" s="17">
        <v>51</v>
      </c>
      <c r="F351" s="18" t="s">
        <v>186</v>
      </c>
      <c r="G351" s="16">
        <v>423</v>
      </c>
      <c r="H351" s="31">
        <v>19084.999999999989</v>
      </c>
      <c r="I351" s="87"/>
    </row>
    <row r="352" spans="1:10" ht="15" x14ac:dyDescent="0.25">
      <c r="A352" s="106" t="s">
        <v>524</v>
      </c>
      <c r="B352" s="25" t="s">
        <v>467</v>
      </c>
      <c r="C352" s="110" t="s">
        <v>259</v>
      </c>
      <c r="D352" s="107" t="s">
        <v>534</v>
      </c>
      <c r="E352" s="17">
        <v>60</v>
      </c>
      <c r="F352" s="18" t="s">
        <v>97</v>
      </c>
      <c r="G352" s="16">
        <v>1058</v>
      </c>
      <c r="H352" s="31">
        <v>70402.5</v>
      </c>
      <c r="I352" s="87"/>
      <c r="J352" s="88" t="s">
        <v>553</v>
      </c>
    </row>
    <row r="353" spans="1:10" ht="15" x14ac:dyDescent="0.25">
      <c r="A353" s="106" t="s">
        <v>524</v>
      </c>
      <c r="B353" s="25" t="s">
        <v>440</v>
      </c>
      <c r="C353" s="113" t="s">
        <v>552</v>
      </c>
      <c r="D353" s="107" t="s">
        <v>534</v>
      </c>
      <c r="E353" s="17">
        <v>115</v>
      </c>
      <c r="F353" s="18" t="s">
        <v>295</v>
      </c>
      <c r="G353" s="16">
        <v>113</v>
      </c>
      <c r="H353" s="31">
        <v>10547.393000000002</v>
      </c>
      <c r="I353" s="87"/>
      <c r="J353" s="88" t="s">
        <v>553</v>
      </c>
    </row>
    <row r="354" spans="1:10" s="41" customFormat="1" ht="18.75" x14ac:dyDescent="0.35">
      <c r="A354" s="103"/>
      <c r="B354" s="108"/>
      <c r="C354" s="109"/>
      <c r="D354" s="109"/>
      <c r="E354" s="71">
        <v>89.9</v>
      </c>
      <c r="F354" s="35" t="s">
        <v>50</v>
      </c>
      <c r="G354" s="39">
        <v>478</v>
      </c>
      <c r="H354" s="40">
        <v>31581.650000000009</v>
      </c>
      <c r="I354" s="85"/>
      <c r="J354" s="86"/>
    </row>
    <row r="355" spans="1:10" ht="25.5" x14ac:dyDescent="0.25">
      <c r="A355" s="106" t="s">
        <v>524</v>
      </c>
      <c r="B355" s="25" t="s">
        <v>422</v>
      </c>
      <c r="C355" s="110" t="s">
        <v>423</v>
      </c>
      <c r="D355" s="107" t="s">
        <v>534</v>
      </c>
      <c r="E355" s="17">
        <v>89.9</v>
      </c>
      <c r="F355" s="18" t="s">
        <v>51</v>
      </c>
      <c r="G355" s="16">
        <v>478</v>
      </c>
      <c r="H355" s="31">
        <v>31581.650000000009</v>
      </c>
      <c r="I355" s="87"/>
      <c r="J355" s="88" t="s">
        <v>553</v>
      </c>
    </row>
    <row r="356" spans="1:10" s="41" customFormat="1" ht="19.5" x14ac:dyDescent="0.35">
      <c r="A356" s="103"/>
      <c r="B356" s="104"/>
      <c r="C356" s="105"/>
      <c r="D356" s="105"/>
      <c r="E356" s="69"/>
      <c r="F356" s="57" t="s">
        <v>38</v>
      </c>
      <c r="G356" s="39">
        <v>6</v>
      </c>
      <c r="H356" s="40">
        <v>1051.75</v>
      </c>
      <c r="I356" s="85"/>
      <c r="J356" s="86"/>
    </row>
    <row r="357" spans="1:10" ht="25.5" x14ac:dyDescent="0.25">
      <c r="A357" s="106" t="s">
        <v>486</v>
      </c>
      <c r="B357" s="25" t="s">
        <v>492</v>
      </c>
      <c r="C357" s="107" t="s">
        <v>431</v>
      </c>
      <c r="D357" s="107" t="s">
        <v>534</v>
      </c>
      <c r="E357" s="17">
        <v>204.9</v>
      </c>
      <c r="F357" s="18" t="s">
        <v>297</v>
      </c>
      <c r="G357" s="16">
        <v>6</v>
      </c>
      <c r="H357" s="31">
        <v>1051.75</v>
      </c>
      <c r="I357" s="87"/>
    </row>
    <row r="358" spans="1:10" s="41" customFormat="1" ht="18.75" x14ac:dyDescent="0.35">
      <c r="A358" s="103"/>
      <c r="B358" s="104"/>
      <c r="C358" s="105"/>
      <c r="D358" s="105"/>
      <c r="E358" s="71">
        <v>146.375</v>
      </c>
      <c r="F358" s="35" t="s">
        <v>59</v>
      </c>
      <c r="G358" s="39">
        <v>12506</v>
      </c>
      <c r="H358" s="40">
        <v>240333.13800000006</v>
      </c>
      <c r="I358" s="85"/>
      <c r="J358" s="86"/>
    </row>
    <row r="359" spans="1:10" ht="25.5" x14ac:dyDescent="0.25">
      <c r="A359" s="106" t="s">
        <v>524</v>
      </c>
      <c r="B359" s="118" t="s">
        <v>493</v>
      </c>
      <c r="C359" s="113" t="s">
        <v>552</v>
      </c>
      <c r="D359" s="107" t="s">
        <v>534</v>
      </c>
      <c r="E359" s="17">
        <v>41.56</v>
      </c>
      <c r="F359" s="83" t="s">
        <v>119</v>
      </c>
      <c r="G359" s="16">
        <v>365</v>
      </c>
      <c r="H359" s="32">
        <v>13953.066000000004</v>
      </c>
      <c r="I359" s="92"/>
      <c r="J359" s="88" t="s">
        <v>553</v>
      </c>
    </row>
    <row r="360" spans="1:10" ht="25.5" x14ac:dyDescent="0.25">
      <c r="A360" s="106" t="s">
        <v>524</v>
      </c>
      <c r="B360" s="118" t="s">
        <v>493</v>
      </c>
      <c r="C360" s="113" t="s">
        <v>552</v>
      </c>
      <c r="D360" s="107" t="s">
        <v>534</v>
      </c>
      <c r="E360" s="17">
        <v>277.95</v>
      </c>
      <c r="F360" s="18" t="s">
        <v>183</v>
      </c>
      <c r="G360" s="16">
        <v>85</v>
      </c>
      <c r="H360" s="31">
        <v>10527.377999999999</v>
      </c>
      <c r="I360" s="87"/>
      <c r="J360" s="88" t="s">
        <v>553</v>
      </c>
    </row>
    <row r="361" spans="1:10" ht="25.5" x14ac:dyDescent="0.25">
      <c r="A361" s="106" t="s">
        <v>524</v>
      </c>
      <c r="B361" s="25" t="s">
        <v>422</v>
      </c>
      <c r="C361" s="110" t="s">
        <v>423</v>
      </c>
      <c r="D361" s="107" t="s">
        <v>534</v>
      </c>
      <c r="E361" s="17">
        <v>18</v>
      </c>
      <c r="F361" s="18" t="s">
        <v>51</v>
      </c>
      <c r="G361" s="16">
        <v>1769</v>
      </c>
      <c r="H361" s="31">
        <v>19777.239999999976</v>
      </c>
      <c r="I361" s="87"/>
      <c r="J361" s="88" t="s">
        <v>553</v>
      </c>
    </row>
    <row r="362" spans="1:10" ht="15" x14ac:dyDescent="0.25">
      <c r="A362" s="106" t="s">
        <v>486</v>
      </c>
      <c r="B362" s="25" t="s">
        <v>451</v>
      </c>
      <c r="C362" s="110" t="s">
        <v>452</v>
      </c>
      <c r="D362" s="107" t="s">
        <v>534</v>
      </c>
      <c r="E362" s="17">
        <v>21</v>
      </c>
      <c r="F362" s="18" t="s">
        <v>312</v>
      </c>
      <c r="G362" s="16">
        <v>697</v>
      </c>
      <c r="H362" s="31">
        <v>12009.170000000002</v>
      </c>
      <c r="I362" s="87"/>
      <c r="J362" s="88" t="s">
        <v>553</v>
      </c>
    </row>
    <row r="363" spans="1:10" ht="15" x14ac:dyDescent="0.25">
      <c r="A363" s="106" t="s">
        <v>524</v>
      </c>
      <c r="B363" s="25" t="s">
        <v>455</v>
      </c>
      <c r="C363" s="110" t="s">
        <v>425</v>
      </c>
      <c r="D363" s="107" t="s">
        <v>534</v>
      </c>
      <c r="E363" s="17">
        <v>28</v>
      </c>
      <c r="F363" s="18" t="s">
        <v>58</v>
      </c>
      <c r="G363" s="16">
        <v>4336</v>
      </c>
      <c r="H363" s="31">
        <v>91056.560000000041</v>
      </c>
      <c r="I363" s="87"/>
      <c r="J363" s="88" t="s">
        <v>553</v>
      </c>
    </row>
    <row r="364" spans="1:10" ht="15" x14ac:dyDescent="0.25">
      <c r="A364" s="106" t="s">
        <v>486</v>
      </c>
      <c r="B364" s="124" t="s">
        <v>458</v>
      </c>
      <c r="C364" s="110" t="s">
        <v>506</v>
      </c>
      <c r="D364" s="107" t="s">
        <v>534</v>
      </c>
      <c r="E364" s="17">
        <v>16.8</v>
      </c>
      <c r="F364" s="18" t="s">
        <v>211</v>
      </c>
      <c r="G364" s="16">
        <v>2713</v>
      </c>
      <c r="H364" s="31">
        <v>44166.640999999996</v>
      </c>
      <c r="I364" s="87"/>
      <c r="J364" s="88" t="s">
        <v>553</v>
      </c>
    </row>
    <row r="365" spans="1:10" ht="25.5" x14ac:dyDescent="0.25">
      <c r="A365" s="106" t="s">
        <v>486</v>
      </c>
      <c r="B365" s="25" t="s">
        <v>492</v>
      </c>
      <c r="C365" s="107" t="s">
        <v>431</v>
      </c>
      <c r="D365" s="107" t="s">
        <v>534</v>
      </c>
      <c r="E365" s="17">
        <v>19</v>
      </c>
      <c r="F365" s="18" t="s">
        <v>294</v>
      </c>
      <c r="G365" s="16">
        <v>63</v>
      </c>
      <c r="H365" s="31">
        <v>1120.3499999999999</v>
      </c>
      <c r="I365" s="87"/>
    </row>
    <row r="366" spans="1:10" ht="15" x14ac:dyDescent="0.25">
      <c r="A366" s="106" t="s">
        <v>486</v>
      </c>
      <c r="B366" s="25" t="s">
        <v>501</v>
      </c>
      <c r="C366" s="107" t="s">
        <v>431</v>
      </c>
      <c r="D366" s="107" t="s">
        <v>534</v>
      </c>
      <c r="E366" s="17">
        <v>14.8</v>
      </c>
      <c r="F366" s="18" t="s">
        <v>160</v>
      </c>
      <c r="G366" s="16">
        <v>847</v>
      </c>
      <c r="H366" s="31">
        <v>9462.0200000000059</v>
      </c>
      <c r="I366" s="87"/>
    </row>
    <row r="367" spans="1:10" ht="15" x14ac:dyDescent="0.25">
      <c r="A367" s="106" t="s">
        <v>524</v>
      </c>
      <c r="B367" s="25" t="s">
        <v>467</v>
      </c>
      <c r="C367" s="110" t="s">
        <v>259</v>
      </c>
      <c r="D367" s="107" t="s">
        <v>534</v>
      </c>
      <c r="E367" s="17">
        <v>22</v>
      </c>
      <c r="F367" s="18" t="s">
        <v>97</v>
      </c>
      <c r="G367" s="16">
        <v>1575</v>
      </c>
      <c r="H367" s="31">
        <v>36957.368000000024</v>
      </c>
      <c r="I367" s="87"/>
    </row>
    <row r="368" spans="1:10" ht="15" x14ac:dyDescent="0.25">
      <c r="A368" s="106" t="s">
        <v>524</v>
      </c>
      <c r="B368" s="25" t="s">
        <v>440</v>
      </c>
      <c r="C368" s="113" t="s">
        <v>552</v>
      </c>
      <c r="D368" s="107" t="s">
        <v>534</v>
      </c>
      <c r="E368" s="17">
        <v>36.19</v>
      </c>
      <c r="F368" s="18" t="s">
        <v>295</v>
      </c>
      <c r="G368" s="16">
        <v>56</v>
      </c>
      <c r="H368" s="31">
        <v>1303.345</v>
      </c>
      <c r="I368" s="87"/>
      <c r="J368" s="88" t="s">
        <v>553</v>
      </c>
    </row>
    <row r="369" spans="1:10" s="41" customFormat="1" ht="18.75" x14ac:dyDescent="0.35">
      <c r="A369" s="103"/>
      <c r="B369" s="108"/>
      <c r="C369" s="109"/>
      <c r="D369" s="109"/>
      <c r="E369" s="71">
        <v>230.16499999999999</v>
      </c>
      <c r="F369" s="35" t="s">
        <v>21</v>
      </c>
      <c r="G369" s="39">
        <v>1208</v>
      </c>
      <c r="H369" s="40">
        <v>189238.33799999987</v>
      </c>
      <c r="I369" s="85"/>
      <c r="J369" s="86"/>
    </row>
    <row r="370" spans="1:10" ht="25.5" x14ac:dyDescent="0.25">
      <c r="A370" s="106" t="s">
        <v>524</v>
      </c>
      <c r="B370" s="118" t="s">
        <v>493</v>
      </c>
      <c r="C370" s="113" t="s">
        <v>552</v>
      </c>
      <c r="D370" s="107" t="s">
        <v>534</v>
      </c>
      <c r="E370" s="17">
        <v>285.33</v>
      </c>
      <c r="F370" s="83" t="s">
        <v>119</v>
      </c>
      <c r="G370" s="16">
        <v>61</v>
      </c>
      <c r="H370" s="31">
        <v>13165.568999999998</v>
      </c>
      <c r="I370" s="87"/>
      <c r="J370" s="88" t="s">
        <v>553</v>
      </c>
    </row>
    <row r="371" spans="1:10" ht="25.5" x14ac:dyDescent="0.25">
      <c r="A371" s="106" t="s">
        <v>524</v>
      </c>
      <c r="B371" s="25" t="s">
        <v>422</v>
      </c>
      <c r="C371" s="110" t="s">
        <v>423</v>
      </c>
      <c r="D371" s="107" t="s">
        <v>534</v>
      </c>
      <c r="E371" s="17">
        <v>175</v>
      </c>
      <c r="F371" s="18" t="s">
        <v>51</v>
      </c>
      <c r="G371" s="16">
        <v>497</v>
      </c>
      <c r="H371" s="31">
        <v>60200</v>
      </c>
      <c r="I371" s="87"/>
      <c r="J371" s="88" t="s">
        <v>553</v>
      </c>
    </row>
    <row r="372" spans="1:10" ht="15" x14ac:dyDescent="0.25">
      <c r="A372" s="106" t="s">
        <v>524</v>
      </c>
      <c r="B372" s="25" t="s">
        <v>467</v>
      </c>
      <c r="C372" s="110" t="s">
        <v>259</v>
      </c>
      <c r="D372" s="107" t="s">
        <v>534</v>
      </c>
      <c r="E372" s="17">
        <v>209</v>
      </c>
      <c r="F372" s="18" t="s">
        <v>97</v>
      </c>
      <c r="G372" s="16">
        <v>560</v>
      </c>
      <c r="H372" s="31">
        <v>100292.89499999986</v>
      </c>
      <c r="I372" s="87"/>
      <c r="J372" s="88" t="s">
        <v>553</v>
      </c>
    </row>
    <row r="373" spans="1:10" ht="15" x14ac:dyDescent="0.25">
      <c r="A373" s="106" t="s">
        <v>524</v>
      </c>
      <c r="B373" s="25" t="s">
        <v>440</v>
      </c>
      <c r="C373" s="113" t="s">
        <v>552</v>
      </c>
      <c r="D373" s="107" t="s">
        <v>534</v>
      </c>
      <c r="E373" s="17">
        <v>237.1</v>
      </c>
      <c r="F373" s="18" t="s">
        <v>295</v>
      </c>
      <c r="G373" s="16">
        <v>90</v>
      </c>
      <c r="H373" s="31">
        <v>15579.873999999998</v>
      </c>
      <c r="I373" s="87"/>
      <c r="J373" s="88" t="s">
        <v>553</v>
      </c>
    </row>
    <row r="374" spans="1:10" s="41" customFormat="1" ht="18.75" x14ac:dyDescent="0.35">
      <c r="A374" s="103"/>
      <c r="B374" s="108"/>
      <c r="C374" s="109"/>
      <c r="D374" s="109"/>
      <c r="E374" s="59"/>
      <c r="F374" s="22" t="s">
        <v>223</v>
      </c>
      <c r="G374" s="39">
        <v>3729</v>
      </c>
      <c r="H374" s="40">
        <v>249682.4770000001</v>
      </c>
      <c r="I374" s="85" t="s">
        <v>555</v>
      </c>
      <c r="J374" s="86"/>
    </row>
    <row r="375" spans="1:10" s="41" customFormat="1" ht="18.75" x14ac:dyDescent="0.35">
      <c r="A375" s="103"/>
      <c r="B375" s="104"/>
      <c r="C375" s="105"/>
      <c r="D375" s="105"/>
      <c r="E375" s="71">
        <v>86.13</v>
      </c>
      <c r="F375" s="35" t="s">
        <v>224</v>
      </c>
      <c r="G375" s="39">
        <v>3729</v>
      </c>
      <c r="H375" s="40">
        <v>249682.4770000001</v>
      </c>
      <c r="I375" s="85"/>
      <c r="J375" s="86"/>
    </row>
    <row r="376" spans="1:10" ht="15" x14ac:dyDescent="0.25">
      <c r="A376" s="106" t="s">
        <v>486</v>
      </c>
      <c r="B376" s="25" t="s">
        <v>489</v>
      </c>
      <c r="C376" s="110" t="s">
        <v>429</v>
      </c>
      <c r="D376" s="107" t="s">
        <v>548</v>
      </c>
      <c r="E376" s="17">
        <v>41</v>
      </c>
      <c r="F376" s="18" t="s">
        <v>222</v>
      </c>
      <c r="G376" s="16">
        <v>3729</v>
      </c>
      <c r="H376" s="31">
        <v>249682.4770000001</v>
      </c>
      <c r="I376" s="87"/>
      <c r="J376" s="88" t="s">
        <v>553</v>
      </c>
    </row>
    <row r="377" spans="1:10" s="41" customFormat="1" ht="18.75" x14ac:dyDescent="0.35">
      <c r="A377" s="103"/>
      <c r="B377" s="108"/>
      <c r="C377" s="109"/>
      <c r="D377" s="109"/>
      <c r="E377" s="59"/>
      <c r="F377" s="22" t="s">
        <v>266</v>
      </c>
      <c r="G377" s="39">
        <v>366</v>
      </c>
      <c r="H377" s="40">
        <v>153744.00000000006</v>
      </c>
      <c r="I377" s="85" t="s">
        <v>555</v>
      </c>
      <c r="J377" s="86"/>
    </row>
    <row r="378" spans="1:10" s="41" customFormat="1" ht="19.5" x14ac:dyDescent="0.35">
      <c r="A378" s="103"/>
      <c r="B378" s="104"/>
      <c r="C378" s="105"/>
      <c r="D378" s="105"/>
      <c r="E378" s="69"/>
      <c r="F378" s="57" t="s">
        <v>42</v>
      </c>
      <c r="G378" s="39">
        <v>230</v>
      </c>
      <c r="H378" s="40">
        <v>40177.80000000001</v>
      </c>
      <c r="I378" s="85"/>
      <c r="J378" s="86"/>
    </row>
    <row r="379" spans="1:10" ht="15" x14ac:dyDescent="0.25">
      <c r="A379" s="106" t="s">
        <v>524</v>
      </c>
      <c r="B379" s="25" t="s">
        <v>440</v>
      </c>
      <c r="C379" s="113" t="s">
        <v>552</v>
      </c>
      <c r="D379" s="107" t="s">
        <v>534</v>
      </c>
      <c r="E379" s="17">
        <v>202</v>
      </c>
      <c r="F379" s="18" t="s">
        <v>265</v>
      </c>
      <c r="G379" s="16">
        <v>230</v>
      </c>
      <c r="H379" s="31">
        <v>40177.80000000001</v>
      </c>
      <c r="I379" s="87"/>
      <c r="J379" s="88" t="s">
        <v>553</v>
      </c>
    </row>
    <row r="380" spans="1:10" s="41" customFormat="1" ht="18.75" x14ac:dyDescent="0.35">
      <c r="A380" s="103"/>
      <c r="B380" s="108"/>
      <c r="C380" s="109"/>
      <c r="D380" s="109"/>
      <c r="E380" s="59"/>
      <c r="F380" s="57" t="s">
        <v>21</v>
      </c>
      <c r="G380" s="39">
        <v>7</v>
      </c>
      <c r="H380" s="40">
        <v>3408.6000000000004</v>
      </c>
      <c r="I380" s="85"/>
      <c r="J380" s="86"/>
    </row>
    <row r="381" spans="1:10" ht="15" x14ac:dyDescent="0.25">
      <c r="A381" s="106" t="s">
        <v>524</v>
      </c>
      <c r="B381" s="25" t="s">
        <v>440</v>
      </c>
      <c r="C381" s="113" t="s">
        <v>552</v>
      </c>
      <c r="D381" s="107" t="s">
        <v>534</v>
      </c>
      <c r="E381" s="17">
        <v>598</v>
      </c>
      <c r="F381" s="18" t="s">
        <v>265</v>
      </c>
      <c r="G381" s="16">
        <v>7</v>
      </c>
      <c r="H381" s="31">
        <v>3408.6000000000004</v>
      </c>
      <c r="I381" s="87"/>
      <c r="J381" s="88" t="s">
        <v>553</v>
      </c>
    </row>
    <row r="382" spans="1:10" s="41" customFormat="1" ht="18.75" x14ac:dyDescent="0.35">
      <c r="A382" s="103"/>
      <c r="B382" s="104"/>
      <c r="C382" s="105"/>
      <c r="D382" s="105"/>
      <c r="E382" s="71">
        <v>996</v>
      </c>
      <c r="F382" s="35" t="s">
        <v>27</v>
      </c>
      <c r="G382" s="39">
        <v>129</v>
      </c>
      <c r="H382" s="40">
        <v>110157.60000000005</v>
      </c>
      <c r="I382" s="85"/>
      <c r="J382" s="86"/>
    </row>
    <row r="383" spans="1:10" ht="15" x14ac:dyDescent="0.25">
      <c r="A383" s="106" t="s">
        <v>524</v>
      </c>
      <c r="B383" s="25" t="s">
        <v>440</v>
      </c>
      <c r="C383" s="113" t="s">
        <v>552</v>
      </c>
      <c r="D383" s="107" t="s">
        <v>534</v>
      </c>
      <c r="E383" s="17">
        <v>996</v>
      </c>
      <c r="F383" s="18" t="s">
        <v>265</v>
      </c>
      <c r="G383" s="16">
        <v>129</v>
      </c>
      <c r="H383" s="31">
        <v>110157.60000000005</v>
      </c>
      <c r="I383" s="87"/>
      <c r="J383" s="88" t="s">
        <v>553</v>
      </c>
    </row>
    <row r="384" spans="1:10" s="41" customFormat="1" ht="19.5" x14ac:dyDescent="0.35">
      <c r="A384" s="103"/>
      <c r="B384" s="104"/>
      <c r="C384" s="105"/>
      <c r="D384" s="105"/>
      <c r="E384" s="60"/>
      <c r="F384" s="22" t="s">
        <v>45</v>
      </c>
      <c r="G384" s="39">
        <v>72</v>
      </c>
      <c r="H384" s="40">
        <v>41738.82</v>
      </c>
      <c r="I384" s="85" t="s">
        <v>555</v>
      </c>
      <c r="J384" s="86"/>
    </row>
    <row r="385" spans="1:10" s="41" customFormat="1" ht="18.75" x14ac:dyDescent="0.35">
      <c r="A385" s="103"/>
      <c r="B385" s="108"/>
      <c r="C385" s="109"/>
      <c r="D385" s="109"/>
      <c r="E385" s="71">
        <v>661.49</v>
      </c>
      <c r="F385" s="35" t="s">
        <v>38</v>
      </c>
      <c r="G385" s="39">
        <v>72</v>
      </c>
      <c r="H385" s="40">
        <v>41738.82</v>
      </c>
      <c r="I385" s="85"/>
      <c r="J385" s="86"/>
    </row>
    <row r="386" spans="1:10" ht="15" x14ac:dyDescent="0.25">
      <c r="A386" s="106" t="s">
        <v>486</v>
      </c>
      <c r="B386" s="25" t="s">
        <v>475</v>
      </c>
      <c r="C386" s="107" t="s">
        <v>547</v>
      </c>
      <c r="D386" s="107" t="s">
        <v>534</v>
      </c>
      <c r="E386" s="17">
        <v>661.49</v>
      </c>
      <c r="F386" s="18" t="s">
        <v>44</v>
      </c>
      <c r="G386" s="16">
        <v>72</v>
      </c>
      <c r="H386" s="31">
        <v>41738.82</v>
      </c>
      <c r="I386" s="87"/>
      <c r="J386" s="88" t="s">
        <v>553</v>
      </c>
    </row>
    <row r="387" spans="1:10" s="41" customFormat="1" ht="18.75" x14ac:dyDescent="0.35">
      <c r="A387" s="103"/>
      <c r="B387" s="108"/>
      <c r="C387" s="109"/>
      <c r="D387" s="109"/>
      <c r="E387" s="59"/>
      <c r="F387" s="22" t="s">
        <v>111</v>
      </c>
      <c r="G387" s="39">
        <v>3735</v>
      </c>
      <c r="H387" s="40">
        <v>28618.623999999982</v>
      </c>
      <c r="I387" s="85" t="s">
        <v>556</v>
      </c>
      <c r="J387" s="86"/>
    </row>
    <row r="388" spans="1:10" s="41" customFormat="1" ht="18.75" x14ac:dyDescent="0.35">
      <c r="A388" s="103"/>
      <c r="B388" s="104"/>
      <c r="C388" s="105"/>
      <c r="D388" s="105"/>
      <c r="E388" s="71">
        <v>8.6</v>
      </c>
      <c r="F388" s="35" t="s">
        <v>5</v>
      </c>
      <c r="G388" s="39">
        <v>3735</v>
      </c>
      <c r="H388" s="40">
        <v>28618.623999999982</v>
      </c>
      <c r="I388" s="85"/>
      <c r="J388" s="86"/>
    </row>
    <row r="389" spans="1:10" ht="15" x14ac:dyDescent="0.25">
      <c r="A389" s="106" t="s">
        <v>486</v>
      </c>
      <c r="B389" s="25" t="s">
        <v>476</v>
      </c>
      <c r="C389" s="110" t="s">
        <v>425</v>
      </c>
      <c r="D389" s="107" t="s">
        <v>548</v>
      </c>
      <c r="E389" s="17">
        <v>7.48</v>
      </c>
      <c r="F389" s="18" t="s">
        <v>110</v>
      </c>
      <c r="G389" s="16">
        <v>2854</v>
      </c>
      <c r="H389" s="31">
        <v>21183.519999999982</v>
      </c>
      <c r="I389" s="87"/>
      <c r="J389" s="88" t="s">
        <v>553</v>
      </c>
    </row>
    <row r="390" spans="1:10" ht="15" x14ac:dyDescent="0.25">
      <c r="A390" s="111" t="s">
        <v>486</v>
      </c>
      <c r="B390" s="74" t="s">
        <v>449</v>
      </c>
      <c r="C390" s="112" t="s">
        <v>431</v>
      </c>
      <c r="D390" s="112" t="s">
        <v>548</v>
      </c>
      <c r="E390" s="34"/>
      <c r="F390" s="81" t="s">
        <v>122</v>
      </c>
      <c r="G390" s="28">
        <v>881</v>
      </c>
      <c r="H390" s="33">
        <v>7435.1039999999975</v>
      </c>
      <c r="I390" s="92"/>
    </row>
    <row r="391" spans="1:10" s="41" customFormat="1" ht="18.75" x14ac:dyDescent="0.35">
      <c r="A391" s="103"/>
      <c r="B391" s="108"/>
      <c r="C391" s="109"/>
      <c r="D391" s="109"/>
      <c r="E391" s="59"/>
      <c r="F391" s="22" t="s">
        <v>216</v>
      </c>
      <c r="G391" s="39">
        <v>2100</v>
      </c>
      <c r="H391" s="40">
        <v>444822.90299999999</v>
      </c>
      <c r="I391" s="85" t="s">
        <v>555</v>
      </c>
      <c r="J391" s="86"/>
    </row>
    <row r="392" spans="1:10" s="41" customFormat="1" ht="18.75" x14ac:dyDescent="0.35">
      <c r="A392" s="103"/>
      <c r="B392" s="104"/>
      <c r="C392" s="105"/>
      <c r="D392" s="105"/>
      <c r="E392" s="71">
        <v>68.47</v>
      </c>
      <c r="F392" s="35" t="s">
        <v>229</v>
      </c>
      <c r="G392" s="39">
        <v>120</v>
      </c>
      <c r="H392" s="40">
        <v>7303.12</v>
      </c>
      <c r="I392" s="85"/>
      <c r="J392" s="86"/>
    </row>
    <row r="393" spans="1:10" ht="15" x14ac:dyDescent="0.25">
      <c r="A393" s="106" t="s">
        <v>486</v>
      </c>
      <c r="B393" s="25" t="s">
        <v>498</v>
      </c>
      <c r="C393" s="110" t="s">
        <v>453</v>
      </c>
      <c r="D393" s="107" t="s">
        <v>548</v>
      </c>
      <c r="E393" s="17">
        <v>62.3</v>
      </c>
      <c r="F393" s="18" t="s">
        <v>215</v>
      </c>
      <c r="G393" s="16">
        <v>120</v>
      </c>
      <c r="H393" s="31">
        <v>7303.12</v>
      </c>
      <c r="I393" s="87"/>
      <c r="J393" s="88" t="s">
        <v>553</v>
      </c>
    </row>
    <row r="394" spans="1:10" s="41" customFormat="1" ht="18.75" x14ac:dyDescent="0.35">
      <c r="A394" s="103"/>
      <c r="B394" s="108"/>
      <c r="C394" s="109"/>
      <c r="D394" s="109"/>
      <c r="E394" s="71">
        <v>120</v>
      </c>
      <c r="F394" s="35" t="s">
        <v>80</v>
      </c>
      <c r="G394" s="39">
        <v>282</v>
      </c>
      <c r="H394" s="40">
        <v>33551.052000000003</v>
      </c>
      <c r="I394" s="85"/>
      <c r="J394" s="86"/>
    </row>
    <row r="395" spans="1:10" ht="15" x14ac:dyDescent="0.25">
      <c r="A395" s="106" t="s">
        <v>486</v>
      </c>
      <c r="B395" s="25" t="s">
        <v>498</v>
      </c>
      <c r="C395" s="110" t="s">
        <v>453</v>
      </c>
      <c r="D395" s="107" t="s">
        <v>548</v>
      </c>
      <c r="E395" s="17">
        <v>117</v>
      </c>
      <c r="F395" s="18" t="s">
        <v>215</v>
      </c>
      <c r="G395" s="16">
        <v>282</v>
      </c>
      <c r="H395" s="31">
        <v>33551.052000000003</v>
      </c>
      <c r="I395" s="87"/>
      <c r="J395" s="88" t="s">
        <v>553</v>
      </c>
    </row>
    <row r="396" spans="1:10" s="41" customFormat="1" ht="18.75" x14ac:dyDescent="0.35">
      <c r="A396" s="103"/>
      <c r="B396" s="108"/>
      <c r="C396" s="109"/>
      <c r="D396" s="109"/>
      <c r="E396" s="71">
        <v>217.9</v>
      </c>
      <c r="F396" s="35" t="s">
        <v>5</v>
      </c>
      <c r="G396" s="39">
        <v>1698</v>
      </c>
      <c r="H396" s="40">
        <v>403968.73099999997</v>
      </c>
      <c r="I396" s="85"/>
      <c r="J396" s="86"/>
    </row>
    <row r="397" spans="1:10" ht="15" x14ac:dyDescent="0.25">
      <c r="A397" s="106" t="s">
        <v>486</v>
      </c>
      <c r="B397" s="25" t="s">
        <v>498</v>
      </c>
      <c r="C397" s="110" t="s">
        <v>453</v>
      </c>
      <c r="D397" s="107" t="s">
        <v>548</v>
      </c>
      <c r="E397" s="17">
        <v>217</v>
      </c>
      <c r="F397" s="18" t="s">
        <v>215</v>
      </c>
      <c r="G397" s="16">
        <v>1698</v>
      </c>
      <c r="H397" s="31">
        <v>403968.73099999997</v>
      </c>
      <c r="I397" s="87"/>
      <c r="J397" s="88" t="s">
        <v>553</v>
      </c>
    </row>
    <row r="398" spans="1:10" s="41" customFormat="1" ht="19.5" x14ac:dyDescent="0.35">
      <c r="A398" s="103"/>
      <c r="B398" s="104"/>
      <c r="C398" s="105"/>
      <c r="D398" s="105" t="s">
        <v>550</v>
      </c>
      <c r="E398" s="60"/>
      <c r="F398" s="22" t="s">
        <v>94</v>
      </c>
      <c r="G398" s="39">
        <v>84908</v>
      </c>
      <c r="H398" s="40">
        <v>13157.358999999995</v>
      </c>
      <c r="I398" s="85"/>
      <c r="J398" s="86"/>
    </row>
    <row r="399" spans="1:10" s="41" customFormat="1" ht="18.75" x14ac:dyDescent="0.35">
      <c r="A399" s="103"/>
      <c r="B399" s="108"/>
      <c r="C399" s="109"/>
      <c r="D399" s="109"/>
      <c r="E399" s="71">
        <v>6.6000000000000003E-2</v>
      </c>
      <c r="F399" s="35" t="s">
        <v>11</v>
      </c>
      <c r="G399" s="39">
        <v>34968</v>
      </c>
      <c r="H399" s="40">
        <v>2089.1370000000011</v>
      </c>
      <c r="I399" s="85" t="s">
        <v>556</v>
      </c>
      <c r="J399" s="86"/>
    </row>
    <row r="400" spans="1:10" ht="15" x14ac:dyDescent="0.25">
      <c r="A400" s="106" t="s">
        <v>524</v>
      </c>
      <c r="B400" s="25" t="s">
        <v>477</v>
      </c>
      <c r="C400" s="110" t="s">
        <v>478</v>
      </c>
      <c r="D400" s="107" t="s">
        <v>548</v>
      </c>
      <c r="E400" s="17">
        <v>6.6000000000000003E-2</v>
      </c>
      <c r="F400" s="18" t="s">
        <v>93</v>
      </c>
      <c r="G400" s="16">
        <v>34968</v>
      </c>
      <c r="H400" s="31">
        <v>2089.1370000000011</v>
      </c>
      <c r="I400" s="87"/>
    </row>
    <row r="401" spans="1:10" s="41" customFormat="1" ht="18.75" x14ac:dyDescent="0.35">
      <c r="A401" s="103"/>
      <c r="B401" s="104"/>
      <c r="C401" s="105"/>
      <c r="D401" s="105"/>
      <c r="E401" s="71">
        <v>0.32</v>
      </c>
      <c r="F401" s="35" t="s">
        <v>30</v>
      </c>
      <c r="G401" s="39">
        <v>49940</v>
      </c>
      <c r="H401" s="40">
        <v>11068.221999999992</v>
      </c>
      <c r="I401" s="85"/>
      <c r="J401" s="86"/>
    </row>
    <row r="402" spans="1:10" ht="15" x14ac:dyDescent="0.25">
      <c r="A402" s="106" t="s">
        <v>524</v>
      </c>
      <c r="B402" s="25" t="s">
        <v>436</v>
      </c>
      <c r="C402" s="110" t="s">
        <v>259</v>
      </c>
      <c r="D402" s="107" t="s">
        <v>548</v>
      </c>
      <c r="E402" s="17">
        <v>0.24</v>
      </c>
      <c r="F402" s="18" t="s">
        <v>132</v>
      </c>
      <c r="G402" s="16">
        <v>32085</v>
      </c>
      <c r="H402" s="31">
        <v>6725.5199999999959</v>
      </c>
      <c r="I402" s="87"/>
    </row>
    <row r="403" spans="1:10" ht="15" x14ac:dyDescent="0.25">
      <c r="A403" s="106" t="s">
        <v>524</v>
      </c>
      <c r="B403" s="25" t="s">
        <v>479</v>
      </c>
      <c r="C403" s="110" t="s">
        <v>423</v>
      </c>
      <c r="D403" s="107" t="s">
        <v>534</v>
      </c>
      <c r="E403" s="17">
        <v>0.28000000000000003</v>
      </c>
      <c r="F403" s="18" t="s">
        <v>202</v>
      </c>
      <c r="G403" s="16">
        <v>360</v>
      </c>
      <c r="H403" s="31">
        <v>87.45</v>
      </c>
      <c r="I403" s="87"/>
      <c r="J403" s="88" t="s">
        <v>553</v>
      </c>
    </row>
    <row r="404" spans="1:10" ht="15" x14ac:dyDescent="0.25">
      <c r="A404" s="106" t="s">
        <v>486</v>
      </c>
      <c r="B404" s="25" t="s">
        <v>451</v>
      </c>
      <c r="C404" s="110" t="s">
        <v>452</v>
      </c>
      <c r="D404" s="107" t="s">
        <v>548</v>
      </c>
      <c r="E404" s="17">
        <v>0.4</v>
      </c>
      <c r="F404" s="18" t="s">
        <v>288</v>
      </c>
      <c r="G404" s="16">
        <v>5604</v>
      </c>
      <c r="H404" s="31">
        <v>1514.249999999998</v>
      </c>
      <c r="I404" s="87"/>
      <c r="J404" s="88" t="s">
        <v>553</v>
      </c>
    </row>
    <row r="405" spans="1:10" x14ac:dyDescent="0.3">
      <c r="A405" s="106" t="s">
        <v>524</v>
      </c>
      <c r="B405" s="73" t="s">
        <v>537</v>
      </c>
      <c r="C405" s="110" t="s">
        <v>433</v>
      </c>
      <c r="D405" s="107" t="s">
        <v>548</v>
      </c>
      <c r="E405" s="17">
        <v>0.28000000000000003</v>
      </c>
      <c r="F405" s="18" t="s">
        <v>270</v>
      </c>
      <c r="G405" s="16">
        <v>11891</v>
      </c>
      <c r="H405" s="31">
        <v>2741.0019999999981</v>
      </c>
      <c r="I405" s="87"/>
    </row>
    <row r="406" spans="1:10" s="41" customFormat="1" ht="18.75" x14ac:dyDescent="0.35">
      <c r="A406" s="103"/>
      <c r="B406" s="108"/>
      <c r="C406" s="109"/>
      <c r="D406" s="109"/>
      <c r="E406" s="59"/>
      <c r="F406" s="22" t="s">
        <v>277</v>
      </c>
      <c r="G406" s="39">
        <v>276</v>
      </c>
      <c r="H406" s="40">
        <v>345.47</v>
      </c>
      <c r="I406" s="85" t="s">
        <v>555</v>
      </c>
      <c r="J406" s="86"/>
    </row>
    <row r="407" spans="1:10" s="41" customFormat="1" ht="18.75" x14ac:dyDescent="0.35">
      <c r="A407" s="103"/>
      <c r="B407" s="104"/>
      <c r="C407" s="105"/>
      <c r="D407" s="105"/>
      <c r="E407" s="71">
        <v>1.385</v>
      </c>
      <c r="F407" s="35" t="s">
        <v>224</v>
      </c>
      <c r="G407" s="39">
        <v>276</v>
      </c>
      <c r="H407" s="40">
        <v>345.47</v>
      </c>
      <c r="I407" s="85"/>
      <c r="J407" s="86"/>
    </row>
    <row r="408" spans="1:10" ht="15" x14ac:dyDescent="0.25">
      <c r="A408" s="106" t="s">
        <v>486</v>
      </c>
      <c r="B408" s="25" t="s">
        <v>512</v>
      </c>
      <c r="C408" s="110" t="s">
        <v>480</v>
      </c>
      <c r="D408" s="107" t="s">
        <v>548</v>
      </c>
      <c r="E408" s="17">
        <v>1.29</v>
      </c>
      <c r="F408" s="18" t="s">
        <v>276</v>
      </c>
      <c r="G408" s="16">
        <v>276</v>
      </c>
      <c r="H408" s="31">
        <v>345.47</v>
      </c>
      <c r="I408" s="87"/>
      <c r="J408" s="88" t="s">
        <v>553</v>
      </c>
    </row>
    <row r="409" spans="1:10" s="41" customFormat="1" ht="18.75" x14ac:dyDescent="0.35">
      <c r="A409" s="103"/>
      <c r="B409" s="108"/>
      <c r="C409" s="109"/>
      <c r="D409" s="109"/>
      <c r="E409" s="59"/>
      <c r="F409" s="22" t="s">
        <v>41</v>
      </c>
      <c r="G409" s="39">
        <v>8039</v>
      </c>
      <c r="H409" s="40">
        <v>266968.82099999971</v>
      </c>
      <c r="I409" s="85" t="s">
        <v>555</v>
      </c>
      <c r="J409" s="86"/>
    </row>
    <row r="410" spans="1:10" s="41" customFormat="1" ht="18.75" x14ac:dyDescent="0.35">
      <c r="A410" s="103"/>
      <c r="B410" s="108"/>
      <c r="C410" s="109"/>
      <c r="D410" s="109"/>
      <c r="E410" s="71">
        <v>34.9</v>
      </c>
      <c r="F410" s="35" t="s">
        <v>42</v>
      </c>
      <c r="G410" s="39">
        <v>3857</v>
      </c>
      <c r="H410" s="40">
        <v>115683.03499999997</v>
      </c>
      <c r="I410" s="85"/>
      <c r="J410" s="86"/>
    </row>
    <row r="411" spans="1:10" ht="76.5" x14ac:dyDescent="0.25">
      <c r="A411" s="106" t="s">
        <v>486</v>
      </c>
      <c r="B411" s="25" t="s">
        <v>511</v>
      </c>
      <c r="C411" s="110" t="s">
        <v>472</v>
      </c>
      <c r="D411" s="107" t="s">
        <v>548</v>
      </c>
      <c r="E411" s="17">
        <v>32.799999999999997</v>
      </c>
      <c r="F411" s="18" t="s">
        <v>40</v>
      </c>
      <c r="G411" s="16">
        <v>3857</v>
      </c>
      <c r="H411" s="31">
        <v>115683.03499999997</v>
      </c>
      <c r="I411" s="87"/>
      <c r="J411" s="88" t="s">
        <v>553</v>
      </c>
    </row>
    <row r="412" spans="1:10" s="41" customFormat="1" ht="18.75" x14ac:dyDescent="0.35">
      <c r="A412" s="103"/>
      <c r="B412" s="108"/>
      <c r="C412" s="109"/>
      <c r="D412" s="109"/>
      <c r="E412" s="71">
        <v>10.725</v>
      </c>
      <c r="F412" s="35" t="s">
        <v>30</v>
      </c>
      <c r="G412" s="39">
        <v>2130</v>
      </c>
      <c r="H412" s="40">
        <v>14517.958999999999</v>
      </c>
      <c r="I412" s="85"/>
      <c r="J412" s="86"/>
    </row>
    <row r="413" spans="1:10" ht="76.5" x14ac:dyDescent="0.25">
      <c r="A413" s="106" t="s">
        <v>486</v>
      </c>
      <c r="B413" s="25" t="s">
        <v>511</v>
      </c>
      <c r="C413" s="110" t="s">
        <v>472</v>
      </c>
      <c r="D413" s="107" t="s">
        <v>548</v>
      </c>
      <c r="E413" s="17">
        <v>10.45</v>
      </c>
      <c r="F413" s="18" t="s">
        <v>40</v>
      </c>
      <c r="G413" s="16">
        <v>2130</v>
      </c>
      <c r="H413" s="31">
        <v>14517.958999999999</v>
      </c>
      <c r="I413" s="87"/>
      <c r="J413" s="88" t="s">
        <v>553</v>
      </c>
    </row>
    <row r="414" spans="1:10" s="41" customFormat="1" ht="18.75" x14ac:dyDescent="0.35">
      <c r="A414" s="103"/>
      <c r="B414" s="104"/>
      <c r="C414" s="105"/>
      <c r="D414" s="105"/>
      <c r="E414" s="71">
        <v>77.25</v>
      </c>
      <c r="F414" s="35" t="s">
        <v>38</v>
      </c>
      <c r="G414" s="39">
        <v>2052</v>
      </c>
      <c r="H414" s="40">
        <v>136767.82699999973</v>
      </c>
      <c r="I414" s="85"/>
      <c r="J414" s="86"/>
    </row>
    <row r="415" spans="1:10" ht="76.5" x14ac:dyDescent="0.25">
      <c r="A415" s="106" t="s">
        <v>486</v>
      </c>
      <c r="B415" s="25" t="s">
        <v>511</v>
      </c>
      <c r="C415" s="110" t="s">
        <v>472</v>
      </c>
      <c r="D415" s="107" t="s">
        <v>548</v>
      </c>
      <c r="E415" s="17">
        <v>71.5</v>
      </c>
      <c r="F415" s="18" t="s">
        <v>40</v>
      </c>
      <c r="G415" s="16">
        <v>2052</v>
      </c>
      <c r="H415" s="31">
        <v>136767.82699999973</v>
      </c>
      <c r="I415" s="87"/>
      <c r="J415" s="88" t="s">
        <v>553</v>
      </c>
    </row>
    <row r="416" spans="1:10" s="41" customFormat="1" ht="19.5" x14ac:dyDescent="0.35">
      <c r="A416" s="103"/>
      <c r="B416" s="104"/>
      <c r="C416" s="105"/>
      <c r="D416" s="105"/>
      <c r="E416" s="60"/>
      <c r="F416" s="22" t="s">
        <v>208</v>
      </c>
      <c r="G416" s="39">
        <v>526</v>
      </c>
      <c r="H416" s="40">
        <v>80888.28899999999</v>
      </c>
      <c r="I416" s="85" t="s">
        <v>555</v>
      </c>
      <c r="J416" s="86"/>
    </row>
    <row r="417" spans="1:10" s="41" customFormat="1" ht="18.75" x14ac:dyDescent="0.35">
      <c r="A417" s="103"/>
      <c r="B417" s="104"/>
      <c r="C417" s="105"/>
      <c r="D417" s="105"/>
      <c r="E417" s="71">
        <v>148.9</v>
      </c>
      <c r="F417" s="35" t="s">
        <v>100</v>
      </c>
      <c r="G417" s="39">
        <v>162</v>
      </c>
      <c r="H417" s="40">
        <v>22245.251999999997</v>
      </c>
      <c r="I417" s="85"/>
      <c r="J417" s="86"/>
    </row>
    <row r="418" spans="1:10" ht="25.5" x14ac:dyDescent="0.25">
      <c r="A418" s="106" t="s">
        <v>486</v>
      </c>
      <c r="B418" s="25" t="s">
        <v>492</v>
      </c>
      <c r="C418" s="107" t="s">
        <v>431</v>
      </c>
      <c r="D418" s="107" t="s">
        <v>534</v>
      </c>
      <c r="E418" s="17">
        <v>148.9</v>
      </c>
      <c r="F418" s="18" t="s">
        <v>305</v>
      </c>
      <c r="G418" s="16">
        <v>162</v>
      </c>
      <c r="H418" s="31">
        <v>22245.251999999997</v>
      </c>
      <c r="I418" s="87"/>
    </row>
    <row r="419" spans="1:10" s="41" customFormat="1" ht="18.75" x14ac:dyDescent="0.35">
      <c r="A419" s="103"/>
      <c r="B419" s="108"/>
      <c r="C419" s="109"/>
      <c r="D419" s="109"/>
      <c r="E419" s="71">
        <v>270</v>
      </c>
      <c r="F419" s="35" t="s">
        <v>209</v>
      </c>
      <c r="G419" s="39">
        <v>364</v>
      </c>
      <c r="H419" s="40">
        <v>58643.036999999989</v>
      </c>
      <c r="I419" s="85"/>
      <c r="J419" s="86"/>
    </row>
    <row r="420" spans="1:10" ht="15" x14ac:dyDescent="0.25">
      <c r="A420" s="106" t="s">
        <v>524</v>
      </c>
      <c r="B420" s="25" t="s">
        <v>440</v>
      </c>
      <c r="C420" s="113" t="s">
        <v>552</v>
      </c>
      <c r="D420" s="107" t="s">
        <v>534</v>
      </c>
      <c r="E420" s="17">
        <v>270</v>
      </c>
      <c r="F420" s="18" t="s">
        <v>241</v>
      </c>
      <c r="G420" s="16">
        <v>7</v>
      </c>
      <c r="H420" s="31">
        <v>1103.2719999999999</v>
      </c>
      <c r="I420" s="87"/>
      <c r="J420" s="88" t="s">
        <v>553</v>
      </c>
    </row>
    <row r="421" spans="1:10" ht="25.5" x14ac:dyDescent="0.25">
      <c r="A421" s="125" t="s">
        <v>524</v>
      </c>
      <c r="B421" s="74" t="s">
        <v>422</v>
      </c>
      <c r="C421" s="112" t="s">
        <v>423</v>
      </c>
      <c r="D421" s="112" t="s">
        <v>534</v>
      </c>
      <c r="E421" s="34">
        <v>228.65</v>
      </c>
      <c r="F421" s="82" t="s">
        <v>207</v>
      </c>
      <c r="G421" s="28">
        <v>357</v>
      </c>
      <c r="H421" s="33">
        <v>57539.764999999992</v>
      </c>
      <c r="I421" s="92"/>
      <c r="J421" s="88" t="s">
        <v>553</v>
      </c>
    </row>
    <row r="422" spans="1:10" s="41" customFormat="1" ht="19.5" x14ac:dyDescent="0.35">
      <c r="A422" s="103"/>
      <c r="B422" s="104"/>
      <c r="C422" s="105"/>
      <c r="D422" s="105"/>
      <c r="E422" s="60"/>
      <c r="F422" s="22" t="s">
        <v>75</v>
      </c>
      <c r="G422" s="39">
        <v>124420</v>
      </c>
      <c r="H422" s="40">
        <v>209061.27300000066</v>
      </c>
      <c r="I422" s="85" t="s">
        <v>555</v>
      </c>
      <c r="J422" s="86"/>
    </row>
    <row r="423" spans="1:10" s="41" customFormat="1" ht="18.75" x14ac:dyDescent="0.35">
      <c r="A423" s="103"/>
      <c r="B423" s="108"/>
      <c r="C423" s="109"/>
      <c r="D423" s="109"/>
      <c r="E423" s="71">
        <v>1.49</v>
      </c>
      <c r="F423" s="35" t="s">
        <v>30</v>
      </c>
      <c r="G423" s="39">
        <v>2850</v>
      </c>
      <c r="H423" s="40">
        <v>2871</v>
      </c>
      <c r="I423" s="85"/>
      <c r="J423" s="86"/>
    </row>
    <row r="424" spans="1:10" ht="25.5" x14ac:dyDescent="0.25">
      <c r="A424" s="106" t="s">
        <v>486</v>
      </c>
      <c r="B424" s="25" t="s">
        <v>481</v>
      </c>
      <c r="C424" s="110" t="s">
        <v>510</v>
      </c>
      <c r="D424" s="107" t="s">
        <v>548</v>
      </c>
      <c r="E424" s="17">
        <v>1.1100000000000001</v>
      </c>
      <c r="F424" s="18" t="s">
        <v>74</v>
      </c>
      <c r="G424" s="16">
        <v>2850</v>
      </c>
      <c r="H424" s="31">
        <v>2871</v>
      </c>
      <c r="I424" s="87"/>
      <c r="J424" s="88" t="s">
        <v>553</v>
      </c>
    </row>
    <row r="425" spans="1:10" s="41" customFormat="1" ht="18.75" x14ac:dyDescent="0.35">
      <c r="A425" s="103"/>
      <c r="B425" s="108"/>
      <c r="C425" s="109"/>
      <c r="D425" s="109"/>
      <c r="E425" s="71">
        <v>2.04</v>
      </c>
      <c r="F425" s="35" t="s">
        <v>76</v>
      </c>
      <c r="G425" s="39">
        <v>121570</v>
      </c>
      <c r="H425" s="40">
        <v>206190.27300000066</v>
      </c>
      <c r="I425" s="85"/>
      <c r="J425" s="86"/>
    </row>
    <row r="426" spans="1:10" ht="25.5" x14ac:dyDescent="0.25">
      <c r="A426" s="106" t="s">
        <v>486</v>
      </c>
      <c r="B426" s="25" t="s">
        <v>481</v>
      </c>
      <c r="C426" s="110" t="s">
        <v>510</v>
      </c>
      <c r="D426" s="107" t="s">
        <v>548</v>
      </c>
      <c r="E426" s="17">
        <v>2.0299999999999998</v>
      </c>
      <c r="F426" s="18" t="s">
        <v>74</v>
      </c>
      <c r="G426" s="16">
        <v>121570</v>
      </c>
      <c r="H426" s="31">
        <v>206190.27300000066</v>
      </c>
      <c r="I426" s="87"/>
      <c r="J426" s="88" t="s">
        <v>553</v>
      </c>
    </row>
    <row r="427" spans="1:10" s="41" customFormat="1" ht="18.75" x14ac:dyDescent="0.35">
      <c r="A427" s="103"/>
      <c r="B427" s="108"/>
      <c r="C427" s="109"/>
      <c r="D427" s="109"/>
      <c r="E427" s="59"/>
      <c r="F427" s="22" t="s">
        <v>220</v>
      </c>
      <c r="G427" s="39">
        <v>2134</v>
      </c>
      <c r="H427" s="40">
        <v>16542.02</v>
      </c>
      <c r="I427" s="85" t="s">
        <v>555</v>
      </c>
      <c r="J427" s="86"/>
    </row>
    <row r="428" spans="1:10" s="41" customFormat="1" ht="18.75" x14ac:dyDescent="0.35">
      <c r="A428" s="103"/>
      <c r="B428" s="104"/>
      <c r="C428" s="105"/>
      <c r="D428" s="105"/>
      <c r="E428" s="71">
        <v>13.5</v>
      </c>
      <c r="F428" s="35" t="s">
        <v>11</v>
      </c>
      <c r="G428" s="39">
        <v>2134</v>
      </c>
      <c r="H428" s="40">
        <v>16542.02</v>
      </c>
      <c r="I428" s="85"/>
      <c r="J428" s="86"/>
    </row>
    <row r="429" spans="1:10" x14ac:dyDescent="0.3">
      <c r="A429" s="106" t="s">
        <v>486</v>
      </c>
      <c r="B429" s="126" t="s">
        <v>541</v>
      </c>
      <c r="C429" s="110" t="s">
        <v>425</v>
      </c>
      <c r="D429" s="107" t="s">
        <v>548</v>
      </c>
      <c r="E429" s="17">
        <v>4.8</v>
      </c>
      <c r="F429" s="18" t="s">
        <v>219</v>
      </c>
      <c r="G429" s="16">
        <v>2134</v>
      </c>
      <c r="H429" s="31">
        <v>16542.02</v>
      </c>
      <c r="I429" s="87"/>
    </row>
    <row r="430" spans="1:10" s="41" customFormat="1" ht="19.5" x14ac:dyDescent="0.35">
      <c r="A430" s="103"/>
      <c r="B430" s="104"/>
      <c r="C430" s="105"/>
      <c r="D430" s="105"/>
      <c r="E430" s="60"/>
      <c r="F430" s="22" t="s">
        <v>72</v>
      </c>
      <c r="G430" s="39">
        <v>10</v>
      </c>
      <c r="H430" s="40">
        <v>2200</v>
      </c>
      <c r="I430" s="85" t="s">
        <v>555</v>
      </c>
      <c r="J430" s="86"/>
    </row>
    <row r="431" spans="1:10" s="41" customFormat="1" ht="18.75" x14ac:dyDescent="0.35">
      <c r="A431" s="103"/>
      <c r="B431" s="127"/>
      <c r="C431" s="105"/>
      <c r="D431" s="105"/>
      <c r="E431" s="71">
        <v>259.23</v>
      </c>
      <c r="F431" s="35" t="s">
        <v>73</v>
      </c>
      <c r="G431" s="39">
        <v>10</v>
      </c>
      <c r="H431" s="40">
        <v>2200</v>
      </c>
      <c r="I431" s="85"/>
      <c r="J431" s="86"/>
    </row>
    <row r="432" spans="1:10" ht="15" x14ac:dyDescent="0.25">
      <c r="A432" s="106" t="s">
        <v>486</v>
      </c>
      <c r="B432" s="128" t="s">
        <v>542</v>
      </c>
      <c r="C432" s="110" t="s">
        <v>482</v>
      </c>
      <c r="D432" s="107" t="s">
        <v>534</v>
      </c>
      <c r="E432" s="17">
        <v>219</v>
      </c>
      <c r="F432" s="18" t="s">
        <v>71</v>
      </c>
      <c r="G432" s="16">
        <v>10</v>
      </c>
      <c r="H432" s="31">
        <v>2200</v>
      </c>
      <c r="I432" s="87"/>
    </row>
    <row r="433" spans="1:10" s="41" customFormat="1" ht="19.5" x14ac:dyDescent="0.35">
      <c r="A433" s="103"/>
      <c r="B433" s="104"/>
      <c r="C433" s="105"/>
      <c r="D433" s="105"/>
      <c r="E433" s="60"/>
      <c r="F433" s="22" t="s">
        <v>116</v>
      </c>
      <c r="G433" s="39">
        <v>560</v>
      </c>
      <c r="H433" s="40">
        <v>8409.992000000002</v>
      </c>
      <c r="I433" s="85" t="s">
        <v>556</v>
      </c>
      <c r="J433" s="86"/>
    </row>
    <row r="434" spans="1:10" s="41" customFormat="1" ht="18.75" x14ac:dyDescent="0.35">
      <c r="A434" s="103"/>
      <c r="B434" s="104"/>
      <c r="C434" s="105"/>
      <c r="D434" s="105"/>
      <c r="E434" s="71">
        <v>17.77</v>
      </c>
      <c r="F434" s="35" t="s">
        <v>11</v>
      </c>
      <c r="G434" s="39">
        <v>560</v>
      </c>
      <c r="H434" s="40">
        <v>8409.992000000002</v>
      </c>
      <c r="I434" s="85"/>
      <c r="J434" s="86"/>
    </row>
    <row r="435" spans="1:10" ht="15" x14ac:dyDescent="0.25">
      <c r="A435" s="106" t="s">
        <v>524</v>
      </c>
      <c r="B435" s="25" t="s">
        <v>440</v>
      </c>
      <c r="C435" s="113" t="s">
        <v>552</v>
      </c>
      <c r="D435" s="107" t="s">
        <v>534</v>
      </c>
      <c r="E435" s="17">
        <v>26.04</v>
      </c>
      <c r="F435" s="18" t="s">
        <v>258</v>
      </c>
      <c r="G435" s="16">
        <v>197</v>
      </c>
      <c r="H435" s="31">
        <v>4143.2550000000028</v>
      </c>
      <c r="I435" s="87"/>
      <c r="J435" s="88" t="s">
        <v>553</v>
      </c>
    </row>
    <row r="436" spans="1:10" ht="15" x14ac:dyDescent="0.25">
      <c r="A436" s="106" t="s">
        <v>486</v>
      </c>
      <c r="B436" s="25" t="s">
        <v>501</v>
      </c>
      <c r="C436" s="107" t="s">
        <v>431</v>
      </c>
      <c r="D436" s="107" t="s">
        <v>534</v>
      </c>
      <c r="E436" s="17">
        <v>9.5</v>
      </c>
      <c r="F436" s="18" t="s">
        <v>115</v>
      </c>
      <c r="G436" s="16">
        <v>363</v>
      </c>
      <c r="H436" s="31">
        <v>4266.7370000000001</v>
      </c>
      <c r="I436" s="87"/>
      <c r="J436" s="88" t="s">
        <v>553</v>
      </c>
    </row>
    <row r="437" spans="1:10" s="41" customFormat="1" ht="19.5" x14ac:dyDescent="0.35">
      <c r="A437" s="103"/>
      <c r="B437" s="129"/>
      <c r="C437" s="130"/>
      <c r="D437" s="130"/>
      <c r="E437" s="63"/>
      <c r="F437" s="22" t="s">
        <v>55</v>
      </c>
      <c r="G437" s="39">
        <v>4653</v>
      </c>
      <c r="H437" s="40">
        <v>35195.116000000009</v>
      </c>
      <c r="I437" s="85" t="s">
        <v>556</v>
      </c>
      <c r="J437" s="86"/>
    </row>
    <row r="438" spans="1:10" s="41" customFormat="1" ht="18.75" x14ac:dyDescent="0.35">
      <c r="A438" s="103"/>
      <c r="B438" s="129"/>
      <c r="C438" s="130"/>
      <c r="D438" s="130"/>
      <c r="E438" s="71">
        <v>12.215</v>
      </c>
      <c r="F438" s="35" t="s">
        <v>8</v>
      </c>
      <c r="G438" s="39">
        <v>4286</v>
      </c>
      <c r="H438" s="40">
        <v>27994.900000000016</v>
      </c>
      <c r="I438" s="85"/>
      <c r="J438" s="86"/>
    </row>
    <row r="439" spans="1:10" ht="15" x14ac:dyDescent="0.25">
      <c r="A439" s="106" t="s">
        <v>486</v>
      </c>
      <c r="B439" s="25" t="s">
        <v>501</v>
      </c>
      <c r="C439" s="107" t="s">
        <v>431</v>
      </c>
      <c r="D439" s="107" t="s">
        <v>534</v>
      </c>
      <c r="E439" s="17">
        <v>6.9</v>
      </c>
      <c r="F439" s="18" t="s">
        <v>140</v>
      </c>
      <c r="G439" s="16">
        <v>778</v>
      </c>
      <c r="H439" s="31">
        <v>2415.6040000000025</v>
      </c>
      <c r="I439" s="87"/>
    </row>
    <row r="440" spans="1:10" s="41" customFormat="1" ht="19.5" x14ac:dyDescent="0.35">
      <c r="A440" s="131" t="s">
        <v>486</v>
      </c>
      <c r="B440" s="132"/>
      <c r="C440" s="133" t="s">
        <v>431</v>
      </c>
      <c r="D440" s="134"/>
      <c r="E440" s="64"/>
      <c r="F440" s="56" t="s">
        <v>212</v>
      </c>
      <c r="G440" s="42">
        <v>22</v>
      </c>
      <c r="H440" s="43">
        <v>195.47100000000003</v>
      </c>
      <c r="I440" s="97"/>
      <c r="J440" s="86"/>
    </row>
    <row r="441" spans="1:10" ht="15" x14ac:dyDescent="0.25">
      <c r="A441" s="106" t="s">
        <v>524</v>
      </c>
      <c r="B441" s="25" t="s">
        <v>440</v>
      </c>
      <c r="C441" s="113" t="s">
        <v>552</v>
      </c>
      <c r="D441" s="107" t="s">
        <v>534</v>
      </c>
      <c r="E441" s="17">
        <v>17.53</v>
      </c>
      <c r="F441" s="18" t="s">
        <v>18</v>
      </c>
      <c r="G441" s="16">
        <v>2032</v>
      </c>
      <c r="H441" s="31">
        <v>17770.787000000018</v>
      </c>
      <c r="I441" s="87"/>
      <c r="J441" s="88" t="s">
        <v>553</v>
      </c>
    </row>
    <row r="442" spans="1:10" ht="15" x14ac:dyDescent="0.25">
      <c r="A442" s="106" t="s">
        <v>486</v>
      </c>
      <c r="B442" s="25" t="s">
        <v>501</v>
      </c>
      <c r="C442" s="107" t="s">
        <v>431</v>
      </c>
      <c r="D442" s="107" t="s">
        <v>534</v>
      </c>
      <c r="E442" s="17">
        <v>2.5</v>
      </c>
      <c r="F442" s="18" t="s">
        <v>54</v>
      </c>
      <c r="G442" s="16">
        <v>615</v>
      </c>
      <c r="H442" s="31">
        <v>1720.3499999999992</v>
      </c>
      <c r="I442" s="87"/>
      <c r="J442" s="88" t="s">
        <v>553</v>
      </c>
    </row>
    <row r="443" spans="1:10" ht="15" x14ac:dyDescent="0.25">
      <c r="A443" s="106" t="s">
        <v>524</v>
      </c>
      <c r="B443" s="25" t="s">
        <v>448</v>
      </c>
      <c r="C443" s="110" t="s">
        <v>425</v>
      </c>
      <c r="D443" s="107" t="s">
        <v>534</v>
      </c>
      <c r="E443" s="17">
        <v>8</v>
      </c>
      <c r="F443" s="18" t="s">
        <v>169</v>
      </c>
      <c r="G443" s="16">
        <v>839</v>
      </c>
      <c r="H443" s="31">
        <v>5892.6879999999946</v>
      </c>
      <c r="I443" s="87"/>
      <c r="J443" s="88" t="s">
        <v>553</v>
      </c>
    </row>
    <row r="444" spans="1:10" s="41" customFormat="1" ht="19.5" x14ac:dyDescent="0.35">
      <c r="A444" s="103"/>
      <c r="B444" s="129"/>
      <c r="C444" s="130"/>
      <c r="D444" s="130"/>
      <c r="E444" s="63"/>
      <c r="F444" s="35" t="s">
        <v>129</v>
      </c>
      <c r="G444" s="39">
        <v>367</v>
      </c>
      <c r="H444" s="40">
        <v>7200.2159999999958</v>
      </c>
      <c r="I444" s="85"/>
      <c r="J444" s="86"/>
    </row>
    <row r="445" spans="1:10" ht="15" x14ac:dyDescent="0.25">
      <c r="A445" s="106" t="s">
        <v>524</v>
      </c>
      <c r="B445" s="25" t="s">
        <v>440</v>
      </c>
      <c r="C445" s="113" t="s">
        <v>552</v>
      </c>
      <c r="D445" s="107" t="s">
        <v>534</v>
      </c>
      <c r="E445" s="17">
        <v>22.78</v>
      </c>
      <c r="F445" s="18" t="s">
        <v>18</v>
      </c>
      <c r="G445" s="16">
        <v>367</v>
      </c>
      <c r="H445" s="31">
        <v>7200.2159999999958</v>
      </c>
      <c r="I445" s="87"/>
      <c r="J445" s="88" t="s">
        <v>553</v>
      </c>
    </row>
    <row r="446" spans="1:10" s="41" customFormat="1" ht="19.5" x14ac:dyDescent="0.35">
      <c r="A446" s="103"/>
      <c r="B446" s="129"/>
      <c r="C446" s="130"/>
      <c r="D446" s="130"/>
      <c r="E446" s="63"/>
      <c r="F446" s="22" t="s">
        <v>10</v>
      </c>
      <c r="G446" s="39">
        <v>8036</v>
      </c>
      <c r="H446" s="40">
        <v>321931.87000000011</v>
      </c>
      <c r="I446" s="85" t="s">
        <v>556</v>
      </c>
      <c r="J446" s="86"/>
    </row>
    <row r="447" spans="1:10" s="41" customFormat="1" ht="18.75" x14ac:dyDescent="0.35">
      <c r="A447" s="103"/>
      <c r="B447" s="129"/>
      <c r="C447" s="130"/>
      <c r="D447" s="130"/>
      <c r="E447" s="71">
        <v>41.134999999999998</v>
      </c>
      <c r="F447" s="35" t="s">
        <v>11</v>
      </c>
      <c r="G447" s="39">
        <v>7760</v>
      </c>
      <c r="H447" s="40">
        <v>262489.90400000016</v>
      </c>
      <c r="I447" s="85"/>
      <c r="J447" s="86"/>
    </row>
    <row r="448" spans="1:10" ht="15" x14ac:dyDescent="0.25">
      <c r="A448" s="106" t="s">
        <v>486</v>
      </c>
      <c r="B448" s="25" t="s">
        <v>468</v>
      </c>
      <c r="C448" s="107" t="s">
        <v>546</v>
      </c>
      <c r="D448" s="107" t="s">
        <v>534</v>
      </c>
      <c r="E448" s="17">
        <v>27.5</v>
      </c>
      <c r="F448" s="18" t="s">
        <v>176</v>
      </c>
      <c r="G448" s="16">
        <v>1087</v>
      </c>
      <c r="H448" s="31">
        <v>26386.25</v>
      </c>
      <c r="I448" s="87"/>
    </row>
    <row r="449" spans="1:10" ht="25.5" x14ac:dyDescent="0.25">
      <c r="A449" s="106" t="s">
        <v>486</v>
      </c>
      <c r="B449" s="25" t="s">
        <v>492</v>
      </c>
      <c r="C449" s="107" t="s">
        <v>431</v>
      </c>
      <c r="D449" s="107" t="s">
        <v>534</v>
      </c>
      <c r="E449" s="17">
        <v>36.6</v>
      </c>
      <c r="F449" s="18" t="s">
        <v>271</v>
      </c>
      <c r="G449" s="16">
        <v>65</v>
      </c>
      <c r="H449" s="31">
        <v>2126.3019999999997</v>
      </c>
      <c r="I449" s="87"/>
    </row>
    <row r="450" spans="1:10" ht="15" x14ac:dyDescent="0.25">
      <c r="A450" s="106" t="s">
        <v>486</v>
      </c>
      <c r="B450" s="25" t="s">
        <v>497</v>
      </c>
      <c r="C450" s="107" t="s">
        <v>441</v>
      </c>
      <c r="D450" s="107" t="s">
        <v>534</v>
      </c>
      <c r="E450" s="17">
        <v>42.86</v>
      </c>
      <c r="F450" s="18" t="s">
        <v>289</v>
      </c>
      <c r="G450" s="16">
        <v>367</v>
      </c>
      <c r="H450" s="31">
        <v>12326.203</v>
      </c>
      <c r="I450" s="87"/>
    </row>
    <row r="451" spans="1:10" ht="15" x14ac:dyDescent="0.25">
      <c r="A451" s="106" t="s">
        <v>486</v>
      </c>
      <c r="B451" s="25" t="s">
        <v>501</v>
      </c>
      <c r="C451" s="107" t="s">
        <v>431</v>
      </c>
      <c r="D451" s="107" t="s">
        <v>534</v>
      </c>
      <c r="E451" s="17">
        <v>28</v>
      </c>
      <c r="F451" s="18" t="s">
        <v>240</v>
      </c>
      <c r="G451" s="16">
        <v>89</v>
      </c>
      <c r="H451" s="31">
        <v>2119.6</v>
      </c>
      <c r="I451" s="87"/>
    </row>
    <row r="452" spans="1:10" ht="15" x14ac:dyDescent="0.25">
      <c r="A452" s="106" t="s">
        <v>486</v>
      </c>
      <c r="B452" s="25" t="s">
        <v>505</v>
      </c>
      <c r="C452" s="110" t="s">
        <v>482</v>
      </c>
      <c r="D452" s="107" t="s">
        <v>534</v>
      </c>
      <c r="E452" s="17">
        <v>41</v>
      </c>
      <c r="F452" s="18" t="s">
        <v>9</v>
      </c>
      <c r="G452" s="16">
        <v>6152</v>
      </c>
      <c r="H452" s="31">
        <v>219531.54900000017</v>
      </c>
      <c r="I452" s="87"/>
      <c r="J452" s="88" t="s">
        <v>553</v>
      </c>
    </row>
    <row r="453" spans="1:10" s="41" customFormat="1" ht="18.75" x14ac:dyDescent="0.35">
      <c r="A453" s="103"/>
      <c r="B453" s="129"/>
      <c r="C453" s="130"/>
      <c r="D453" s="130"/>
      <c r="E453" s="71">
        <v>318.62</v>
      </c>
      <c r="F453" s="35" t="s">
        <v>30</v>
      </c>
      <c r="G453" s="39">
        <v>81</v>
      </c>
      <c r="H453" s="40">
        <v>23386.707999999999</v>
      </c>
      <c r="I453" s="85"/>
      <c r="J453" s="86"/>
    </row>
    <row r="454" spans="1:10" ht="15" x14ac:dyDescent="0.25">
      <c r="A454" s="106" t="s">
        <v>486</v>
      </c>
      <c r="B454" s="25" t="s">
        <v>505</v>
      </c>
      <c r="C454" s="110" t="s">
        <v>482</v>
      </c>
      <c r="D454" s="107" t="s">
        <v>548</v>
      </c>
      <c r="E454" s="17">
        <v>318.62</v>
      </c>
      <c r="F454" s="18" t="s">
        <v>232</v>
      </c>
      <c r="G454" s="16">
        <v>81</v>
      </c>
      <c r="H454" s="31">
        <v>23386.707999999999</v>
      </c>
      <c r="I454" s="87"/>
      <c r="J454" s="88" t="s">
        <v>553</v>
      </c>
    </row>
    <row r="455" spans="1:10" s="41" customFormat="1" ht="18.75" x14ac:dyDescent="0.35">
      <c r="A455" s="103"/>
      <c r="B455" s="129"/>
      <c r="C455" s="130"/>
      <c r="D455" s="130"/>
      <c r="E455" s="71">
        <v>408.5</v>
      </c>
      <c r="F455" s="35" t="s">
        <v>59</v>
      </c>
      <c r="G455" s="39">
        <v>51</v>
      </c>
      <c r="H455" s="40">
        <v>19117.800000000003</v>
      </c>
      <c r="I455" s="85"/>
      <c r="J455" s="86"/>
    </row>
    <row r="456" spans="1:10" ht="15" x14ac:dyDescent="0.25">
      <c r="A456" s="106" t="s">
        <v>486</v>
      </c>
      <c r="B456" s="25" t="s">
        <v>505</v>
      </c>
      <c r="C456" s="110" t="s">
        <v>482</v>
      </c>
      <c r="D456" s="107" t="s">
        <v>548</v>
      </c>
      <c r="E456" s="17">
        <v>408.5</v>
      </c>
      <c r="F456" s="18" t="s">
        <v>256</v>
      </c>
      <c r="G456" s="16">
        <v>51</v>
      </c>
      <c r="H456" s="31">
        <v>19117.800000000003</v>
      </c>
      <c r="I456" s="87"/>
      <c r="J456" s="88" t="s">
        <v>553</v>
      </c>
    </row>
    <row r="457" spans="1:10" s="41" customFormat="1" ht="18.75" x14ac:dyDescent="0.35">
      <c r="A457" s="103"/>
      <c r="B457" s="129"/>
      <c r="C457" s="130"/>
      <c r="D457" s="130"/>
      <c r="E457" s="71">
        <v>140.15</v>
      </c>
      <c r="F457" s="35" t="s">
        <v>5</v>
      </c>
      <c r="G457" s="39">
        <v>144</v>
      </c>
      <c r="H457" s="40">
        <v>16937.457999999999</v>
      </c>
      <c r="I457" s="85"/>
      <c r="J457" s="86"/>
    </row>
    <row r="458" spans="1:10" ht="25.5" x14ac:dyDescent="0.25">
      <c r="A458" s="106" t="s">
        <v>486</v>
      </c>
      <c r="B458" s="25" t="s">
        <v>492</v>
      </c>
      <c r="C458" s="107" t="s">
        <v>431</v>
      </c>
      <c r="D458" s="107" t="s">
        <v>534</v>
      </c>
      <c r="E458" s="17">
        <v>137.5</v>
      </c>
      <c r="F458" s="18" t="s">
        <v>271</v>
      </c>
      <c r="G458" s="16">
        <v>19</v>
      </c>
      <c r="H458" s="31">
        <v>2190.4899999999998</v>
      </c>
      <c r="I458" s="87"/>
    </row>
    <row r="459" spans="1:10" ht="15" x14ac:dyDescent="0.25">
      <c r="A459" s="106" t="s">
        <v>486</v>
      </c>
      <c r="B459" s="25" t="s">
        <v>497</v>
      </c>
      <c r="C459" s="107" t="s">
        <v>441</v>
      </c>
      <c r="D459" s="107" t="s">
        <v>534</v>
      </c>
      <c r="E459" s="17">
        <v>161.03</v>
      </c>
      <c r="F459" s="18" t="s">
        <v>289</v>
      </c>
      <c r="G459" s="16">
        <v>125</v>
      </c>
      <c r="H459" s="31">
        <v>14746.967999999997</v>
      </c>
      <c r="I459" s="87"/>
    </row>
    <row r="460" spans="1:10" s="41" customFormat="1" ht="19.5" x14ac:dyDescent="0.35">
      <c r="A460" s="103"/>
      <c r="B460" s="129"/>
      <c r="C460" s="130"/>
      <c r="D460" s="130"/>
      <c r="E460" s="63"/>
      <c r="F460" s="22" t="s">
        <v>322</v>
      </c>
      <c r="G460" s="137">
        <v>1990917</v>
      </c>
      <c r="H460" s="40">
        <v>14131294.810000049</v>
      </c>
      <c r="I460" s="85"/>
      <c r="J460" s="86"/>
    </row>
  </sheetData>
  <mergeCells count="1">
    <mergeCell ref="A1:J1"/>
  </mergeCells>
  <pageMargins left="0.7" right="0.7" top="0.75" bottom="0.75" header="0.3" footer="0.3"/>
  <pageSetup scale="74" orientation="landscape" r:id="rId1"/>
  <colBreaks count="1" manualBreakCount="1">
    <brk id="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2"/>
  <sheetViews>
    <sheetView topLeftCell="A22" workbookViewId="0">
      <selection activeCell="F12" sqref="F12"/>
    </sheetView>
  </sheetViews>
  <sheetFormatPr defaultRowHeight="15" x14ac:dyDescent="0.25"/>
  <cols>
    <col min="1" max="1" width="14" style="309" customWidth="1"/>
    <col min="2" max="2" width="48.125" customWidth="1"/>
    <col min="3" max="3" width="16.625" customWidth="1"/>
    <col min="4" max="4" width="23.5" customWidth="1"/>
  </cols>
  <sheetData>
    <row r="1" spans="1:4" x14ac:dyDescent="0.25">
      <c r="A1" s="310"/>
    </row>
    <row r="2" spans="1:4" s="319" customFormat="1" ht="38.25" x14ac:dyDescent="0.25">
      <c r="A2" s="316" t="s">
        <v>792</v>
      </c>
      <c r="B2" s="317" t="s">
        <v>483</v>
      </c>
      <c r="C2" s="317" t="s">
        <v>418</v>
      </c>
      <c r="D2" s="318" t="s">
        <v>484</v>
      </c>
    </row>
    <row r="3" spans="1:4" ht="19.5" x14ac:dyDescent="0.35">
      <c r="A3" s="311"/>
      <c r="B3" s="282" t="s">
        <v>291</v>
      </c>
      <c r="C3" s="283">
        <v>5903</v>
      </c>
      <c r="D3" s="284">
        <v>159857.13499999998</v>
      </c>
    </row>
    <row r="4" spans="1:4" ht="18.75" x14ac:dyDescent="0.35">
      <c r="A4" s="312"/>
      <c r="B4" s="279" t="s">
        <v>38</v>
      </c>
      <c r="C4" s="5">
        <v>5903</v>
      </c>
      <c r="D4" s="8">
        <v>159857.13499999998</v>
      </c>
    </row>
    <row r="5" spans="1:4" x14ac:dyDescent="0.25">
      <c r="A5" s="313">
        <v>25.83</v>
      </c>
      <c r="B5" s="280" t="s">
        <v>290</v>
      </c>
      <c r="C5" s="2">
        <v>5903</v>
      </c>
      <c r="D5" s="6">
        <v>159857.13499999998</v>
      </c>
    </row>
    <row r="6" spans="1:4" ht="19.5" x14ac:dyDescent="0.35">
      <c r="A6" s="314">
        <v>1.48</v>
      </c>
      <c r="B6" s="282" t="s">
        <v>713</v>
      </c>
      <c r="C6" s="283">
        <v>541453</v>
      </c>
      <c r="D6" s="284">
        <v>817047.52199999988</v>
      </c>
    </row>
    <row r="7" spans="1:4" ht="18.75" x14ac:dyDescent="0.25">
      <c r="A7" s="312"/>
      <c r="B7" s="281" t="s">
        <v>8</v>
      </c>
      <c r="C7" s="5">
        <v>541453</v>
      </c>
      <c r="D7" s="8">
        <v>817047.52199999988</v>
      </c>
    </row>
    <row r="8" spans="1:4" x14ac:dyDescent="0.25">
      <c r="A8" s="313">
        <v>1.49</v>
      </c>
      <c r="B8" s="280" t="s">
        <v>726</v>
      </c>
      <c r="C8" s="2">
        <v>51624</v>
      </c>
      <c r="D8" s="6">
        <v>76919.759999999995</v>
      </c>
    </row>
    <row r="9" spans="1:4" x14ac:dyDescent="0.25">
      <c r="A9" s="313">
        <v>0.76</v>
      </c>
      <c r="B9" s="280" t="s">
        <v>206</v>
      </c>
      <c r="C9" s="2">
        <v>22860</v>
      </c>
      <c r="D9" s="6">
        <v>25146</v>
      </c>
    </row>
    <row r="10" spans="1:4" x14ac:dyDescent="0.25">
      <c r="A10" s="313">
        <v>0.83</v>
      </c>
      <c r="B10" s="280" t="s">
        <v>727</v>
      </c>
      <c r="C10" s="2">
        <v>8484</v>
      </c>
      <c r="D10" s="6">
        <v>6218.7719999999999</v>
      </c>
    </row>
    <row r="11" spans="1:4" x14ac:dyDescent="0.25">
      <c r="A11" s="315">
        <v>2.2000000000000002</v>
      </c>
      <c r="B11" s="280" t="s">
        <v>6</v>
      </c>
      <c r="C11" s="2">
        <v>94809</v>
      </c>
      <c r="D11" s="6">
        <v>146516.21</v>
      </c>
    </row>
    <row r="12" spans="1:4" x14ac:dyDescent="0.25">
      <c r="A12" s="313">
        <v>1.54</v>
      </c>
      <c r="B12" s="280" t="s">
        <v>252</v>
      </c>
      <c r="C12" s="2">
        <v>124619</v>
      </c>
      <c r="D12" s="6">
        <v>197687.19</v>
      </c>
    </row>
    <row r="13" spans="1:4" x14ac:dyDescent="0.25">
      <c r="A13" s="313">
        <v>1.55</v>
      </c>
      <c r="B13" s="280" t="s">
        <v>235</v>
      </c>
      <c r="C13" s="2">
        <v>137189</v>
      </c>
      <c r="D13" s="6">
        <v>208434.06599999999</v>
      </c>
    </row>
    <row r="14" spans="1:4" x14ac:dyDescent="0.25">
      <c r="A14" s="315">
        <v>1.6</v>
      </c>
      <c r="B14" s="280" t="s">
        <v>77</v>
      </c>
      <c r="C14" s="2">
        <v>2970</v>
      </c>
      <c r="D14" s="6">
        <v>3484.38</v>
      </c>
    </row>
    <row r="15" spans="1:4" x14ac:dyDescent="0.25">
      <c r="A15" s="313">
        <v>1.1100000000000001</v>
      </c>
      <c r="B15" s="280" t="s">
        <v>728</v>
      </c>
      <c r="C15" s="2">
        <v>1434</v>
      </c>
      <c r="D15" s="6">
        <v>1668.192</v>
      </c>
    </row>
    <row r="16" spans="1:4" x14ac:dyDescent="0.25">
      <c r="A16" s="313">
        <v>1.55</v>
      </c>
      <c r="B16" s="280" t="s">
        <v>136</v>
      </c>
      <c r="C16" s="2">
        <v>97464</v>
      </c>
      <c r="D16" s="6">
        <v>150972.95199999999</v>
      </c>
    </row>
    <row r="17" spans="1:4" ht="19.5" x14ac:dyDescent="0.35">
      <c r="A17" s="314">
        <v>504.25</v>
      </c>
      <c r="B17" s="282" t="s">
        <v>57</v>
      </c>
      <c r="C17" s="283">
        <v>2254</v>
      </c>
      <c r="D17" s="284">
        <v>1259794.6100000001</v>
      </c>
    </row>
    <row r="18" spans="1:4" ht="18.75" x14ac:dyDescent="0.25">
      <c r="A18" s="301"/>
      <c r="B18" s="281" t="s">
        <v>42</v>
      </c>
      <c r="C18" s="5">
        <v>2254</v>
      </c>
      <c r="D18" s="8">
        <v>1259794.6100000001</v>
      </c>
    </row>
    <row r="19" spans="1:4" x14ac:dyDescent="0.25">
      <c r="A19" s="313">
        <v>579</v>
      </c>
      <c r="B19" s="280" t="s">
        <v>203</v>
      </c>
      <c r="C19" s="2">
        <v>1005</v>
      </c>
      <c r="D19" s="6">
        <v>581895</v>
      </c>
    </row>
    <row r="20" spans="1:4" x14ac:dyDescent="0.25">
      <c r="A20" s="313">
        <v>409</v>
      </c>
      <c r="B20" s="280" t="s">
        <v>293</v>
      </c>
      <c r="C20" s="2">
        <v>291</v>
      </c>
      <c r="D20" s="6">
        <v>125082</v>
      </c>
    </row>
    <row r="21" spans="1:4" x14ac:dyDescent="0.25">
      <c r="A21" s="313">
        <v>439</v>
      </c>
      <c r="B21" s="280" t="s">
        <v>125</v>
      </c>
      <c r="C21" s="2">
        <v>561</v>
      </c>
      <c r="D21" s="6">
        <v>280758.06</v>
      </c>
    </row>
    <row r="22" spans="1:4" x14ac:dyDescent="0.25">
      <c r="A22" s="313">
        <v>429.5</v>
      </c>
      <c r="B22" s="280" t="s">
        <v>56</v>
      </c>
      <c r="C22" s="2">
        <v>397</v>
      </c>
      <c r="D22" s="6">
        <v>272059.55</v>
      </c>
    </row>
    <row r="23" spans="1:4" ht="19.5" x14ac:dyDescent="0.35">
      <c r="A23" s="314">
        <v>1.1499999999999999</v>
      </c>
      <c r="B23" s="282" t="s">
        <v>65</v>
      </c>
      <c r="C23" s="283">
        <v>163839</v>
      </c>
      <c r="D23" s="284">
        <v>194328.22899999999</v>
      </c>
    </row>
    <row r="24" spans="1:4" ht="19.5" x14ac:dyDescent="0.25">
      <c r="A24" s="306"/>
      <c r="B24" s="281" t="s">
        <v>5</v>
      </c>
      <c r="C24" s="5">
        <v>163839</v>
      </c>
      <c r="D24" s="8">
        <v>194328.22899999999</v>
      </c>
    </row>
    <row r="25" spans="1:4" x14ac:dyDescent="0.25">
      <c r="A25" s="313">
        <v>1.35</v>
      </c>
      <c r="B25" s="280" t="s">
        <v>95</v>
      </c>
      <c r="C25" s="2">
        <v>16517</v>
      </c>
      <c r="D25" s="6">
        <v>16480.95</v>
      </c>
    </row>
    <row r="26" spans="1:4" x14ac:dyDescent="0.25">
      <c r="A26" s="313">
        <v>1.37</v>
      </c>
      <c r="B26" s="280" t="s">
        <v>729</v>
      </c>
      <c r="C26" s="2">
        <v>442</v>
      </c>
      <c r="D26" s="6">
        <v>605.54</v>
      </c>
    </row>
    <row r="27" spans="1:4" x14ac:dyDescent="0.25">
      <c r="A27" s="313">
        <v>0.95</v>
      </c>
      <c r="B27" s="280" t="s">
        <v>730</v>
      </c>
      <c r="C27" s="2">
        <v>6801</v>
      </c>
      <c r="D27" s="6">
        <v>5069.28</v>
      </c>
    </row>
    <row r="28" spans="1:4" x14ac:dyDescent="0.25">
      <c r="A28" s="313">
        <v>1.2</v>
      </c>
      <c r="B28" s="280" t="s">
        <v>153</v>
      </c>
      <c r="C28" s="2">
        <v>21734</v>
      </c>
      <c r="D28" s="6">
        <v>23907.4</v>
      </c>
    </row>
    <row r="29" spans="1:4" x14ac:dyDescent="0.25">
      <c r="A29" s="313">
        <v>1.27</v>
      </c>
      <c r="B29" s="280" t="s">
        <v>731</v>
      </c>
      <c r="C29" s="2">
        <v>19648</v>
      </c>
      <c r="D29" s="6">
        <v>21612.799999999999</v>
      </c>
    </row>
    <row r="30" spans="1:4" x14ac:dyDescent="0.25">
      <c r="A30" s="313">
        <v>1.1399999999999999</v>
      </c>
      <c r="B30" s="280" t="s">
        <v>64</v>
      </c>
      <c r="C30" s="2">
        <v>98697</v>
      </c>
      <c r="D30" s="6">
        <v>126652.25899999999</v>
      </c>
    </row>
    <row r="31" spans="1:4" ht="19.5" x14ac:dyDescent="0.35">
      <c r="A31" s="314">
        <v>44.424999999999997</v>
      </c>
      <c r="B31" s="282" t="s">
        <v>716</v>
      </c>
      <c r="C31" s="283">
        <v>2360</v>
      </c>
      <c r="D31" s="284">
        <v>108125.5</v>
      </c>
    </row>
    <row r="32" spans="1:4" ht="18.75" x14ac:dyDescent="0.25">
      <c r="A32" s="302"/>
      <c r="B32" s="281" t="s">
        <v>69</v>
      </c>
      <c r="C32" s="5">
        <v>2360</v>
      </c>
      <c r="D32" s="8">
        <v>108125.5</v>
      </c>
    </row>
    <row r="33" spans="1:4" x14ac:dyDescent="0.25">
      <c r="A33" s="313">
        <v>48.85</v>
      </c>
      <c r="B33" s="280" t="s">
        <v>68</v>
      </c>
      <c r="C33" s="2">
        <v>1589</v>
      </c>
      <c r="D33" s="6">
        <v>77622.649999999994</v>
      </c>
    </row>
    <row r="34" spans="1:4" x14ac:dyDescent="0.25">
      <c r="A34" s="313">
        <v>40</v>
      </c>
      <c r="B34" s="280" t="s">
        <v>221</v>
      </c>
      <c r="C34" s="2">
        <v>685</v>
      </c>
      <c r="D34" s="6">
        <v>27406.85</v>
      </c>
    </row>
    <row r="35" spans="1:4" x14ac:dyDescent="0.25">
      <c r="A35" s="313">
        <v>12</v>
      </c>
      <c r="B35" s="280" t="s">
        <v>121</v>
      </c>
      <c r="C35" s="2">
        <v>86</v>
      </c>
      <c r="D35" s="6">
        <v>3096</v>
      </c>
    </row>
    <row r="36" spans="1:4" ht="19.5" x14ac:dyDescent="0.35">
      <c r="A36" s="302"/>
      <c r="B36" s="282" t="s">
        <v>26</v>
      </c>
      <c r="C36" s="283">
        <v>433417</v>
      </c>
      <c r="D36" s="284">
        <v>1483925.1900000002</v>
      </c>
    </row>
    <row r="37" spans="1:4" ht="18.75" x14ac:dyDescent="0.25">
      <c r="A37" s="302"/>
      <c r="B37" s="281" t="s">
        <v>50</v>
      </c>
      <c r="C37" s="5">
        <v>252</v>
      </c>
      <c r="D37" s="8">
        <v>435.96000000000004</v>
      </c>
    </row>
    <row r="38" spans="1:4" x14ac:dyDescent="0.25">
      <c r="A38" s="303"/>
      <c r="B38" s="280" t="s">
        <v>732</v>
      </c>
      <c r="C38" s="2">
        <v>252</v>
      </c>
      <c r="D38" s="6">
        <v>435.96000000000004</v>
      </c>
    </row>
    <row r="39" spans="1:4" x14ac:dyDescent="0.25">
      <c r="A39" s="314">
        <v>3.875</v>
      </c>
      <c r="B39" s="281" t="s">
        <v>27</v>
      </c>
      <c r="C39" s="5">
        <v>433165</v>
      </c>
      <c r="D39" s="8">
        <v>1483489.2300000002</v>
      </c>
    </row>
    <row r="40" spans="1:4" ht="18.75" x14ac:dyDescent="0.25">
      <c r="A40" s="304"/>
      <c r="B40" s="280" t="s">
        <v>733</v>
      </c>
      <c r="C40" s="2">
        <v>3678</v>
      </c>
      <c r="D40" s="6">
        <v>6877.86</v>
      </c>
    </row>
    <row r="41" spans="1:4" x14ac:dyDescent="0.25">
      <c r="A41" s="313">
        <v>2.62</v>
      </c>
      <c r="B41" s="280" t="s">
        <v>124</v>
      </c>
      <c r="C41" s="2">
        <v>89061</v>
      </c>
      <c r="D41" s="6">
        <v>216059.16999999998</v>
      </c>
    </row>
    <row r="42" spans="1:4" x14ac:dyDescent="0.25">
      <c r="A42" s="313">
        <v>3.9</v>
      </c>
      <c r="B42" s="280" t="s">
        <v>133</v>
      </c>
      <c r="C42" s="2">
        <v>56687</v>
      </c>
      <c r="D42" s="6">
        <v>221079.3</v>
      </c>
    </row>
    <row r="43" spans="1:4" x14ac:dyDescent="0.25">
      <c r="A43" s="313">
        <v>1.98</v>
      </c>
      <c r="B43" s="280" t="s">
        <v>281</v>
      </c>
      <c r="C43" s="2">
        <v>9112</v>
      </c>
      <c r="D43" s="6">
        <v>20069.78</v>
      </c>
    </row>
    <row r="44" spans="1:4" x14ac:dyDescent="0.25">
      <c r="A44" s="313">
        <v>3</v>
      </c>
      <c r="B44" s="280" t="s">
        <v>63</v>
      </c>
      <c r="C44" s="2">
        <v>82789</v>
      </c>
      <c r="D44" s="6">
        <v>173856.9</v>
      </c>
    </row>
    <row r="45" spans="1:4" x14ac:dyDescent="0.25">
      <c r="A45" s="313">
        <v>4.04</v>
      </c>
      <c r="B45" s="280" t="s">
        <v>25</v>
      </c>
      <c r="C45" s="2">
        <v>190091</v>
      </c>
      <c r="D45" s="6">
        <v>842204.50000000012</v>
      </c>
    </row>
    <row r="46" spans="1:4" x14ac:dyDescent="0.25">
      <c r="A46" s="313">
        <v>5.32</v>
      </c>
      <c r="B46" s="280" t="s">
        <v>734</v>
      </c>
      <c r="C46" s="2">
        <v>56</v>
      </c>
      <c r="D46" s="6">
        <v>297.92</v>
      </c>
    </row>
    <row r="47" spans="1:4" x14ac:dyDescent="0.25">
      <c r="A47" s="313">
        <v>1.36</v>
      </c>
      <c r="B47" s="280" t="s">
        <v>260</v>
      </c>
      <c r="C47" s="2">
        <v>1691</v>
      </c>
      <c r="D47" s="6">
        <v>3043.8</v>
      </c>
    </row>
    <row r="48" spans="1:4" ht="19.5" x14ac:dyDescent="0.35">
      <c r="A48" s="302"/>
      <c r="B48" s="282" t="s">
        <v>49</v>
      </c>
      <c r="C48" s="283">
        <v>11014</v>
      </c>
      <c r="D48" s="284">
        <v>708775.64</v>
      </c>
    </row>
    <row r="49" spans="1:4" x14ac:dyDescent="0.25">
      <c r="A49" s="314">
        <v>34</v>
      </c>
      <c r="B49" s="281" t="s">
        <v>50</v>
      </c>
      <c r="C49" s="5">
        <v>6213</v>
      </c>
      <c r="D49" s="8">
        <v>251478.78999999998</v>
      </c>
    </row>
    <row r="50" spans="1:4" x14ac:dyDescent="0.25">
      <c r="A50" s="313">
        <v>43</v>
      </c>
      <c r="B50" s="280" t="s">
        <v>257</v>
      </c>
      <c r="C50" s="2">
        <v>1817</v>
      </c>
      <c r="D50" s="6">
        <v>67229</v>
      </c>
    </row>
    <row r="51" spans="1:4" x14ac:dyDescent="0.25">
      <c r="A51" s="313">
        <v>81</v>
      </c>
      <c r="B51" s="280" t="s">
        <v>48</v>
      </c>
      <c r="C51" s="2">
        <v>1612</v>
      </c>
      <c r="D51" s="6">
        <v>50711.58</v>
      </c>
    </row>
    <row r="52" spans="1:4" x14ac:dyDescent="0.25">
      <c r="A52" s="313">
        <v>25</v>
      </c>
      <c r="B52" s="280" t="s">
        <v>735</v>
      </c>
      <c r="C52" s="2">
        <v>19</v>
      </c>
      <c r="D52" s="6">
        <v>561.45000000000005</v>
      </c>
    </row>
    <row r="53" spans="1:4" x14ac:dyDescent="0.25">
      <c r="A53" s="313">
        <v>60.73</v>
      </c>
      <c r="B53" s="280" t="s">
        <v>157</v>
      </c>
      <c r="C53" s="2">
        <v>1039</v>
      </c>
      <c r="D53" s="6">
        <v>63098.47</v>
      </c>
    </row>
    <row r="54" spans="1:4" x14ac:dyDescent="0.25">
      <c r="A54" s="313">
        <v>41.4</v>
      </c>
      <c r="B54" s="280" t="s">
        <v>141</v>
      </c>
      <c r="C54" s="2">
        <v>1509</v>
      </c>
      <c r="D54" s="6">
        <v>63211.8</v>
      </c>
    </row>
    <row r="55" spans="1:4" x14ac:dyDescent="0.25">
      <c r="A55" s="313">
        <v>26</v>
      </c>
      <c r="B55" s="280" t="s">
        <v>316</v>
      </c>
      <c r="C55" s="2">
        <v>217</v>
      </c>
      <c r="D55" s="6">
        <v>6666.49</v>
      </c>
    </row>
    <row r="56" spans="1:4" x14ac:dyDescent="0.25">
      <c r="A56" s="314">
        <v>120.815</v>
      </c>
      <c r="B56" s="281" t="s">
        <v>60</v>
      </c>
      <c r="C56" s="5">
        <v>4801</v>
      </c>
      <c r="D56" s="8">
        <v>457296.85000000003</v>
      </c>
    </row>
    <row r="57" spans="1:4" x14ac:dyDescent="0.25">
      <c r="A57" s="313">
        <v>114</v>
      </c>
      <c r="B57" s="280" t="s">
        <v>257</v>
      </c>
      <c r="C57" s="2">
        <v>1503</v>
      </c>
      <c r="D57" s="6">
        <v>147294</v>
      </c>
    </row>
    <row r="58" spans="1:4" x14ac:dyDescent="0.25">
      <c r="A58" s="313">
        <v>150</v>
      </c>
      <c r="B58" s="280" t="s">
        <v>48</v>
      </c>
      <c r="C58" s="2">
        <v>1459</v>
      </c>
      <c r="D58" s="6">
        <v>112585.26</v>
      </c>
    </row>
    <row r="59" spans="1:4" x14ac:dyDescent="0.25">
      <c r="A59" s="313">
        <v>172.63</v>
      </c>
      <c r="B59" s="280" t="s">
        <v>157</v>
      </c>
      <c r="C59" s="2">
        <v>447</v>
      </c>
      <c r="D59" s="6">
        <v>77165.61</v>
      </c>
    </row>
    <row r="60" spans="1:4" x14ac:dyDescent="0.25">
      <c r="A60" s="313">
        <v>84.3</v>
      </c>
      <c r="B60" s="280" t="s">
        <v>141</v>
      </c>
      <c r="C60" s="2">
        <v>1294</v>
      </c>
      <c r="D60" s="6">
        <v>112110.14</v>
      </c>
    </row>
    <row r="61" spans="1:4" x14ac:dyDescent="0.25">
      <c r="A61" s="313">
        <v>69</v>
      </c>
      <c r="B61" s="280" t="s">
        <v>316</v>
      </c>
      <c r="C61" s="2">
        <v>98</v>
      </c>
      <c r="D61" s="6">
        <v>8141.84</v>
      </c>
    </row>
    <row r="62" spans="1:4" ht="19.5" x14ac:dyDescent="0.35">
      <c r="A62" s="302"/>
      <c r="B62" s="282" t="s">
        <v>714</v>
      </c>
      <c r="C62" s="283">
        <v>13279</v>
      </c>
      <c r="D62" s="284">
        <v>378002.42</v>
      </c>
    </row>
    <row r="63" spans="1:4" x14ac:dyDescent="0.25">
      <c r="A63" s="314">
        <v>46</v>
      </c>
      <c r="B63" s="281" t="s">
        <v>42</v>
      </c>
      <c r="C63" s="5">
        <v>1010</v>
      </c>
      <c r="D63" s="8">
        <v>42420</v>
      </c>
    </row>
    <row r="64" spans="1:4" x14ac:dyDescent="0.25">
      <c r="A64" s="313">
        <v>42</v>
      </c>
      <c r="B64" s="280" t="s">
        <v>33</v>
      </c>
      <c r="C64" s="2">
        <v>1010</v>
      </c>
      <c r="D64" s="6">
        <v>42420</v>
      </c>
    </row>
    <row r="65" spans="1:4" x14ac:dyDescent="0.25">
      <c r="A65" s="314">
        <v>18.5</v>
      </c>
      <c r="B65" s="281" t="s">
        <v>5</v>
      </c>
      <c r="C65" s="5">
        <v>12269</v>
      </c>
      <c r="D65" s="8">
        <v>335582.42</v>
      </c>
    </row>
    <row r="66" spans="1:4" x14ac:dyDescent="0.25">
      <c r="A66" s="313">
        <v>27.91</v>
      </c>
      <c r="B66" s="280" t="s">
        <v>31</v>
      </c>
      <c r="C66" s="2">
        <v>5615</v>
      </c>
      <c r="D66" s="6">
        <v>156714.65</v>
      </c>
    </row>
    <row r="67" spans="1:4" x14ac:dyDescent="0.25">
      <c r="A67" s="313">
        <v>21</v>
      </c>
      <c r="B67" s="280" t="s">
        <v>33</v>
      </c>
      <c r="C67" s="2">
        <v>2775</v>
      </c>
      <c r="D67" s="6">
        <v>62497.770000000004</v>
      </c>
    </row>
    <row r="68" spans="1:4" x14ac:dyDescent="0.25">
      <c r="A68" s="313">
        <v>7</v>
      </c>
      <c r="B68" s="280" t="s">
        <v>313</v>
      </c>
      <c r="C68" s="2">
        <v>3879</v>
      </c>
      <c r="D68" s="6">
        <v>116370</v>
      </c>
    </row>
    <row r="69" spans="1:4" ht="19.5" x14ac:dyDescent="0.35">
      <c r="A69" s="302"/>
      <c r="B69" s="282" t="s">
        <v>16</v>
      </c>
      <c r="C69" s="283">
        <v>20327</v>
      </c>
      <c r="D69" s="284">
        <v>224269.65999999997</v>
      </c>
    </row>
    <row r="70" spans="1:4" x14ac:dyDescent="0.25">
      <c r="A70" s="314">
        <v>26.26</v>
      </c>
      <c r="B70" s="281" t="s">
        <v>255</v>
      </c>
      <c r="C70" s="5">
        <v>4</v>
      </c>
      <c r="D70" s="8">
        <v>180</v>
      </c>
    </row>
    <row r="71" spans="1:4" ht="18.75" x14ac:dyDescent="0.25">
      <c r="A71" s="304"/>
      <c r="B71" s="280" t="s">
        <v>19</v>
      </c>
      <c r="C71" s="2">
        <v>4</v>
      </c>
      <c r="D71" s="6">
        <v>180</v>
      </c>
    </row>
    <row r="72" spans="1:4" x14ac:dyDescent="0.25">
      <c r="A72" s="314">
        <v>26.26</v>
      </c>
      <c r="B72" s="281" t="s">
        <v>14</v>
      </c>
      <c r="C72" s="5">
        <v>3561</v>
      </c>
      <c r="D72" s="8">
        <v>120109.64</v>
      </c>
    </row>
    <row r="73" spans="1:4" x14ac:dyDescent="0.25">
      <c r="A73" s="313">
        <v>28</v>
      </c>
      <c r="B73" s="280" t="s">
        <v>19</v>
      </c>
      <c r="C73" s="2">
        <v>3301</v>
      </c>
      <c r="D73" s="6">
        <v>115535</v>
      </c>
    </row>
    <row r="74" spans="1:4" x14ac:dyDescent="0.25">
      <c r="A74" s="313">
        <v>7.52</v>
      </c>
      <c r="B74" s="280" t="s">
        <v>171</v>
      </c>
      <c r="C74" s="2">
        <v>123</v>
      </c>
      <c r="D74" s="6">
        <v>924.96</v>
      </c>
    </row>
    <row r="75" spans="1:4" x14ac:dyDescent="0.25">
      <c r="A75" s="313">
        <v>26.64</v>
      </c>
      <c r="B75" s="280" t="s">
        <v>39</v>
      </c>
      <c r="C75" s="2">
        <v>137</v>
      </c>
      <c r="D75" s="6">
        <v>3649.68</v>
      </c>
    </row>
    <row r="76" spans="1:4" x14ac:dyDescent="0.25">
      <c r="A76" s="314">
        <v>8.1999999999999993</v>
      </c>
      <c r="B76" s="281" t="s">
        <v>17</v>
      </c>
      <c r="C76" s="5">
        <v>16305</v>
      </c>
      <c r="D76" s="8">
        <v>100298.66</v>
      </c>
    </row>
    <row r="77" spans="1:4" x14ac:dyDescent="0.25">
      <c r="A77" s="313">
        <v>8.9</v>
      </c>
      <c r="B77" s="280" t="s">
        <v>15</v>
      </c>
      <c r="C77" s="2">
        <v>6010</v>
      </c>
      <c r="D77" s="6">
        <v>60761.100000000006</v>
      </c>
    </row>
    <row r="78" spans="1:4" x14ac:dyDescent="0.25">
      <c r="A78" s="313">
        <v>1.4</v>
      </c>
      <c r="B78" s="280" t="s">
        <v>104</v>
      </c>
      <c r="C78" s="2">
        <v>5831</v>
      </c>
      <c r="D78" s="6">
        <v>7235.5</v>
      </c>
    </row>
    <row r="79" spans="1:4" x14ac:dyDescent="0.25">
      <c r="A79" s="313">
        <v>1.49</v>
      </c>
      <c r="B79" s="280" t="s">
        <v>736</v>
      </c>
      <c r="C79" s="2">
        <v>1598</v>
      </c>
      <c r="D79" s="6">
        <v>2381.02</v>
      </c>
    </row>
    <row r="80" spans="1:4" x14ac:dyDescent="0.25">
      <c r="A80" s="313">
        <v>10.44</v>
      </c>
      <c r="B80" s="280" t="s">
        <v>263</v>
      </c>
      <c r="C80" s="2">
        <v>2866</v>
      </c>
      <c r="D80" s="6">
        <v>29921.040000000001</v>
      </c>
    </row>
    <row r="81" spans="1:4" x14ac:dyDescent="0.25">
      <c r="A81" s="314">
        <v>3.77</v>
      </c>
      <c r="B81" s="281" t="s">
        <v>27</v>
      </c>
      <c r="C81" s="5">
        <v>457</v>
      </c>
      <c r="D81" s="8">
        <v>3681.3599999999997</v>
      </c>
    </row>
    <row r="82" spans="1:4" x14ac:dyDescent="0.25">
      <c r="A82" s="313">
        <v>3.77</v>
      </c>
      <c r="B82" s="280" t="s">
        <v>168</v>
      </c>
      <c r="C82" s="2">
        <v>306</v>
      </c>
      <c r="D82" s="6">
        <v>1153.6199999999999</v>
      </c>
    </row>
    <row r="83" spans="1:4" x14ac:dyDescent="0.25">
      <c r="A83" s="313">
        <v>16.739999999999998</v>
      </c>
      <c r="B83" s="280" t="s">
        <v>53</v>
      </c>
      <c r="C83" s="2">
        <v>151</v>
      </c>
      <c r="D83" s="6">
        <v>2527.7399999999998</v>
      </c>
    </row>
    <row r="84" spans="1:4" ht="19.5" x14ac:dyDescent="0.35">
      <c r="A84" s="314">
        <v>1.61</v>
      </c>
      <c r="B84" s="282" t="s">
        <v>178</v>
      </c>
      <c r="C84" s="283">
        <v>3207</v>
      </c>
      <c r="D84" s="284">
        <v>5051.6899999999996</v>
      </c>
    </row>
    <row r="85" spans="1:4" x14ac:dyDescent="0.25">
      <c r="A85" s="303"/>
      <c r="B85" s="281" t="s">
        <v>5</v>
      </c>
      <c r="C85" s="5">
        <v>3207</v>
      </c>
      <c r="D85" s="8">
        <v>5051.6899999999996</v>
      </c>
    </row>
    <row r="86" spans="1:4" x14ac:dyDescent="0.25">
      <c r="A86" s="313">
        <v>1.57</v>
      </c>
      <c r="B86" s="280" t="s">
        <v>177</v>
      </c>
      <c r="C86" s="2">
        <v>3207</v>
      </c>
      <c r="D86" s="6">
        <v>5051.6899999999996</v>
      </c>
    </row>
    <row r="87" spans="1:4" ht="19.5" x14ac:dyDescent="0.35">
      <c r="A87" s="302"/>
      <c r="B87" s="282" t="s">
        <v>717</v>
      </c>
      <c r="C87" s="283">
        <v>4222</v>
      </c>
      <c r="D87" s="284">
        <v>60848.570000000007</v>
      </c>
    </row>
    <row r="88" spans="1:4" x14ac:dyDescent="0.25">
      <c r="A88" s="314">
        <v>14.75</v>
      </c>
      <c r="B88" s="281" t="s">
        <v>42</v>
      </c>
      <c r="C88" s="5">
        <v>2318</v>
      </c>
      <c r="D88" s="8">
        <v>14721.5</v>
      </c>
    </row>
    <row r="89" spans="1:4" ht="18.75" x14ac:dyDescent="0.25">
      <c r="A89" s="304"/>
      <c r="B89" s="280" t="s">
        <v>204</v>
      </c>
      <c r="C89" s="2">
        <v>342</v>
      </c>
      <c r="D89" s="6">
        <v>615.6</v>
      </c>
    </row>
    <row r="90" spans="1:4" x14ac:dyDescent="0.25">
      <c r="A90" s="313">
        <v>8.2899999999999991</v>
      </c>
      <c r="B90" s="280" t="s">
        <v>737</v>
      </c>
      <c r="C90" s="2">
        <v>32</v>
      </c>
      <c r="D90" s="6">
        <v>273.92</v>
      </c>
    </row>
    <row r="91" spans="1:4" x14ac:dyDescent="0.25">
      <c r="A91" s="313">
        <v>4.5</v>
      </c>
      <c r="B91" s="280" t="s">
        <v>213</v>
      </c>
      <c r="C91" s="2">
        <v>1751</v>
      </c>
      <c r="D91" s="6">
        <v>10963.5</v>
      </c>
    </row>
    <row r="92" spans="1:4" x14ac:dyDescent="0.25">
      <c r="A92" s="313">
        <v>13.5</v>
      </c>
      <c r="B92" s="280" t="s">
        <v>81</v>
      </c>
      <c r="C92" s="2">
        <v>193</v>
      </c>
      <c r="D92" s="6">
        <v>2868.48</v>
      </c>
    </row>
    <row r="93" spans="1:4" x14ac:dyDescent="0.25">
      <c r="A93" s="314">
        <v>21</v>
      </c>
      <c r="B93" s="281" t="s">
        <v>14</v>
      </c>
      <c r="C93" s="5">
        <v>93</v>
      </c>
      <c r="D93" s="8">
        <v>2835</v>
      </c>
    </row>
    <row r="94" spans="1:4" x14ac:dyDescent="0.25">
      <c r="A94" s="313">
        <v>12</v>
      </c>
      <c r="B94" s="280" t="s">
        <v>738</v>
      </c>
      <c r="C94" s="2">
        <v>33</v>
      </c>
      <c r="D94" s="6">
        <v>1155</v>
      </c>
    </row>
    <row r="95" spans="1:4" x14ac:dyDescent="0.25">
      <c r="A95" s="313">
        <v>16.850000000000001</v>
      </c>
      <c r="B95" s="280" t="s">
        <v>213</v>
      </c>
      <c r="C95" s="2">
        <v>60</v>
      </c>
      <c r="D95" s="6">
        <v>1680</v>
      </c>
    </row>
    <row r="96" spans="1:4" x14ac:dyDescent="0.25">
      <c r="A96" s="314">
        <v>22.175000000000001</v>
      </c>
      <c r="B96" s="281" t="s">
        <v>27</v>
      </c>
      <c r="C96" s="5">
        <v>1811</v>
      </c>
      <c r="D96" s="8">
        <v>43292.070000000007</v>
      </c>
    </row>
    <row r="97" spans="1:4" x14ac:dyDescent="0.25">
      <c r="A97" s="313">
        <v>21</v>
      </c>
      <c r="B97" s="280" t="s">
        <v>213</v>
      </c>
      <c r="C97" s="2">
        <v>595</v>
      </c>
      <c r="D97" s="6">
        <v>10306.44</v>
      </c>
    </row>
    <row r="98" spans="1:4" x14ac:dyDescent="0.25">
      <c r="A98" s="313">
        <v>26</v>
      </c>
      <c r="B98" s="280" t="s">
        <v>81</v>
      </c>
      <c r="C98" s="2">
        <v>1216</v>
      </c>
      <c r="D98" s="6">
        <v>32985.630000000005</v>
      </c>
    </row>
    <row r="99" spans="1:4" ht="19.5" x14ac:dyDescent="0.35">
      <c r="A99" s="314">
        <v>14.445</v>
      </c>
      <c r="B99" s="282" t="s">
        <v>237</v>
      </c>
      <c r="C99" s="283">
        <v>3409</v>
      </c>
      <c r="D99" s="284">
        <v>57772.229999999996</v>
      </c>
    </row>
    <row r="100" spans="1:4" x14ac:dyDescent="0.25">
      <c r="A100" s="313"/>
      <c r="B100" s="281" t="s">
        <v>17</v>
      </c>
      <c r="C100" s="5">
        <v>3409</v>
      </c>
      <c r="D100" s="8">
        <v>57772.229999999996</v>
      </c>
    </row>
    <row r="101" spans="1:4" x14ac:dyDescent="0.25">
      <c r="A101" s="313">
        <v>16.89</v>
      </c>
      <c r="B101" s="280" t="s">
        <v>236</v>
      </c>
      <c r="C101" s="2">
        <v>2781</v>
      </c>
      <c r="D101" s="6">
        <v>46971.09</v>
      </c>
    </row>
    <row r="102" spans="1:4" x14ac:dyDescent="0.25">
      <c r="A102" s="313">
        <v>13.9</v>
      </c>
      <c r="B102" s="280" t="s">
        <v>739</v>
      </c>
      <c r="C102" s="2">
        <v>62</v>
      </c>
      <c r="D102" s="6">
        <v>1581</v>
      </c>
    </row>
    <row r="103" spans="1:4" x14ac:dyDescent="0.25">
      <c r="A103" s="313">
        <v>12</v>
      </c>
      <c r="B103" s="280" t="s">
        <v>274</v>
      </c>
      <c r="C103" s="2">
        <v>566</v>
      </c>
      <c r="D103" s="6">
        <v>9220.14</v>
      </c>
    </row>
    <row r="104" spans="1:4" ht="19.5" x14ac:dyDescent="0.35">
      <c r="A104" s="314">
        <v>44.63</v>
      </c>
      <c r="B104" s="282" t="s">
        <v>181</v>
      </c>
      <c r="C104" s="283">
        <v>337</v>
      </c>
      <c r="D104" s="284">
        <v>15040.310000000001</v>
      </c>
    </row>
    <row r="105" spans="1:4" x14ac:dyDescent="0.25">
      <c r="A105" s="303"/>
      <c r="B105" s="281" t="s">
        <v>182</v>
      </c>
      <c r="C105" s="5">
        <v>337</v>
      </c>
      <c r="D105" s="8">
        <v>15040.310000000001</v>
      </c>
    </row>
    <row r="106" spans="1:4" x14ac:dyDescent="0.25">
      <c r="A106" s="313">
        <v>44.63</v>
      </c>
      <c r="B106" s="280" t="s">
        <v>180</v>
      </c>
      <c r="C106" s="2">
        <v>337</v>
      </c>
      <c r="D106" s="6">
        <v>15040.310000000001</v>
      </c>
    </row>
    <row r="107" spans="1:4" ht="19.5" x14ac:dyDescent="0.35">
      <c r="A107" s="314">
        <v>36.4</v>
      </c>
      <c r="B107" s="282" t="s">
        <v>127</v>
      </c>
      <c r="C107" s="283">
        <v>1449</v>
      </c>
      <c r="D107" s="284">
        <v>56400.03</v>
      </c>
    </row>
    <row r="108" spans="1:4" x14ac:dyDescent="0.25">
      <c r="A108" s="303"/>
      <c r="B108" s="281" t="s">
        <v>30</v>
      </c>
      <c r="C108" s="5">
        <v>1449</v>
      </c>
      <c r="D108" s="8">
        <v>56400.03</v>
      </c>
    </row>
    <row r="109" spans="1:4" x14ac:dyDescent="0.25">
      <c r="A109" s="313">
        <v>35</v>
      </c>
      <c r="B109" s="280" t="s">
        <v>283</v>
      </c>
      <c r="C109" s="2">
        <v>651</v>
      </c>
      <c r="D109" s="6">
        <v>24580.35</v>
      </c>
    </row>
    <row r="110" spans="1:4" x14ac:dyDescent="0.25">
      <c r="A110" s="313">
        <v>37.799999999999997</v>
      </c>
      <c r="B110" s="280" t="s">
        <v>126</v>
      </c>
      <c r="C110" s="2">
        <v>798</v>
      </c>
      <c r="D110" s="6">
        <v>31819.68</v>
      </c>
    </row>
    <row r="111" spans="1:4" ht="19.5" x14ac:dyDescent="0.35">
      <c r="A111" s="302"/>
      <c r="B111" s="282" t="s">
        <v>29</v>
      </c>
      <c r="C111" s="283">
        <v>13510</v>
      </c>
      <c r="D111" s="284">
        <v>1205172.8700000001</v>
      </c>
    </row>
    <row r="112" spans="1:4" x14ac:dyDescent="0.25">
      <c r="A112" s="314">
        <v>315.10000000000002</v>
      </c>
      <c r="B112" s="281" t="s">
        <v>109</v>
      </c>
      <c r="C112" s="5">
        <v>414</v>
      </c>
      <c r="D112" s="8">
        <v>72311.649999999994</v>
      </c>
    </row>
    <row r="113" spans="1:4" x14ac:dyDescent="0.25">
      <c r="A113" s="313">
        <v>315.10000000000002</v>
      </c>
      <c r="B113" s="280" t="s">
        <v>210</v>
      </c>
      <c r="C113" s="2">
        <v>101</v>
      </c>
      <c r="D113" s="6">
        <v>31825.1</v>
      </c>
    </row>
    <row r="114" spans="1:4" x14ac:dyDescent="0.25">
      <c r="A114" s="303"/>
      <c r="B114" s="280" t="s">
        <v>108</v>
      </c>
      <c r="C114" s="2">
        <v>313</v>
      </c>
      <c r="D114" s="6">
        <v>40486.550000000003</v>
      </c>
    </row>
    <row r="115" spans="1:4" x14ac:dyDescent="0.25">
      <c r="A115" s="314">
        <v>37.78</v>
      </c>
      <c r="B115" s="281" t="s">
        <v>30</v>
      </c>
      <c r="C115" s="5">
        <v>7753</v>
      </c>
      <c r="D115" s="8">
        <v>300835.19000000006</v>
      </c>
    </row>
    <row r="116" spans="1:4" x14ac:dyDescent="0.25">
      <c r="A116" s="313">
        <v>62.56</v>
      </c>
      <c r="B116" s="280" t="s">
        <v>210</v>
      </c>
      <c r="C116" s="2">
        <v>447</v>
      </c>
      <c r="D116" s="6">
        <v>27964.32</v>
      </c>
    </row>
    <row r="117" spans="1:4" x14ac:dyDescent="0.25">
      <c r="A117" s="313">
        <v>58</v>
      </c>
      <c r="B117" s="280" t="s">
        <v>740</v>
      </c>
      <c r="C117" s="2">
        <v>25</v>
      </c>
      <c r="D117" s="6">
        <v>1450</v>
      </c>
    </row>
    <row r="118" spans="1:4" x14ac:dyDescent="0.25">
      <c r="A118" s="313">
        <v>25</v>
      </c>
      <c r="B118" s="280" t="s">
        <v>103</v>
      </c>
      <c r="C118" s="2">
        <v>1713</v>
      </c>
      <c r="D118" s="6">
        <v>38696.76</v>
      </c>
    </row>
    <row r="119" spans="1:4" x14ac:dyDescent="0.25">
      <c r="A119" s="313">
        <v>46</v>
      </c>
      <c r="B119" s="280" t="s">
        <v>62</v>
      </c>
      <c r="C119" s="2">
        <v>1986</v>
      </c>
      <c r="D119" s="6">
        <v>91356</v>
      </c>
    </row>
    <row r="120" spans="1:4" x14ac:dyDescent="0.25">
      <c r="A120" s="313">
        <v>30</v>
      </c>
      <c r="B120" s="280" t="s">
        <v>28</v>
      </c>
      <c r="C120" s="2">
        <v>1409</v>
      </c>
      <c r="D120" s="6">
        <v>26508</v>
      </c>
    </row>
    <row r="121" spans="1:4" x14ac:dyDescent="0.25">
      <c r="A121" s="313">
        <v>60</v>
      </c>
      <c r="B121" s="280" t="s">
        <v>741</v>
      </c>
      <c r="C121" s="2">
        <v>490</v>
      </c>
      <c r="D121" s="6">
        <v>29400</v>
      </c>
    </row>
    <row r="122" spans="1:4" x14ac:dyDescent="0.25">
      <c r="A122" s="313">
        <v>13.19</v>
      </c>
      <c r="B122" s="280" t="s">
        <v>292</v>
      </c>
      <c r="C122" s="2">
        <v>12</v>
      </c>
      <c r="D122" s="6">
        <v>168.6</v>
      </c>
    </row>
    <row r="123" spans="1:4" x14ac:dyDescent="0.25">
      <c r="A123" s="313">
        <v>13</v>
      </c>
      <c r="B123" s="280" t="s">
        <v>244</v>
      </c>
      <c r="C123" s="2">
        <v>292</v>
      </c>
      <c r="D123" s="6">
        <v>3825.2</v>
      </c>
    </row>
    <row r="124" spans="1:4" x14ac:dyDescent="0.25">
      <c r="A124" s="313">
        <v>46.9</v>
      </c>
      <c r="B124" s="280" t="s">
        <v>112</v>
      </c>
      <c r="C124" s="2">
        <v>1379</v>
      </c>
      <c r="D124" s="6">
        <v>81466.31</v>
      </c>
    </row>
    <row r="125" spans="1:4" x14ac:dyDescent="0.25">
      <c r="A125" s="314">
        <v>141.5</v>
      </c>
      <c r="B125" s="281" t="s">
        <v>102</v>
      </c>
      <c r="C125" s="5">
        <v>5343</v>
      </c>
      <c r="D125" s="8">
        <v>832026.03</v>
      </c>
    </row>
    <row r="126" spans="1:4" x14ac:dyDescent="0.25">
      <c r="A126" s="313">
        <v>165</v>
      </c>
      <c r="B126" s="280" t="s">
        <v>210</v>
      </c>
      <c r="C126" s="2">
        <v>410</v>
      </c>
      <c r="D126" s="6">
        <v>80745.399999999994</v>
      </c>
    </row>
    <row r="127" spans="1:4" x14ac:dyDescent="0.25">
      <c r="A127" s="313">
        <v>180</v>
      </c>
      <c r="B127" s="280" t="s">
        <v>742</v>
      </c>
      <c r="C127" s="2">
        <v>11</v>
      </c>
      <c r="D127" s="6">
        <v>2420</v>
      </c>
    </row>
    <row r="128" spans="1:4" x14ac:dyDescent="0.25">
      <c r="A128" s="313">
        <v>90</v>
      </c>
      <c r="B128" s="280" t="s">
        <v>101</v>
      </c>
      <c r="C128" s="2">
        <v>452</v>
      </c>
      <c r="D128" s="6">
        <v>40680</v>
      </c>
    </row>
    <row r="129" spans="1:4" x14ac:dyDescent="0.25">
      <c r="A129" s="313">
        <v>184</v>
      </c>
      <c r="B129" s="280" t="s">
        <v>62</v>
      </c>
      <c r="C129" s="2">
        <v>1588</v>
      </c>
      <c r="D129" s="6">
        <v>292192</v>
      </c>
    </row>
    <row r="130" spans="1:4" x14ac:dyDescent="0.25">
      <c r="A130" s="313">
        <v>69</v>
      </c>
      <c r="B130" s="280" t="s">
        <v>28</v>
      </c>
      <c r="C130" s="2">
        <v>887</v>
      </c>
      <c r="D130" s="6">
        <v>57245</v>
      </c>
    </row>
    <row r="131" spans="1:4" x14ac:dyDescent="0.25">
      <c r="A131" s="313">
        <v>236</v>
      </c>
      <c r="B131" s="280" t="s">
        <v>741</v>
      </c>
      <c r="C131" s="2">
        <v>519</v>
      </c>
      <c r="D131" s="6">
        <v>116775</v>
      </c>
    </row>
    <row r="132" spans="1:4" x14ac:dyDescent="0.25">
      <c r="A132" s="313">
        <v>55.89</v>
      </c>
      <c r="B132" s="280" t="s">
        <v>292</v>
      </c>
      <c r="C132" s="2">
        <v>6</v>
      </c>
      <c r="D132" s="6">
        <v>336.6</v>
      </c>
    </row>
    <row r="133" spans="1:4" x14ac:dyDescent="0.25">
      <c r="A133" s="313">
        <v>47</v>
      </c>
      <c r="B133" s="280" t="s">
        <v>298</v>
      </c>
      <c r="C133" s="2">
        <v>197</v>
      </c>
      <c r="D133" s="6">
        <v>9255.06</v>
      </c>
    </row>
    <row r="134" spans="1:4" x14ac:dyDescent="0.25">
      <c r="A134" s="313">
        <v>146</v>
      </c>
      <c r="B134" s="280" t="s">
        <v>113</v>
      </c>
      <c r="C134" s="2">
        <v>1273</v>
      </c>
      <c r="D134" s="6">
        <v>232376.97</v>
      </c>
    </row>
    <row r="135" spans="1:4" ht="19.5" x14ac:dyDescent="0.35">
      <c r="A135" s="302"/>
      <c r="B135" s="282" t="s">
        <v>4</v>
      </c>
      <c r="C135" s="283">
        <v>11107</v>
      </c>
      <c r="D135" s="284">
        <v>331177.33999999997</v>
      </c>
    </row>
    <row r="136" spans="1:4" x14ac:dyDescent="0.25">
      <c r="A136" s="314">
        <v>9.9</v>
      </c>
      <c r="B136" s="281" t="s">
        <v>11</v>
      </c>
      <c r="C136" s="5">
        <v>7831</v>
      </c>
      <c r="D136" s="8">
        <v>67538.39</v>
      </c>
    </row>
    <row r="137" spans="1:4" x14ac:dyDescent="0.25">
      <c r="A137" s="313">
        <v>10.6</v>
      </c>
      <c r="B137" s="280" t="s">
        <v>114</v>
      </c>
      <c r="C137" s="2">
        <v>1359</v>
      </c>
      <c r="D137" s="6">
        <v>14405.4</v>
      </c>
    </row>
    <row r="138" spans="1:4" x14ac:dyDescent="0.25">
      <c r="A138" s="313"/>
      <c r="B138" s="280" t="s">
        <v>319</v>
      </c>
      <c r="C138" s="2">
        <v>874</v>
      </c>
      <c r="D138" s="6">
        <v>7341.6</v>
      </c>
    </row>
    <row r="139" spans="1:4" x14ac:dyDescent="0.25">
      <c r="A139" s="313">
        <v>11</v>
      </c>
      <c r="B139" s="280" t="s">
        <v>314</v>
      </c>
      <c r="C139" s="2">
        <v>926</v>
      </c>
      <c r="D139" s="6">
        <v>9442.64</v>
      </c>
    </row>
    <row r="140" spans="1:4" x14ac:dyDescent="0.25">
      <c r="A140" s="313">
        <v>5.8</v>
      </c>
      <c r="B140" s="280" t="s">
        <v>130</v>
      </c>
      <c r="C140" s="2">
        <v>1838</v>
      </c>
      <c r="D140" s="6">
        <v>10660.4</v>
      </c>
    </row>
    <row r="141" spans="1:4" x14ac:dyDescent="0.25">
      <c r="A141" s="313">
        <v>4.75</v>
      </c>
      <c r="B141" s="280" t="s">
        <v>139</v>
      </c>
      <c r="C141" s="2">
        <v>1103</v>
      </c>
      <c r="D141" s="6">
        <v>10974.85</v>
      </c>
    </row>
    <row r="142" spans="1:4" x14ac:dyDescent="0.25">
      <c r="A142" s="313">
        <v>14</v>
      </c>
      <c r="B142" s="280" t="s">
        <v>264</v>
      </c>
      <c r="C142" s="2">
        <v>1731</v>
      </c>
      <c r="D142" s="6">
        <v>14713.5</v>
      </c>
    </row>
    <row r="143" spans="1:4" x14ac:dyDescent="0.25">
      <c r="A143" s="314">
        <v>677.29</v>
      </c>
      <c r="B143" s="281" t="s">
        <v>30</v>
      </c>
      <c r="C143" s="5">
        <v>261</v>
      </c>
      <c r="D143" s="8">
        <v>176772.69</v>
      </c>
    </row>
    <row r="144" spans="1:4" x14ac:dyDescent="0.25">
      <c r="A144" s="313">
        <v>677.29</v>
      </c>
      <c r="B144" s="280" t="s">
        <v>164</v>
      </c>
      <c r="C144" s="2">
        <v>261</v>
      </c>
      <c r="D144" s="6">
        <v>176772.69</v>
      </c>
    </row>
    <row r="145" spans="1:4" x14ac:dyDescent="0.25">
      <c r="A145" s="314">
        <v>31.975000000000001</v>
      </c>
      <c r="B145" s="281" t="s">
        <v>5</v>
      </c>
      <c r="C145" s="5">
        <v>3015</v>
      </c>
      <c r="D145" s="8">
        <v>86866.26</v>
      </c>
    </row>
    <row r="146" spans="1:4" x14ac:dyDescent="0.25">
      <c r="A146" s="303"/>
      <c r="B146" s="280" t="s">
        <v>123</v>
      </c>
      <c r="C146" s="2">
        <v>4</v>
      </c>
      <c r="D146" s="6">
        <v>140</v>
      </c>
    </row>
    <row r="147" spans="1:4" x14ac:dyDescent="0.25">
      <c r="A147" s="313">
        <v>36.72</v>
      </c>
      <c r="B147" s="280" t="s">
        <v>114</v>
      </c>
      <c r="C147" s="2">
        <v>628</v>
      </c>
      <c r="D147" s="6">
        <v>23060.16</v>
      </c>
    </row>
    <row r="148" spans="1:4" x14ac:dyDescent="0.25">
      <c r="A148" s="313">
        <v>25.95</v>
      </c>
      <c r="B148" s="280" t="s">
        <v>315</v>
      </c>
      <c r="C148" s="2">
        <v>791</v>
      </c>
      <c r="D148" s="6">
        <v>20502.099999999999</v>
      </c>
    </row>
    <row r="149" spans="1:4" x14ac:dyDescent="0.25">
      <c r="A149" s="313"/>
      <c r="B149" s="280" t="s">
        <v>319</v>
      </c>
      <c r="C149" s="2">
        <v>318</v>
      </c>
      <c r="D149" s="6">
        <v>8016.6</v>
      </c>
    </row>
    <row r="150" spans="1:4" x14ac:dyDescent="0.25">
      <c r="A150" s="313">
        <v>19.2</v>
      </c>
      <c r="B150" s="280" t="s">
        <v>151</v>
      </c>
      <c r="C150" s="2">
        <v>560</v>
      </c>
      <c r="D150" s="6">
        <v>16583.400000000001</v>
      </c>
    </row>
    <row r="151" spans="1:4" x14ac:dyDescent="0.25">
      <c r="A151" s="313">
        <v>36</v>
      </c>
      <c r="B151" s="280" t="s">
        <v>264</v>
      </c>
      <c r="C151" s="2">
        <v>714</v>
      </c>
      <c r="D151" s="6">
        <v>18564</v>
      </c>
    </row>
    <row r="152" spans="1:4" ht="19.5" x14ac:dyDescent="0.35">
      <c r="A152" s="314">
        <v>34</v>
      </c>
      <c r="B152" s="282" t="s">
        <v>196</v>
      </c>
      <c r="C152" s="283">
        <v>7574</v>
      </c>
      <c r="D152" s="284">
        <v>488438.92</v>
      </c>
    </row>
    <row r="153" spans="1:4" x14ac:dyDescent="0.25">
      <c r="A153" s="303"/>
      <c r="B153" s="281" t="s">
        <v>197</v>
      </c>
      <c r="C153" s="5">
        <v>7574</v>
      </c>
      <c r="D153" s="8">
        <v>488438.92</v>
      </c>
    </row>
    <row r="154" spans="1:4" x14ac:dyDescent="0.25">
      <c r="A154" s="313">
        <v>31</v>
      </c>
      <c r="B154" s="280" t="s">
        <v>195</v>
      </c>
      <c r="C154" s="2">
        <v>7574</v>
      </c>
      <c r="D154" s="6">
        <v>488438.92</v>
      </c>
    </row>
    <row r="155" spans="1:4" ht="19.5" x14ac:dyDescent="0.35">
      <c r="A155" s="302"/>
      <c r="B155" s="282" t="s">
        <v>36</v>
      </c>
      <c r="C155" s="283">
        <v>16576</v>
      </c>
      <c r="D155" s="284">
        <v>1223115.95</v>
      </c>
    </row>
    <row r="156" spans="1:4" x14ac:dyDescent="0.25">
      <c r="A156" s="314">
        <v>24.574999999999999</v>
      </c>
      <c r="B156" s="281" t="s">
        <v>11</v>
      </c>
      <c r="C156" s="5">
        <v>7072</v>
      </c>
      <c r="D156" s="8">
        <v>177220</v>
      </c>
    </row>
    <row r="157" spans="1:4" x14ac:dyDescent="0.25">
      <c r="A157" s="313">
        <v>25.95</v>
      </c>
      <c r="B157" s="280" t="s">
        <v>90</v>
      </c>
      <c r="C157" s="2">
        <v>271</v>
      </c>
      <c r="D157" s="6">
        <v>7032.45</v>
      </c>
    </row>
    <row r="158" spans="1:4" x14ac:dyDescent="0.25">
      <c r="A158" s="313">
        <v>25.95</v>
      </c>
      <c r="B158" s="280" t="s">
        <v>743</v>
      </c>
      <c r="C158" s="2">
        <v>395</v>
      </c>
      <c r="D158" s="6">
        <v>10250.25</v>
      </c>
    </row>
    <row r="159" spans="1:4" x14ac:dyDescent="0.25">
      <c r="A159" s="313">
        <v>9.5</v>
      </c>
      <c r="B159" s="280" t="s">
        <v>254</v>
      </c>
      <c r="C159" s="2">
        <v>453</v>
      </c>
      <c r="D159" s="6">
        <v>4303.5</v>
      </c>
    </row>
    <row r="160" spans="1:4" x14ac:dyDescent="0.25">
      <c r="A160" s="313">
        <v>36.5</v>
      </c>
      <c r="B160" s="280" t="s">
        <v>744</v>
      </c>
      <c r="C160" s="2">
        <v>386</v>
      </c>
      <c r="D160" s="6">
        <v>13625.8</v>
      </c>
    </row>
    <row r="161" spans="1:4" x14ac:dyDescent="0.25">
      <c r="A161" s="313">
        <v>19.899999999999999</v>
      </c>
      <c r="B161" s="280" t="s">
        <v>745</v>
      </c>
      <c r="C161" s="2">
        <v>300</v>
      </c>
      <c r="D161" s="6">
        <v>7650</v>
      </c>
    </row>
    <row r="162" spans="1:4" x14ac:dyDescent="0.25">
      <c r="A162" s="313">
        <v>12.65</v>
      </c>
      <c r="B162" s="280" t="s">
        <v>299</v>
      </c>
      <c r="C162" s="2">
        <v>0</v>
      </c>
      <c r="D162" s="6">
        <v>0</v>
      </c>
    </row>
    <row r="163" spans="1:4" x14ac:dyDescent="0.25">
      <c r="A163" s="313">
        <v>26.05</v>
      </c>
      <c r="B163" s="280" t="s">
        <v>311</v>
      </c>
      <c r="C163" s="2">
        <v>2496</v>
      </c>
      <c r="D163" s="6">
        <v>69700.5</v>
      </c>
    </row>
    <row r="164" spans="1:4" x14ac:dyDescent="0.25">
      <c r="A164" s="313">
        <v>26.2</v>
      </c>
      <c r="B164" s="280" t="s">
        <v>746</v>
      </c>
      <c r="C164" s="2">
        <v>1633</v>
      </c>
      <c r="D164" s="6">
        <v>43821.8</v>
      </c>
    </row>
    <row r="165" spans="1:4" x14ac:dyDescent="0.25">
      <c r="A165" s="313">
        <v>13</v>
      </c>
      <c r="B165" s="280" t="s">
        <v>267</v>
      </c>
      <c r="C165" s="2">
        <v>1138</v>
      </c>
      <c r="D165" s="6">
        <v>20835.7</v>
      </c>
    </row>
    <row r="166" spans="1:4" x14ac:dyDescent="0.25">
      <c r="A166" s="314">
        <v>13.625</v>
      </c>
      <c r="B166" s="281" t="s">
        <v>42</v>
      </c>
      <c r="C166" s="5">
        <v>299</v>
      </c>
      <c r="D166" s="8">
        <v>36584</v>
      </c>
    </row>
    <row r="167" spans="1:4" x14ac:dyDescent="0.25">
      <c r="A167" s="313">
        <v>113</v>
      </c>
      <c r="B167" s="280" t="s">
        <v>747</v>
      </c>
      <c r="C167" s="2">
        <v>61</v>
      </c>
      <c r="D167" s="6">
        <v>8418</v>
      </c>
    </row>
    <row r="168" spans="1:4" x14ac:dyDescent="0.25">
      <c r="A168" s="303"/>
      <c r="B168" s="280" t="s">
        <v>318</v>
      </c>
      <c r="C168" s="2">
        <v>238</v>
      </c>
      <c r="D168" s="6">
        <v>28166</v>
      </c>
    </row>
    <row r="169" spans="1:4" x14ac:dyDescent="0.25">
      <c r="A169" s="314">
        <v>92.2</v>
      </c>
      <c r="B169" s="281" t="s">
        <v>5</v>
      </c>
      <c r="C169" s="5">
        <v>9205</v>
      </c>
      <c r="D169" s="8">
        <v>1009311.95</v>
      </c>
    </row>
    <row r="170" spans="1:4" x14ac:dyDescent="0.25">
      <c r="A170" s="313">
        <v>129.76</v>
      </c>
      <c r="B170" s="280" t="s">
        <v>90</v>
      </c>
      <c r="C170" s="2">
        <v>847</v>
      </c>
      <c r="D170" s="6">
        <v>109906.72</v>
      </c>
    </row>
    <row r="171" spans="1:4" x14ac:dyDescent="0.25">
      <c r="A171" s="313">
        <v>29.2</v>
      </c>
      <c r="B171" s="280" t="s">
        <v>253</v>
      </c>
      <c r="C171" s="2">
        <v>180</v>
      </c>
      <c r="D171" s="6">
        <v>5256</v>
      </c>
    </row>
    <row r="172" spans="1:4" x14ac:dyDescent="0.25">
      <c r="A172" s="313">
        <v>129</v>
      </c>
      <c r="B172" s="280" t="s">
        <v>744</v>
      </c>
      <c r="C172" s="2">
        <v>1409</v>
      </c>
      <c r="D172" s="6">
        <v>181761</v>
      </c>
    </row>
    <row r="173" spans="1:4" x14ac:dyDescent="0.25">
      <c r="A173" s="313"/>
      <c r="B173" s="280" t="s">
        <v>748</v>
      </c>
      <c r="C173" s="2">
        <v>577</v>
      </c>
      <c r="D173" s="6">
        <v>34037.229999999996</v>
      </c>
    </row>
    <row r="174" spans="1:4" x14ac:dyDescent="0.25">
      <c r="A174" s="313">
        <v>85.8</v>
      </c>
      <c r="B174" s="280" t="s">
        <v>747</v>
      </c>
      <c r="C174" s="2">
        <v>1019</v>
      </c>
      <c r="D174" s="6">
        <v>93731.5</v>
      </c>
    </row>
    <row r="175" spans="1:4" x14ac:dyDescent="0.25">
      <c r="A175" s="313">
        <v>59.9</v>
      </c>
      <c r="B175" s="280" t="s">
        <v>745</v>
      </c>
      <c r="C175" s="2">
        <v>820</v>
      </c>
      <c r="D175" s="6">
        <v>49118</v>
      </c>
    </row>
    <row r="176" spans="1:4" x14ac:dyDescent="0.25">
      <c r="A176" s="313">
        <v>44</v>
      </c>
      <c r="B176" s="280" t="s">
        <v>299</v>
      </c>
      <c r="C176" s="2">
        <v>4</v>
      </c>
      <c r="D176" s="6">
        <v>192</v>
      </c>
    </row>
    <row r="177" spans="1:4" x14ac:dyDescent="0.25">
      <c r="A177" s="313">
        <v>134</v>
      </c>
      <c r="B177" s="280" t="s">
        <v>311</v>
      </c>
      <c r="C177" s="2">
        <v>2376</v>
      </c>
      <c r="D177" s="6">
        <v>321571.5</v>
      </c>
    </row>
    <row r="178" spans="1:4" x14ac:dyDescent="0.25">
      <c r="A178" s="313">
        <v>140.4</v>
      </c>
      <c r="B178" s="280" t="s">
        <v>749</v>
      </c>
      <c r="C178" s="2">
        <v>1276</v>
      </c>
      <c r="D178" s="6">
        <v>169708</v>
      </c>
    </row>
    <row r="179" spans="1:4" x14ac:dyDescent="0.25">
      <c r="A179" s="313">
        <v>52</v>
      </c>
      <c r="B179" s="280" t="s">
        <v>267</v>
      </c>
      <c r="C179" s="2">
        <v>697</v>
      </c>
      <c r="D179" s="6">
        <v>44030</v>
      </c>
    </row>
    <row r="180" spans="1:4" ht="19.5" x14ac:dyDescent="0.35">
      <c r="A180" s="304"/>
      <c r="B180" s="282" t="s">
        <v>47</v>
      </c>
      <c r="C180" s="283">
        <v>12264</v>
      </c>
      <c r="D180" s="284">
        <v>178729.27</v>
      </c>
    </row>
    <row r="181" spans="1:4" x14ac:dyDescent="0.25">
      <c r="A181" s="314">
        <v>13.625</v>
      </c>
      <c r="B181" s="281" t="s">
        <v>42</v>
      </c>
      <c r="C181" s="5">
        <v>11062</v>
      </c>
      <c r="D181" s="8">
        <v>160149.26999999999</v>
      </c>
    </row>
    <row r="182" spans="1:4" x14ac:dyDescent="0.25">
      <c r="A182" s="313">
        <v>16</v>
      </c>
      <c r="B182" s="280" t="s">
        <v>96</v>
      </c>
      <c r="C182" s="2">
        <v>4553</v>
      </c>
      <c r="D182" s="6">
        <v>57182.36</v>
      </c>
    </row>
    <row r="183" spans="1:4" x14ac:dyDescent="0.25">
      <c r="A183" s="313">
        <v>18</v>
      </c>
      <c r="B183" s="280" t="s">
        <v>309</v>
      </c>
      <c r="C183" s="2">
        <v>2331</v>
      </c>
      <c r="D183" s="6">
        <v>36041.949999999997</v>
      </c>
    </row>
    <row r="184" spans="1:4" x14ac:dyDescent="0.25">
      <c r="A184" s="313">
        <v>8.65</v>
      </c>
      <c r="B184" s="280" t="s">
        <v>70</v>
      </c>
      <c r="C184" s="2">
        <v>743</v>
      </c>
      <c r="D184" s="6">
        <v>8043.82</v>
      </c>
    </row>
    <row r="185" spans="1:4" x14ac:dyDescent="0.25">
      <c r="A185" s="313">
        <v>8.5</v>
      </c>
      <c r="B185" s="280" t="s">
        <v>158</v>
      </c>
      <c r="C185" s="2">
        <v>2651</v>
      </c>
      <c r="D185" s="6">
        <v>51455.91</v>
      </c>
    </row>
    <row r="186" spans="1:4" x14ac:dyDescent="0.25">
      <c r="A186" s="313">
        <v>5.5</v>
      </c>
      <c r="B186" s="280" t="s">
        <v>179</v>
      </c>
      <c r="C186" s="2">
        <v>211</v>
      </c>
      <c r="D186" s="6">
        <v>4115.7700000000004</v>
      </c>
    </row>
    <row r="187" spans="1:4" x14ac:dyDescent="0.25">
      <c r="A187" s="313">
        <v>4.9000000000000004</v>
      </c>
      <c r="B187" s="280" t="s">
        <v>261</v>
      </c>
      <c r="C187" s="2">
        <v>431</v>
      </c>
      <c r="D187" s="6">
        <v>2497.7200000000003</v>
      </c>
    </row>
    <row r="188" spans="1:4" x14ac:dyDescent="0.25">
      <c r="A188" s="313">
        <v>7.84</v>
      </c>
      <c r="B188" s="280" t="s">
        <v>120</v>
      </c>
      <c r="C188" s="2">
        <v>142</v>
      </c>
      <c r="D188" s="6">
        <v>811.74</v>
      </c>
    </row>
    <row r="189" spans="1:4" x14ac:dyDescent="0.25">
      <c r="A189" s="303"/>
      <c r="B189" s="281" t="s">
        <v>304</v>
      </c>
      <c r="C189" s="5">
        <v>444</v>
      </c>
      <c r="D189" s="8">
        <v>5239.2</v>
      </c>
    </row>
    <row r="190" spans="1:4" x14ac:dyDescent="0.25">
      <c r="A190" s="303"/>
      <c r="B190" s="280" t="s">
        <v>70</v>
      </c>
      <c r="C190" s="2">
        <v>444</v>
      </c>
      <c r="D190" s="6">
        <v>5239.2</v>
      </c>
    </row>
    <row r="191" spans="1:4" x14ac:dyDescent="0.25">
      <c r="A191" s="303"/>
      <c r="B191" s="281" t="s">
        <v>5</v>
      </c>
      <c r="C191" s="5">
        <v>758</v>
      </c>
      <c r="D191" s="8">
        <v>13340.800000000001</v>
      </c>
    </row>
    <row r="192" spans="1:4" x14ac:dyDescent="0.25">
      <c r="A192" s="303"/>
      <c r="B192" s="280" t="s">
        <v>46</v>
      </c>
      <c r="C192" s="2">
        <v>758</v>
      </c>
      <c r="D192" s="6">
        <v>13340.800000000001</v>
      </c>
    </row>
    <row r="193" spans="1:4" ht="19.5" x14ac:dyDescent="0.35">
      <c r="A193" s="314">
        <v>1.33</v>
      </c>
      <c r="B193" s="282" t="s">
        <v>79</v>
      </c>
      <c r="C193" s="283">
        <v>64822</v>
      </c>
      <c r="D193" s="284">
        <v>95290.47</v>
      </c>
    </row>
    <row r="194" spans="1:4" ht="19.5" x14ac:dyDescent="0.25">
      <c r="A194" s="305"/>
      <c r="B194" s="281" t="s">
        <v>80</v>
      </c>
      <c r="C194" s="5">
        <v>64822</v>
      </c>
      <c r="D194" s="8">
        <v>95290.47</v>
      </c>
    </row>
    <row r="195" spans="1:4" x14ac:dyDescent="0.25">
      <c r="A195" s="313">
        <v>1.29</v>
      </c>
      <c r="B195" s="280" t="s">
        <v>78</v>
      </c>
      <c r="C195" s="2">
        <v>50002</v>
      </c>
      <c r="D195" s="6">
        <v>76094.67</v>
      </c>
    </row>
    <row r="196" spans="1:4" x14ac:dyDescent="0.25">
      <c r="A196" s="313">
        <v>1.3</v>
      </c>
      <c r="B196" s="280" t="s">
        <v>750</v>
      </c>
      <c r="C196" s="2">
        <v>7020</v>
      </c>
      <c r="D196" s="6">
        <v>9055.7999999999993</v>
      </c>
    </row>
    <row r="197" spans="1:4" x14ac:dyDescent="0.25">
      <c r="A197" s="313">
        <v>1.7</v>
      </c>
      <c r="B197" s="280" t="s">
        <v>278</v>
      </c>
      <c r="C197" s="2">
        <v>7800</v>
      </c>
      <c r="D197" s="6">
        <v>10140</v>
      </c>
    </row>
    <row r="198" spans="1:4" ht="19.5" x14ac:dyDescent="0.35">
      <c r="A198" s="304"/>
      <c r="B198" s="282" t="s">
        <v>20</v>
      </c>
      <c r="C198" s="283">
        <v>23631</v>
      </c>
      <c r="D198" s="284">
        <v>1985470.0999999999</v>
      </c>
    </row>
    <row r="199" spans="1:4" ht="18.75" x14ac:dyDescent="0.25">
      <c r="A199" s="304"/>
      <c r="B199" s="281" t="s">
        <v>59</v>
      </c>
      <c r="C199" s="5">
        <v>1081</v>
      </c>
      <c r="D199" s="8">
        <v>94047</v>
      </c>
    </row>
    <row r="200" spans="1:4" x14ac:dyDescent="0.25">
      <c r="A200" s="303"/>
      <c r="B200" s="280" t="s">
        <v>751</v>
      </c>
      <c r="C200" s="2">
        <v>1081</v>
      </c>
      <c r="D200" s="6">
        <v>94047</v>
      </c>
    </row>
    <row r="201" spans="1:4" x14ac:dyDescent="0.25">
      <c r="A201" s="314">
        <v>86</v>
      </c>
      <c r="B201" s="281" t="s">
        <v>21</v>
      </c>
      <c r="C201" s="5">
        <v>19450</v>
      </c>
      <c r="D201" s="8">
        <v>1511356.65</v>
      </c>
    </row>
    <row r="202" spans="1:4" x14ac:dyDescent="0.25">
      <c r="A202" s="313">
        <v>79</v>
      </c>
      <c r="B202" s="280" t="s">
        <v>35</v>
      </c>
      <c r="C202" s="2">
        <v>4293</v>
      </c>
      <c r="D202" s="6">
        <v>334799</v>
      </c>
    </row>
    <row r="203" spans="1:4" x14ac:dyDescent="0.25">
      <c r="A203" s="313">
        <v>57.5</v>
      </c>
      <c r="B203" s="280" t="s">
        <v>92</v>
      </c>
      <c r="C203" s="2">
        <v>644</v>
      </c>
      <c r="D203" s="6">
        <v>36560.800000000003</v>
      </c>
    </row>
    <row r="204" spans="1:4" x14ac:dyDescent="0.25">
      <c r="A204" s="313">
        <v>108.73</v>
      </c>
      <c r="B204" s="280" t="s">
        <v>233</v>
      </c>
      <c r="C204" s="2">
        <v>3195</v>
      </c>
      <c r="D204" s="6">
        <v>358287.3</v>
      </c>
    </row>
    <row r="205" spans="1:4" x14ac:dyDescent="0.25">
      <c r="A205" s="313">
        <v>57.8</v>
      </c>
      <c r="B205" s="280" t="s">
        <v>307</v>
      </c>
      <c r="C205" s="2">
        <v>5461</v>
      </c>
      <c r="D205" s="6">
        <v>315645.8</v>
      </c>
    </row>
    <row r="206" spans="1:4" x14ac:dyDescent="0.25">
      <c r="A206" s="313">
        <v>67</v>
      </c>
      <c r="B206" s="280" t="s">
        <v>752</v>
      </c>
      <c r="C206" s="2">
        <v>366</v>
      </c>
      <c r="D206" s="6">
        <v>30304.799999999999</v>
      </c>
    </row>
    <row r="207" spans="1:4" x14ac:dyDescent="0.25">
      <c r="A207" s="313">
        <v>57</v>
      </c>
      <c r="B207" s="280" t="s">
        <v>751</v>
      </c>
      <c r="C207" s="2">
        <v>5491</v>
      </c>
      <c r="D207" s="6">
        <v>435758.95</v>
      </c>
    </row>
    <row r="208" spans="1:4" x14ac:dyDescent="0.25">
      <c r="A208" s="314">
        <v>120</v>
      </c>
      <c r="B208" s="281" t="s">
        <v>67</v>
      </c>
      <c r="C208" s="5">
        <v>3100</v>
      </c>
      <c r="D208" s="8">
        <v>380066.45</v>
      </c>
    </row>
    <row r="209" spans="1:4" x14ac:dyDescent="0.25">
      <c r="A209" s="313">
        <v>121.9</v>
      </c>
      <c r="B209" s="280" t="s">
        <v>35</v>
      </c>
      <c r="C209" s="2">
        <v>1970</v>
      </c>
      <c r="D209" s="6">
        <v>240143</v>
      </c>
    </row>
    <row r="210" spans="1:4" x14ac:dyDescent="0.25">
      <c r="A210" s="313">
        <v>140.65</v>
      </c>
      <c r="B210" s="280" t="s">
        <v>233</v>
      </c>
      <c r="C210" s="2">
        <v>545</v>
      </c>
      <c r="D210" s="6">
        <v>76654.25</v>
      </c>
    </row>
    <row r="211" spans="1:4" x14ac:dyDescent="0.25">
      <c r="A211" s="313">
        <v>90</v>
      </c>
      <c r="B211" s="280" t="s">
        <v>753</v>
      </c>
      <c r="C211" s="2">
        <v>229</v>
      </c>
      <c r="D211" s="6">
        <v>24839</v>
      </c>
    </row>
    <row r="212" spans="1:4" x14ac:dyDescent="0.25">
      <c r="A212" s="313">
        <v>95</v>
      </c>
      <c r="B212" s="280" t="s">
        <v>66</v>
      </c>
      <c r="C212" s="2">
        <v>356</v>
      </c>
      <c r="D212" s="6">
        <v>38430.199999999997</v>
      </c>
    </row>
    <row r="213" spans="1:4" ht="19.5" x14ac:dyDescent="0.35">
      <c r="A213" s="314">
        <v>139</v>
      </c>
      <c r="B213" s="282" t="s">
        <v>118</v>
      </c>
      <c r="C213" s="283">
        <v>564</v>
      </c>
      <c r="D213" s="284">
        <v>80099.28</v>
      </c>
    </row>
    <row r="214" spans="1:4" x14ac:dyDescent="0.25">
      <c r="A214" s="303"/>
      <c r="B214" s="281" t="s">
        <v>5</v>
      </c>
      <c r="C214" s="5">
        <v>564</v>
      </c>
      <c r="D214" s="8">
        <v>80099.28</v>
      </c>
    </row>
    <row r="215" spans="1:4" x14ac:dyDescent="0.25">
      <c r="A215" s="313">
        <v>140</v>
      </c>
      <c r="B215" s="280" t="s">
        <v>230</v>
      </c>
      <c r="C215" s="2">
        <v>564</v>
      </c>
      <c r="D215" s="6">
        <v>80099.28</v>
      </c>
    </row>
    <row r="216" spans="1:4" ht="19.5" x14ac:dyDescent="0.35">
      <c r="A216" s="304"/>
      <c r="B216" s="282" t="s">
        <v>34</v>
      </c>
      <c r="C216" s="283">
        <v>15937</v>
      </c>
      <c r="D216" s="284">
        <v>148178.91999999998</v>
      </c>
    </row>
    <row r="217" spans="1:4" ht="18.75" x14ac:dyDescent="0.25">
      <c r="A217" s="304"/>
      <c r="B217" s="281" t="s">
        <v>14</v>
      </c>
      <c r="C217" s="5">
        <v>3497</v>
      </c>
      <c r="D217" s="8">
        <v>56912.18</v>
      </c>
    </row>
    <row r="218" spans="1:4" x14ac:dyDescent="0.25">
      <c r="A218" s="313">
        <v>20.5</v>
      </c>
      <c r="B218" s="280" t="s">
        <v>262</v>
      </c>
      <c r="C218" s="2">
        <v>1882</v>
      </c>
      <c r="D218" s="6">
        <v>38132.5</v>
      </c>
    </row>
    <row r="219" spans="1:4" x14ac:dyDescent="0.25">
      <c r="A219" s="313">
        <v>11.63</v>
      </c>
      <c r="B219" s="280" t="s">
        <v>89</v>
      </c>
      <c r="C219" s="2">
        <v>1338</v>
      </c>
      <c r="D219" s="6">
        <v>15560.94</v>
      </c>
    </row>
    <row r="220" spans="1:4" x14ac:dyDescent="0.25">
      <c r="A220" s="313">
        <v>11.62</v>
      </c>
      <c r="B220" s="280" t="s">
        <v>754</v>
      </c>
      <c r="C220" s="2">
        <v>277</v>
      </c>
      <c r="D220" s="6">
        <v>3218.74</v>
      </c>
    </row>
    <row r="221" spans="1:4" ht="18.75" x14ac:dyDescent="0.25">
      <c r="A221" s="304"/>
      <c r="B221" s="281" t="s">
        <v>30</v>
      </c>
      <c r="C221" s="5">
        <v>299</v>
      </c>
      <c r="D221" s="8">
        <v>6129.5</v>
      </c>
    </row>
    <row r="222" spans="1:4" x14ac:dyDescent="0.25">
      <c r="A222" s="303"/>
      <c r="B222" s="280" t="s">
        <v>262</v>
      </c>
      <c r="C222" s="2">
        <v>299</v>
      </c>
      <c r="D222" s="6">
        <v>6129.5</v>
      </c>
    </row>
    <row r="223" spans="1:4" x14ac:dyDescent="0.25">
      <c r="A223" s="314">
        <v>12.5</v>
      </c>
      <c r="B223" s="281" t="s">
        <v>38</v>
      </c>
      <c r="C223" s="5">
        <v>6051</v>
      </c>
      <c r="D223" s="8">
        <v>40340.550000000003</v>
      </c>
    </row>
    <row r="224" spans="1:4" x14ac:dyDescent="0.25">
      <c r="A224" s="313">
        <v>12.5</v>
      </c>
      <c r="B224" s="280" t="s">
        <v>262</v>
      </c>
      <c r="C224" s="2">
        <v>2653</v>
      </c>
      <c r="D224" s="6">
        <v>27060.6</v>
      </c>
    </row>
    <row r="225" spans="1:4" x14ac:dyDescent="0.25">
      <c r="A225" s="313">
        <v>1.9</v>
      </c>
      <c r="B225" s="280" t="s">
        <v>61</v>
      </c>
      <c r="C225" s="2">
        <v>823</v>
      </c>
      <c r="D225" s="6">
        <v>1563.7</v>
      </c>
    </row>
    <row r="226" spans="1:4" x14ac:dyDescent="0.25">
      <c r="A226" s="313">
        <v>4.55</v>
      </c>
      <c r="B226" s="280" t="s">
        <v>37</v>
      </c>
      <c r="C226" s="2">
        <v>2575</v>
      </c>
      <c r="D226" s="6">
        <v>11716.25</v>
      </c>
    </row>
    <row r="227" spans="1:4" x14ac:dyDescent="0.25">
      <c r="A227" s="314">
        <v>11.45</v>
      </c>
      <c r="B227" s="281" t="s">
        <v>27</v>
      </c>
      <c r="C227" s="5">
        <v>6090</v>
      </c>
      <c r="D227" s="8">
        <v>44796.69</v>
      </c>
    </row>
    <row r="228" spans="1:4" x14ac:dyDescent="0.25">
      <c r="A228" s="313">
        <v>16.98</v>
      </c>
      <c r="B228" s="280" t="s">
        <v>262</v>
      </c>
      <c r="C228" s="2">
        <v>1515</v>
      </c>
      <c r="D228" s="6">
        <v>20528.25</v>
      </c>
    </row>
    <row r="229" spans="1:4" x14ac:dyDescent="0.25">
      <c r="A229" s="313">
        <v>2.9</v>
      </c>
      <c r="B229" s="280" t="s">
        <v>251</v>
      </c>
      <c r="C229" s="2">
        <v>937</v>
      </c>
      <c r="D229" s="6">
        <v>2717.3</v>
      </c>
    </row>
    <row r="230" spans="1:4" x14ac:dyDescent="0.25">
      <c r="A230" s="313">
        <v>5.93</v>
      </c>
      <c r="B230" s="280" t="s">
        <v>89</v>
      </c>
      <c r="C230" s="2">
        <v>1418</v>
      </c>
      <c r="D230" s="6">
        <v>8408.74</v>
      </c>
    </row>
    <row r="231" spans="1:4" x14ac:dyDescent="0.25">
      <c r="A231" s="313">
        <v>5.92</v>
      </c>
      <c r="B231" s="280" t="s">
        <v>754</v>
      </c>
      <c r="C231" s="2">
        <v>2220</v>
      </c>
      <c r="D231" s="6">
        <v>13142.4</v>
      </c>
    </row>
    <row r="232" spans="1:4" ht="19.5" x14ac:dyDescent="0.35">
      <c r="A232" s="314">
        <v>287.5</v>
      </c>
      <c r="B232" s="282" t="s">
        <v>193</v>
      </c>
      <c r="C232" s="283">
        <v>2751</v>
      </c>
      <c r="D232" s="284">
        <v>639735.26</v>
      </c>
    </row>
    <row r="233" spans="1:4" x14ac:dyDescent="0.25">
      <c r="A233" s="303"/>
      <c r="B233" s="281" t="s">
        <v>38</v>
      </c>
      <c r="C233" s="5">
        <v>2751</v>
      </c>
      <c r="D233" s="8">
        <v>639735.26</v>
      </c>
    </row>
    <row r="234" spans="1:4" x14ac:dyDescent="0.25">
      <c r="A234" s="313">
        <v>245</v>
      </c>
      <c r="B234" s="280" t="s">
        <v>192</v>
      </c>
      <c r="C234" s="2">
        <v>2751</v>
      </c>
      <c r="D234" s="6">
        <v>639735.26</v>
      </c>
    </row>
    <row r="235" spans="1:4" ht="19.5" x14ac:dyDescent="0.35">
      <c r="A235" s="302"/>
      <c r="B235" s="282" t="s">
        <v>722</v>
      </c>
      <c r="C235" s="283">
        <v>21463</v>
      </c>
      <c r="D235" s="284">
        <v>1250652.2900000003</v>
      </c>
    </row>
    <row r="236" spans="1:4" x14ac:dyDescent="0.25">
      <c r="A236" s="314">
        <v>84.95</v>
      </c>
      <c r="B236" s="281" t="s">
        <v>255</v>
      </c>
      <c r="C236" s="5">
        <v>1257</v>
      </c>
      <c r="D236" s="8">
        <v>106845</v>
      </c>
    </row>
    <row r="237" spans="1:4" x14ac:dyDescent="0.25">
      <c r="A237" s="313">
        <v>90</v>
      </c>
      <c r="B237" s="280" t="s">
        <v>227</v>
      </c>
      <c r="C237" s="2">
        <v>1257</v>
      </c>
      <c r="D237" s="6">
        <v>106845</v>
      </c>
    </row>
    <row r="238" spans="1:4" x14ac:dyDescent="0.25">
      <c r="A238" s="314">
        <v>84.95</v>
      </c>
      <c r="B238" s="281" t="s">
        <v>14</v>
      </c>
      <c r="C238" s="5">
        <v>9502</v>
      </c>
      <c r="D238" s="8">
        <v>839529.30999999994</v>
      </c>
    </row>
    <row r="239" spans="1:4" x14ac:dyDescent="0.25">
      <c r="A239" s="313">
        <v>66.7</v>
      </c>
      <c r="B239" s="280" t="s">
        <v>43</v>
      </c>
      <c r="C239" s="2">
        <v>3112</v>
      </c>
      <c r="D239" s="6">
        <v>295640</v>
      </c>
    </row>
    <row r="240" spans="1:4" x14ac:dyDescent="0.25">
      <c r="A240" s="313">
        <v>60</v>
      </c>
      <c r="B240" s="280" t="s">
        <v>149</v>
      </c>
      <c r="C240" s="2">
        <v>1153</v>
      </c>
      <c r="D240" s="6">
        <v>67962.64</v>
      </c>
    </row>
    <row r="241" spans="1:4" x14ac:dyDescent="0.25">
      <c r="A241" s="313">
        <v>90</v>
      </c>
      <c r="B241" s="280" t="s">
        <v>227</v>
      </c>
      <c r="C241" s="2">
        <v>609</v>
      </c>
      <c r="D241" s="6">
        <v>47502</v>
      </c>
    </row>
    <row r="242" spans="1:4" x14ac:dyDescent="0.25">
      <c r="A242" s="313">
        <v>73</v>
      </c>
      <c r="B242" s="280" t="s">
        <v>286</v>
      </c>
      <c r="C242" s="2">
        <v>1705</v>
      </c>
      <c r="D242" s="6">
        <v>107572.3</v>
      </c>
    </row>
    <row r="243" spans="1:4" x14ac:dyDescent="0.25">
      <c r="A243" s="303"/>
      <c r="B243" s="280" t="s">
        <v>282</v>
      </c>
      <c r="C243" s="2">
        <v>536</v>
      </c>
      <c r="D243" s="6">
        <v>41754.400000000001</v>
      </c>
    </row>
    <row r="244" spans="1:4" x14ac:dyDescent="0.25">
      <c r="A244" s="313">
        <v>89.97</v>
      </c>
      <c r="B244" s="280" t="s">
        <v>755</v>
      </c>
      <c r="C244" s="2">
        <v>865</v>
      </c>
      <c r="D244" s="6">
        <v>67383.5</v>
      </c>
    </row>
    <row r="245" spans="1:4" x14ac:dyDescent="0.25">
      <c r="A245" s="313">
        <v>134.9</v>
      </c>
      <c r="B245" s="280" t="s">
        <v>238</v>
      </c>
      <c r="C245" s="2">
        <v>1053</v>
      </c>
      <c r="D245" s="6">
        <v>147635</v>
      </c>
    </row>
    <row r="246" spans="1:4" x14ac:dyDescent="0.25">
      <c r="A246" s="313">
        <v>136.63</v>
      </c>
      <c r="B246" s="280" t="s">
        <v>134</v>
      </c>
      <c r="C246" s="2">
        <v>469</v>
      </c>
      <c r="D246" s="6">
        <v>64079.47</v>
      </c>
    </row>
    <row r="247" spans="1:4" x14ac:dyDescent="0.25">
      <c r="A247" s="314">
        <v>26.875</v>
      </c>
      <c r="B247" s="281" t="s">
        <v>17</v>
      </c>
      <c r="C247" s="5">
        <v>10704</v>
      </c>
      <c r="D247" s="8">
        <v>304277.98</v>
      </c>
    </row>
    <row r="248" spans="1:4" x14ac:dyDescent="0.25">
      <c r="A248" s="313">
        <v>25</v>
      </c>
      <c r="B248" s="280" t="s">
        <v>43</v>
      </c>
      <c r="C248" s="2">
        <v>1700</v>
      </c>
      <c r="D248" s="6">
        <v>51000</v>
      </c>
    </row>
    <row r="249" spans="1:4" x14ac:dyDescent="0.25">
      <c r="A249" s="313">
        <v>18.8</v>
      </c>
      <c r="B249" s="280" t="s">
        <v>149</v>
      </c>
      <c r="C249" s="2">
        <v>685</v>
      </c>
      <c r="D249" s="6">
        <v>11353.060000000001</v>
      </c>
    </row>
    <row r="250" spans="1:4" x14ac:dyDescent="0.25">
      <c r="A250" s="313">
        <v>35</v>
      </c>
      <c r="B250" s="280" t="s">
        <v>227</v>
      </c>
      <c r="C250" s="2">
        <v>2709</v>
      </c>
      <c r="D250" s="6">
        <v>75852</v>
      </c>
    </row>
    <row r="251" spans="1:4" x14ac:dyDescent="0.25">
      <c r="A251" s="313">
        <v>23</v>
      </c>
      <c r="B251" s="280" t="s">
        <v>285</v>
      </c>
      <c r="C251" s="2">
        <v>1758</v>
      </c>
      <c r="D251" s="6">
        <v>30666.799999999999</v>
      </c>
    </row>
    <row r="252" spans="1:4" x14ac:dyDescent="0.25">
      <c r="A252" s="313">
        <v>27.9</v>
      </c>
      <c r="B252" s="280" t="s">
        <v>317</v>
      </c>
      <c r="C252" s="2">
        <v>589</v>
      </c>
      <c r="D252" s="6">
        <v>15608.5</v>
      </c>
    </row>
    <row r="253" spans="1:4" x14ac:dyDescent="0.25">
      <c r="A253" s="313">
        <v>41.5</v>
      </c>
      <c r="B253" s="280" t="s">
        <v>755</v>
      </c>
      <c r="C253" s="2">
        <v>838</v>
      </c>
      <c r="D253" s="6">
        <v>23213.599999999999</v>
      </c>
    </row>
    <row r="254" spans="1:4" x14ac:dyDescent="0.25">
      <c r="A254" s="313">
        <v>34.6</v>
      </c>
      <c r="B254" s="280" t="s">
        <v>238</v>
      </c>
      <c r="C254" s="2">
        <v>2072</v>
      </c>
      <c r="D254" s="6">
        <v>81779.199999999997</v>
      </c>
    </row>
    <row r="255" spans="1:4" x14ac:dyDescent="0.25">
      <c r="A255" s="313">
        <v>41.94</v>
      </c>
      <c r="B255" s="280" t="s">
        <v>134</v>
      </c>
      <c r="C255" s="2">
        <v>353</v>
      </c>
      <c r="D255" s="6">
        <v>14804.82</v>
      </c>
    </row>
    <row r="256" spans="1:4" ht="19.5" x14ac:dyDescent="0.35">
      <c r="A256" s="302"/>
      <c r="B256" s="282" t="s">
        <v>723</v>
      </c>
      <c r="C256" s="283">
        <v>5210</v>
      </c>
      <c r="D256" s="284">
        <v>894811.45</v>
      </c>
    </row>
    <row r="257" spans="1:14" x14ac:dyDescent="0.25">
      <c r="A257" s="314">
        <v>314.19</v>
      </c>
      <c r="B257" s="281" t="s">
        <v>85</v>
      </c>
      <c r="C257" s="5">
        <v>1936</v>
      </c>
      <c r="D257" s="8">
        <v>575067.4</v>
      </c>
    </row>
    <row r="258" spans="1:14" x14ac:dyDescent="0.25">
      <c r="A258" s="313">
        <v>310</v>
      </c>
      <c r="B258" s="280" t="s">
        <v>83</v>
      </c>
      <c r="C258" s="2">
        <v>1641</v>
      </c>
      <c r="D258" s="6">
        <v>483617.4</v>
      </c>
    </row>
    <row r="259" spans="1:14" x14ac:dyDescent="0.25">
      <c r="A259" s="313">
        <v>318.38</v>
      </c>
      <c r="B259" s="280" t="s">
        <v>756</v>
      </c>
      <c r="C259" s="2">
        <v>295</v>
      </c>
      <c r="D259" s="6">
        <v>91450</v>
      </c>
    </row>
    <row r="260" spans="1:14" x14ac:dyDescent="0.25">
      <c r="A260" s="314">
        <v>103.94</v>
      </c>
      <c r="B260" s="281" t="s">
        <v>173</v>
      </c>
      <c r="C260" s="5">
        <v>3274</v>
      </c>
      <c r="D260" s="8">
        <v>319744.05</v>
      </c>
    </row>
    <row r="261" spans="1:14" x14ac:dyDescent="0.25">
      <c r="A261" s="313">
        <v>102.77</v>
      </c>
      <c r="B261" s="280" t="s">
        <v>172</v>
      </c>
      <c r="C261" s="2">
        <v>3274</v>
      </c>
      <c r="D261" s="6">
        <v>319744.05</v>
      </c>
    </row>
    <row r="262" spans="1:14" ht="19.5" x14ac:dyDescent="0.35">
      <c r="A262" s="314">
        <v>1.02</v>
      </c>
      <c r="B262" s="282" t="s">
        <v>106</v>
      </c>
      <c r="C262" s="283">
        <v>146582</v>
      </c>
      <c r="D262" s="284">
        <v>246425.53</v>
      </c>
    </row>
    <row r="263" spans="1:14" x14ac:dyDescent="0.25">
      <c r="A263" s="303"/>
      <c r="B263" s="281" t="s">
        <v>27</v>
      </c>
      <c r="C263" s="5">
        <v>146582</v>
      </c>
      <c r="D263" s="8">
        <v>246425.53</v>
      </c>
    </row>
    <row r="264" spans="1:14" x14ac:dyDescent="0.25">
      <c r="A264" s="313">
        <v>0.15</v>
      </c>
      <c r="B264" s="280" t="s">
        <v>284</v>
      </c>
      <c r="C264" s="2">
        <v>2180</v>
      </c>
      <c r="D264" s="6">
        <v>1394.2</v>
      </c>
    </row>
    <row r="265" spans="1:14" x14ac:dyDescent="0.25">
      <c r="A265" s="313">
        <v>0.13</v>
      </c>
      <c r="B265" s="280" t="s">
        <v>301</v>
      </c>
      <c r="C265" s="2">
        <v>33093</v>
      </c>
      <c r="D265" s="6">
        <v>32431.14</v>
      </c>
    </row>
    <row r="266" spans="1:14" x14ac:dyDescent="0.25">
      <c r="A266" s="313">
        <v>1.91</v>
      </c>
      <c r="B266" s="280" t="s">
        <v>105</v>
      </c>
      <c r="C266" s="2">
        <v>111309</v>
      </c>
      <c r="D266" s="6">
        <v>212600.19</v>
      </c>
    </row>
    <row r="267" spans="1:14" ht="19.5" x14ac:dyDescent="0.35">
      <c r="A267" s="314">
        <v>129.61000000000001</v>
      </c>
      <c r="B267" s="282" t="s">
        <v>303</v>
      </c>
      <c r="C267" s="283">
        <v>241</v>
      </c>
      <c r="D267" s="284">
        <v>31236.01</v>
      </c>
      <c r="N267">
        <v>8.65</v>
      </c>
    </row>
    <row r="268" spans="1:14" x14ac:dyDescent="0.25">
      <c r="A268" s="303"/>
      <c r="B268" s="281" t="s">
        <v>304</v>
      </c>
      <c r="C268" s="5">
        <v>241</v>
      </c>
      <c r="D268" s="8">
        <v>31236.01</v>
      </c>
    </row>
    <row r="269" spans="1:14" x14ac:dyDescent="0.25">
      <c r="A269" s="313">
        <v>129.61000000000001</v>
      </c>
      <c r="B269" s="280" t="s">
        <v>302</v>
      </c>
      <c r="C269" s="2">
        <v>241</v>
      </c>
      <c r="D269" s="6">
        <v>31236.01</v>
      </c>
    </row>
    <row r="270" spans="1:14" ht="19.5" x14ac:dyDescent="0.35">
      <c r="A270" s="302"/>
      <c r="B270" s="282" t="s">
        <v>87</v>
      </c>
      <c r="C270" s="283">
        <v>4002</v>
      </c>
      <c r="D270" s="284">
        <v>250777.59</v>
      </c>
    </row>
    <row r="271" spans="1:14" x14ac:dyDescent="0.25">
      <c r="A271" s="314">
        <v>44.25</v>
      </c>
      <c r="B271" s="281" t="s">
        <v>14</v>
      </c>
      <c r="C271" s="5">
        <v>3926</v>
      </c>
      <c r="D271" s="8">
        <v>244438.43</v>
      </c>
    </row>
    <row r="272" spans="1:14" x14ac:dyDescent="0.25">
      <c r="A272" s="313">
        <v>53.29</v>
      </c>
      <c r="B272" s="280" t="s">
        <v>170</v>
      </c>
      <c r="C272" s="2">
        <v>967</v>
      </c>
      <c r="D272" s="6">
        <v>51531.43</v>
      </c>
    </row>
    <row r="273" spans="1:4" x14ac:dyDescent="0.25">
      <c r="A273" s="313">
        <v>14.5</v>
      </c>
      <c r="B273" s="280" t="s">
        <v>757</v>
      </c>
      <c r="C273" s="2">
        <v>215</v>
      </c>
      <c r="D273" s="6">
        <v>2838</v>
      </c>
    </row>
    <row r="274" spans="1:4" x14ac:dyDescent="0.25">
      <c r="A274" s="313">
        <v>25.7</v>
      </c>
      <c r="B274" s="280" t="s">
        <v>138</v>
      </c>
      <c r="C274" s="2">
        <v>558</v>
      </c>
      <c r="D274" s="6">
        <v>12021</v>
      </c>
    </row>
    <row r="275" spans="1:4" x14ac:dyDescent="0.25">
      <c r="A275" s="313">
        <v>65</v>
      </c>
      <c r="B275" s="280" t="s">
        <v>758</v>
      </c>
      <c r="C275" s="2">
        <v>15</v>
      </c>
      <c r="D275" s="6">
        <v>1500</v>
      </c>
    </row>
    <row r="276" spans="1:4" x14ac:dyDescent="0.25">
      <c r="A276" s="313">
        <v>70</v>
      </c>
      <c r="B276" s="280" t="s">
        <v>148</v>
      </c>
      <c r="C276" s="2">
        <v>2171</v>
      </c>
      <c r="D276" s="6">
        <v>176548</v>
      </c>
    </row>
    <row r="277" spans="1:4" ht="18.75" x14ac:dyDescent="0.25">
      <c r="A277" s="304"/>
      <c r="B277" s="281" t="s">
        <v>242</v>
      </c>
      <c r="C277" s="5">
        <v>76</v>
      </c>
      <c r="D277" s="8">
        <v>6339.16</v>
      </c>
    </row>
    <row r="278" spans="1:4" x14ac:dyDescent="0.25">
      <c r="A278" s="313">
        <v>83.41</v>
      </c>
      <c r="B278" s="280" t="s">
        <v>86</v>
      </c>
      <c r="C278" s="2">
        <v>76</v>
      </c>
      <c r="D278" s="6">
        <v>6339.16</v>
      </c>
    </row>
    <row r="279" spans="1:4" ht="19.5" x14ac:dyDescent="0.35">
      <c r="A279" s="302"/>
      <c r="B279" s="282" t="s">
        <v>715</v>
      </c>
      <c r="C279" s="283">
        <v>3316</v>
      </c>
      <c r="D279" s="284">
        <v>259568.27</v>
      </c>
    </row>
    <row r="280" spans="1:4" x14ac:dyDescent="0.25">
      <c r="A280" s="314">
        <v>77.5</v>
      </c>
      <c r="B280" s="281" t="s">
        <v>42</v>
      </c>
      <c r="C280" s="5">
        <v>2906</v>
      </c>
      <c r="D280" s="8">
        <v>223192.27</v>
      </c>
    </row>
    <row r="281" spans="1:4" x14ac:dyDescent="0.25">
      <c r="A281" s="313">
        <v>86</v>
      </c>
      <c r="B281" s="280" t="s">
        <v>759</v>
      </c>
      <c r="C281" s="2">
        <v>752</v>
      </c>
      <c r="D281" s="6">
        <v>64672</v>
      </c>
    </row>
    <row r="282" spans="1:4" x14ac:dyDescent="0.25">
      <c r="A282" s="313">
        <v>70</v>
      </c>
      <c r="B282" s="280" t="s">
        <v>306</v>
      </c>
      <c r="C282" s="2">
        <v>1190</v>
      </c>
      <c r="D282" s="6">
        <v>71400</v>
      </c>
    </row>
    <row r="283" spans="1:4" x14ac:dyDescent="0.25">
      <c r="A283" s="313">
        <v>97</v>
      </c>
      <c r="B283" s="280" t="s">
        <v>137</v>
      </c>
      <c r="C283" s="2">
        <v>343</v>
      </c>
      <c r="D283" s="6">
        <v>28945.37</v>
      </c>
    </row>
    <row r="284" spans="1:4" x14ac:dyDescent="0.25">
      <c r="A284" s="313">
        <v>95</v>
      </c>
      <c r="B284" s="280" t="s">
        <v>760</v>
      </c>
      <c r="C284" s="2">
        <v>251</v>
      </c>
      <c r="D284" s="6">
        <v>26355</v>
      </c>
    </row>
    <row r="285" spans="1:4" x14ac:dyDescent="0.25">
      <c r="A285" s="313">
        <v>68</v>
      </c>
      <c r="B285" s="280" t="s">
        <v>128</v>
      </c>
      <c r="C285" s="2">
        <v>249</v>
      </c>
      <c r="D285" s="6">
        <v>26145</v>
      </c>
    </row>
    <row r="286" spans="1:4" x14ac:dyDescent="0.25">
      <c r="A286" s="313">
        <v>58</v>
      </c>
      <c r="B286" s="280" t="s">
        <v>320</v>
      </c>
      <c r="C286" s="2">
        <v>121</v>
      </c>
      <c r="D286" s="6">
        <v>5674.9</v>
      </c>
    </row>
    <row r="287" spans="1:4" x14ac:dyDescent="0.25">
      <c r="A287" s="314">
        <v>279</v>
      </c>
      <c r="B287" s="281" t="s">
        <v>21</v>
      </c>
      <c r="C287" s="5">
        <v>219</v>
      </c>
      <c r="D287" s="8">
        <v>28908</v>
      </c>
    </row>
    <row r="288" spans="1:4" x14ac:dyDescent="0.25">
      <c r="A288" s="313">
        <v>146</v>
      </c>
      <c r="B288" s="280" t="s">
        <v>306</v>
      </c>
      <c r="C288" s="2">
        <v>219</v>
      </c>
      <c r="D288" s="6">
        <v>28908</v>
      </c>
    </row>
    <row r="289" spans="1:4" x14ac:dyDescent="0.25">
      <c r="A289" s="314">
        <v>40</v>
      </c>
      <c r="B289" s="281" t="s">
        <v>197</v>
      </c>
      <c r="C289" s="5">
        <v>191</v>
      </c>
      <c r="D289" s="8">
        <v>7468</v>
      </c>
    </row>
    <row r="290" spans="1:4" x14ac:dyDescent="0.25">
      <c r="A290" s="313">
        <v>40</v>
      </c>
      <c r="B290" s="280" t="s">
        <v>760</v>
      </c>
      <c r="C290" s="2">
        <v>148</v>
      </c>
      <c r="D290" s="6">
        <v>5920</v>
      </c>
    </row>
    <row r="291" spans="1:4" ht="18.75" x14ac:dyDescent="0.25">
      <c r="A291" s="304"/>
      <c r="B291" s="280" t="s">
        <v>250</v>
      </c>
      <c r="C291" s="2">
        <v>43</v>
      </c>
      <c r="D291" s="6">
        <v>1548</v>
      </c>
    </row>
    <row r="292" spans="1:4" ht="19.5" x14ac:dyDescent="0.35">
      <c r="A292" s="314">
        <v>2.2999999999999998</v>
      </c>
      <c r="B292" s="282" t="s">
        <v>99</v>
      </c>
      <c r="C292" s="283">
        <v>305593</v>
      </c>
      <c r="D292" s="284">
        <v>640967.42999999993</v>
      </c>
    </row>
    <row r="293" spans="1:4" x14ac:dyDescent="0.25">
      <c r="A293" s="303"/>
      <c r="B293" s="281" t="s">
        <v>100</v>
      </c>
      <c r="C293" s="5">
        <v>305593</v>
      </c>
      <c r="D293" s="8">
        <v>640967.42999999993</v>
      </c>
    </row>
    <row r="294" spans="1:4" x14ac:dyDescent="0.25">
      <c r="A294" s="313">
        <v>3.6</v>
      </c>
      <c r="B294" s="280" t="s">
        <v>147</v>
      </c>
      <c r="C294" s="2">
        <v>90396</v>
      </c>
      <c r="D294" s="6">
        <v>333981</v>
      </c>
    </row>
    <row r="295" spans="1:4" x14ac:dyDescent="0.25">
      <c r="A295" s="313">
        <v>1.6</v>
      </c>
      <c r="B295" s="280" t="s">
        <v>165</v>
      </c>
      <c r="C295" s="2">
        <v>9480</v>
      </c>
      <c r="D295" s="6">
        <v>8615.4</v>
      </c>
    </row>
    <row r="296" spans="1:4" x14ac:dyDescent="0.25">
      <c r="A296" s="313">
        <v>0.98</v>
      </c>
      <c r="B296" s="280" t="s">
        <v>280</v>
      </c>
      <c r="C296" s="2">
        <v>3840</v>
      </c>
      <c r="D296" s="6">
        <v>3763.2</v>
      </c>
    </row>
    <row r="297" spans="1:4" x14ac:dyDescent="0.25">
      <c r="A297" s="313">
        <v>2.2999999999999998</v>
      </c>
      <c r="B297" s="280" t="s">
        <v>107</v>
      </c>
      <c r="C297" s="2">
        <v>40854</v>
      </c>
      <c r="D297" s="6">
        <v>93964.2</v>
      </c>
    </row>
    <row r="298" spans="1:4" x14ac:dyDescent="0.25">
      <c r="A298" s="313">
        <v>1</v>
      </c>
      <c r="B298" s="280" t="s">
        <v>761</v>
      </c>
      <c r="C298" s="2">
        <v>11971</v>
      </c>
      <c r="D298" s="6">
        <v>12569.55</v>
      </c>
    </row>
    <row r="299" spans="1:4" x14ac:dyDescent="0.25">
      <c r="A299" s="313">
        <v>1.42</v>
      </c>
      <c r="B299" s="280" t="s">
        <v>762</v>
      </c>
      <c r="C299" s="2">
        <v>27510</v>
      </c>
      <c r="D299" s="6">
        <v>43110.6</v>
      </c>
    </row>
    <row r="300" spans="1:4" x14ac:dyDescent="0.25">
      <c r="A300" s="313">
        <v>1.6</v>
      </c>
      <c r="B300" s="280" t="s">
        <v>214</v>
      </c>
      <c r="C300" s="2">
        <v>6474</v>
      </c>
      <c r="D300" s="6">
        <v>7704.0599999999995</v>
      </c>
    </row>
    <row r="301" spans="1:4" x14ac:dyDescent="0.25">
      <c r="A301" s="313">
        <v>1</v>
      </c>
      <c r="B301" s="280" t="s">
        <v>98</v>
      </c>
      <c r="C301" s="2">
        <v>27510</v>
      </c>
      <c r="D301" s="6">
        <v>30261</v>
      </c>
    </row>
    <row r="302" spans="1:4" x14ac:dyDescent="0.25">
      <c r="A302" s="313">
        <v>1.3</v>
      </c>
      <c r="B302" s="280" t="s">
        <v>187</v>
      </c>
      <c r="C302" s="2">
        <v>84438</v>
      </c>
      <c r="D302" s="6">
        <v>102692.81999999999</v>
      </c>
    </row>
    <row r="303" spans="1:4" x14ac:dyDescent="0.25">
      <c r="A303" s="313">
        <v>1.38</v>
      </c>
      <c r="B303" s="280" t="s">
        <v>763</v>
      </c>
      <c r="C303" s="2">
        <v>3120</v>
      </c>
      <c r="D303" s="6">
        <v>4305.6000000000004</v>
      </c>
    </row>
    <row r="304" spans="1:4" ht="19.5" x14ac:dyDescent="0.35">
      <c r="A304" s="314">
        <v>177.5</v>
      </c>
      <c r="B304" s="282" t="s">
        <v>273</v>
      </c>
      <c r="C304" s="283">
        <v>308</v>
      </c>
      <c r="D304" s="284">
        <v>49280</v>
      </c>
    </row>
    <row r="305" spans="1:4" x14ac:dyDescent="0.25">
      <c r="A305" s="303"/>
      <c r="B305" s="281" t="s">
        <v>22</v>
      </c>
      <c r="C305" s="5">
        <v>308</v>
      </c>
      <c r="D305" s="8">
        <v>49280</v>
      </c>
    </row>
    <row r="306" spans="1:4" x14ac:dyDescent="0.25">
      <c r="A306" s="313">
        <v>160</v>
      </c>
      <c r="B306" s="280" t="s">
        <v>272</v>
      </c>
      <c r="C306" s="2">
        <v>308</v>
      </c>
      <c r="D306" s="6">
        <v>49280</v>
      </c>
    </row>
    <row r="307" spans="1:4" ht="19.5" x14ac:dyDescent="0.35">
      <c r="A307" s="313"/>
      <c r="B307" s="282" t="s">
        <v>1</v>
      </c>
      <c r="C307" s="283">
        <v>2412</v>
      </c>
      <c r="D307" s="284">
        <v>693238.05</v>
      </c>
    </row>
    <row r="308" spans="1:4" x14ac:dyDescent="0.25">
      <c r="A308" s="314">
        <v>507</v>
      </c>
      <c r="B308" s="281" t="s">
        <v>2</v>
      </c>
      <c r="C308" s="5">
        <v>764</v>
      </c>
      <c r="D308" s="8">
        <v>375353.2</v>
      </c>
    </row>
    <row r="309" spans="1:4" x14ac:dyDescent="0.25">
      <c r="A309" s="313">
        <v>507</v>
      </c>
      <c r="B309" s="280" t="s">
        <v>0</v>
      </c>
      <c r="C309" s="2">
        <v>764</v>
      </c>
      <c r="D309" s="6">
        <v>375353.2</v>
      </c>
    </row>
    <row r="310" spans="1:4" x14ac:dyDescent="0.25">
      <c r="A310" s="314">
        <v>177.5</v>
      </c>
      <c r="B310" s="281" t="s">
        <v>22</v>
      </c>
      <c r="C310" s="5">
        <v>1648</v>
      </c>
      <c r="D310" s="8">
        <v>317884.84999999998</v>
      </c>
    </row>
    <row r="311" spans="1:4" x14ac:dyDescent="0.25">
      <c r="A311" s="313">
        <v>198</v>
      </c>
      <c r="B311" s="280" t="s">
        <v>0</v>
      </c>
      <c r="C311" s="2">
        <v>1198</v>
      </c>
      <c r="D311" s="6">
        <v>239199.85</v>
      </c>
    </row>
    <row r="312" spans="1:4" x14ac:dyDescent="0.25">
      <c r="A312" s="313">
        <v>160</v>
      </c>
      <c r="B312" s="280" t="s">
        <v>272</v>
      </c>
      <c r="C312" s="2">
        <v>259</v>
      </c>
      <c r="D312" s="6">
        <v>41440</v>
      </c>
    </row>
    <row r="313" spans="1:4" x14ac:dyDescent="0.25">
      <c r="A313" s="313">
        <v>180</v>
      </c>
      <c r="B313" s="280" t="s">
        <v>194</v>
      </c>
      <c r="C313" s="2">
        <v>191</v>
      </c>
      <c r="D313" s="6">
        <v>37245</v>
      </c>
    </row>
    <row r="314" spans="1:4" ht="19.5" x14ac:dyDescent="0.35">
      <c r="A314" s="314"/>
      <c r="B314" s="282" t="s">
        <v>175</v>
      </c>
      <c r="C314" s="283">
        <v>147</v>
      </c>
      <c r="D314" s="284">
        <v>1955.1000000000001</v>
      </c>
    </row>
    <row r="315" spans="1:4" ht="18.75" x14ac:dyDescent="0.25">
      <c r="A315" s="304"/>
      <c r="B315" s="281" t="s">
        <v>27</v>
      </c>
      <c r="C315" s="5">
        <v>147</v>
      </c>
      <c r="D315" s="8">
        <v>1955.1000000000001</v>
      </c>
    </row>
    <row r="316" spans="1:4" x14ac:dyDescent="0.25">
      <c r="A316" s="313">
        <v>13.3</v>
      </c>
      <c r="B316" s="280" t="s">
        <v>174</v>
      </c>
      <c r="C316" s="2">
        <v>147</v>
      </c>
      <c r="D316" s="6">
        <v>1955.1000000000001</v>
      </c>
    </row>
    <row r="317" spans="1:4" ht="19.5" x14ac:dyDescent="0.35">
      <c r="A317" s="314">
        <v>1.91</v>
      </c>
      <c r="B317" s="282" t="s">
        <v>190</v>
      </c>
      <c r="C317" s="283">
        <v>12296</v>
      </c>
      <c r="D317" s="284">
        <v>23485.360000000001</v>
      </c>
    </row>
    <row r="318" spans="1:4" x14ac:dyDescent="0.25">
      <c r="A318" s="303"/>
      <c r="B318" s="281" t="s">
        <v>5</v>
      </c>
      <c r="C318" s="5">
        <v>12296</v>
      </c>
      <c r="D318" s="8">
        <v>23485.360000000001</v>
      </c>
    </row>
    <row r="319" spans="1:4" x14ac:dyDescent="0.25">
      <c r="A319" s="313">
        <v>1.91</v>
      </c>
      <c r="B319" s="280" t="s">
        <v>189</v>
      </c>
      <c r="C319" s="2">
        <v>12296</v>
      </c>
      <c r="D319" s="6">
        <v>23485.360000000001</v>
      </c>
    </row>
    <row r="320" spans="1:4" ht="19.5" x14ac:dyDescent="0.35">
      <c r="A320" s="313">
        <v>58.73</v>
      </c>
      <c r="B320" s="282" t="s">
        <v>201</v>
      </c>
      <c r="C320" s="283">
        <v>1902</v>
      </c>
      <c r="D320" s="284">
        <v>16367.689999999999</v>
      </c>
    </row>
    <row r="321" spans="1:4" x14ac:dyDescent="0.25">
      <c r="A321" s="314">
        <v>58.73</v>
      </c>
      <c r="B321" s="281" t="s">
        <v>255</v>
      </c>
      <c r="C321" s="5">
        <v>17</v>
      </c>
      <c r="D321" s="8">
        <v>998.41</v>
      </c>
    </row>
    <row r="322" spans="1:4" x14ac:dyDescent="0.25">
      <c r="A322" s="313">
        <v>58.73</v>
      </c>
      <c r="B322" s="280" t="s">
        <v>764</v>
      </c>
      <c r="C322" s="2">
        <v>17</v>
      </c>
      <c r="D322" s="6">
        <v>998.41</v>
      </c>
    </row>
    <row r="323" spans="1:4" x14ac:dyDescent="0.25">
      <c r="A323" s="314">
        <v>0.61</v>
      </c>
      <c r="B323" s="281" t="s">
        <v>11</v>
      </c>
      <c r="C323" s="5">
        <v>454</v>
      </c>
      <c r="D323" s="8">
        <v>276.94</v>
      </c>
    </row>
    <row r="324" spans="1:4" x14ac:dyDescent="0.25">
      <c r="A324" s="313">
        <v>0.61</v>
      </c>
      <c r="B324" s="280" t="s">
        <v>200</v>
      </c>
      <c r="C324" s="2">
        <v>454</v>
      </c>
      <c r="D324" s="6">
        <v>276.94</v>
      </c>
    </row>
    <row r="325" spans="1:4" x14ac:dyDescent="0.25">
      <c r="A325" s="314">
        <v>26.2</v>
      </c>
      <c r="B325" s="281" t="s">
        <v>42</v>
      </c>
      <c r="C325" s="5">
        <v>2</v>
      </c>
      <c r="D325" s="8">
        <v>56.5</v>
      </c>
    </row>
    <row r="326" spans="1:4" x14ac:dyDescent="0.25">
      <c r="A326" s="313">
        <v>26.2</v>
      </c>
      <c r="B326" s="280" t="s">
        <v>300</v>
      </c>
      <c r="C326" s="2">
        <v>2</v>
      </c>
      <c r="D326" s="6">
        <v>56.5</v>
      </c>
    </row>
    <row r="327" spans="1:4" x14ac:dyDescent="0.25">
      <c r="A327" s="314">
        <v>0.19500000000000001</v>
      </c>
      <c r="B327" s="281" t="s">
        <v>100</v>
      </c>
      <c r="C327" s="5">
        <v>256</v>
      </c>
      <c r="D327" s="8">
        <v>50.959999999999994</v>
      </c>
    </row>
    <row r="328" spans="1:4" x14ac:dyDescent="0.25">
      <c r="A328" s="313">
        <v>0.19</v>
      </c>
      <c r="B328" s="280" t="s">
        <v>765</v>
      </c>
      <c r="C328" s="2">
        <v>172</v>
      </c>
      <c r="D328" s="6">
        <v>32.479999999999997</v>
      </c>
    </row>
    <row r="329" spans="1:4" x14ac:dyDescent="0.25">
      <c r="A329" s="313">
        <v>0.2</v>
      </c>
      <c r="B329" s="280" t="s">
        <v>766</v>
      </c>
      <c r="C329" s="2">
        <v>84</v>
      </c>
      <c r="D329" s="6">
        <v>18.48</v>
      </c>
    </row>
    <row r="330" spans="1:4" x14ac:dyDescent="0.25">
      <c r="A330" s="314">
        <v>0.37</v>
      </c>
      <c r="B330" s="281" t="s">
        <v>304</v>
      </c>
      <c r="C330" s="5">
        <v>284</v>
      </c>
      <c r="D330" s="8">
        <v>105.08</v>
      </c>
    </row>
    <row r="331" spans="1:4" x14ac:dyDescent="0.25">
      <c r="A331" s="313">
        <v>0.37</v>
      </c>
      <c r="B331" s="280" t="s">
        <v>200</v>
      </c>
      <c r="C331" s="2">
        <v>284</v>
      </c>
      <c r="D331" s="6">
        <v>105.08</v>
      </c>
    </row>
    <row r="332" spans="1:4" x14ac:dyDescent="0.25">
      <c r="A332" s="314">
        <v>5.6</v>
      </c>
      <c r="B332" s="281" t="s">
        <v>5</v>
      </c>
      <c r="C332" s="5">
        <v>466</v>
      </c>
      <c r="D332" s="8">
        <v>2608.4499999999998</v>
      </c>
    </row>
    <row r="333" spans="1:4" x14ac:dyDescent="0.25">
      <c r="A333" s="313">
        <v>5.35</v>
      </c>
      <c r="B333" s="280" t="s">
        <v>767</v>
      </c>
      <c r="C333" s="2">
        <v>115</v>
      </c>
      <c r="D333" s="6">
        <v>642.85</v>
      </c>
    </row>
    <row r="334" spans="1:4" x14ac:dyDescent="0.25">
      <c r="A334" s="313">
        <v>5.6</v>
      </c>
      <c r="B334" s="280" t="s">
        <v>308</v>
      </c>
      <c r="C334" s="2">
        <v>351</v>
      </c>
      <c r="D334" s="6">
        <v>1965.6</v>
      </c>
    </row>
    <row r="335" spans="1:4" x14ac:dyDescent="0.25">
      <c r="A335" s="314">
        <v>31.5</v>
      </c>
      <c r="B335" s="281" t="s">
        <v>27</v>
      </c>
      <c r="C335" s="5">
        <v>423</v>
      </c>
      <c r="D335" s="8">
        <v>12271.349999999999</v>
      </c>
    </row>
    <row r="336" spans="1:4" x14ac:dyDescent="0.25">
      <c r="A336" s="313">
        <v>31.5</v>
      </c>
      <c r="B336" s="280" t="s">
        <v>767</v>
      </c>
      <c r="C336" s="2">
        <v>129</v>
      </c>
      <c r="D336" s="6">
        <v>3521.7</v>
      </c>
    </row>
    <row r="337" spans="1:4" x14ac:dyDescent="0.25">
      <c r="A337" s="313">
        <v>27.8</v>
      </c>
      <c r="B337" s="280" t="s">
        <v>300</v>
      </c>
      <c r="C337" s="2">
        <v>49</v>
      </c>
      <c r="D337" s="6">
        <v>1328.6</v>
      </c>
    </row>
    <row r="338" spans="1:4" x14ac:dyDescent="0.25">
      <c r="A338" s="313">
        <v>30.29</v>
      </c>
      <c r="B338" s="280" t="s">
        <v>308</v>
      </c>
      <c r="C338" s="2">
        <v>245</v>
      </c>
      <c r="D338" s="6">
        <v>7421.05</v>
      </c>
    </row>
    <row r="339" spans="1:4" ht="19.5" x14ac:dyDescent="0.35">
      <c r="A339" s="314">
        <v>46.405000000000001</v>
      </c>
      <c r="B339" s="282" t="s">
        <v>146</v>
      </c>
      <c r="C339" s="283">
        <v>2382</v>
      </c>
      <c r="D339" s="284">
        <v>114188.06</v>
      </c>
    </row>
    <row r="340" spans="1:4" ht="18.75" x14ac:dyDescent="0.25">
      <c r="A340" s="302"/>
      <c r="B340" s="281" t="s">
        <v>11</v>
      </c>
      <c r="C340" s="5">
        <v>2382</v>
      </c>
      <c r="D340" s="8">
        <v>114188.06</v>
      </c>
    </row>
    <row r="341" spans="1:4" x14ac:dyDescent="0.25">
      <c r="A341" s="313">
        <v>49</v>
      </c>
      <c r="B341" s="280" t="s">
        <v>145</v>
      </c>
      <c r="C341" s="2">
        <v>1706</v>
      </c>
      <c r="D341" s="6">
        <v>85214.7</v>
      </c>
    </row>
    <row r="342" spans="1:4" x14ac:dyDescent="0.25">
      <c r="A342" s="313">
        <v>42.86</v>
      </c>
      <c r="B342" s="280" t="s">
        <v>191</v>
      </c>
      <c r="C342" s="2">
        <v>676</v>
      </c>
      <c r="D342" s="6">
        <v>28973.360000000001</v>
      </c>
    </row>
    <row r="343" spans="1:4" ht="19.5" x14ac:dyDescent="0.35">
      <c r="A343" s="314">
        <v>98</v>
      </c>
      <c r="B343" s="282" t="s">
        <v>718</v>
      </c>
      <c r="C343" s="283">
        <v>233</v>
      </c>
      <c r="D343" s="284">
        <v>16902.8</v>
      </c>
    </row>
    <row r="344" spans="1:4" x14ac:dyDescent="0.25">
      <c r="A344" s="303"/>
      <c r="B344" s="281" t="s">
        <v>30</v>
      </c>
      <c r="C344" s="5">
        <v>233</v>
      </c>
      <c r="D344" s="8">
        <v>16902.8</v>
      </c>
    </row>
    <row r="345" spans="1:4" x14ac:dyDescent="0.25">
      <c r="A345" s="313">
        <v>98</v>
      </c>
      <c r="B345" s="280" t="s">
        <v>768</v>
      </c>
      <c r="C345" s="2">
        <v>57</v>
      </c>
      <c r="D345" s="6">
        <v>5586</v>
      </c>
    </row>
    <row r="346" spans="1:4" x14ac:dyDescent="0.25">
      <c r="A346" s="313">
        <v>64.3</v>
      </c>
      <c r="B346" s="280" t="s">
        <v>769</v>
      </c>
      <c r="C346" s="2">
        <v>176</v>
      </c>
      <c r="D346" s="6">
        <v>11316.8</v>
      </c>
    </row>
    <row r="347" spans="1:4" ht="19.5" x14ac:dyDescent="0.35">
      <c r="A347" s="302"/>
      <c r="B347" s="282" t="s">
        <v>24</v>
      </c>
      <c r="C347" s="283">
        <v>8186</v>
      </c>
      <c r="D347" s="284">
        <v>473343.69</v>
      </c>
    </row>
    <row r="348" spans="1:4" x14ac:dyDescent="0.25">
      <c r="A348" s="314">
        <v>84.45</v>
      </c>
      <c r="B348" s="281" t="s">
        <v>724</v>
      </c>
      <c r="C348" s="5">
        <v>209</v>
      </c>
      <c r="D348" s="8">
        <v>15445.1</v>
      </c>
    </row>
    <row r="349" spans="1:4" x14ac:dyDescent="0.25">
      <c r="A349" s="313">
        <v>73.900000000000006</v>
      </c>
      <c r="B349" s="280" t="s">
        <v>23</v>
      </c>
      <c r="C349" s="2">
        <v>209</v>
      </c>
      <c r="D349" s="6">
        <v>15445.1</v>
      </c>
    </row>
    <row r="350" spans="1:4" x14ac:dyDescent="0.25">
      <c r="A350" s="314">
        <v>84.45</v>
      </c>
      <c r="B350" s="281" t="s">
        <v>42</v>
      </c>
      <c r="C350" s="5">
        <v>4442</v>
      </c>
      <c r="D350" s="8">
        <v>328077.87</v>
      </c>
    </row>
    <row r="351" spans="1:4" x14ac:dyDescent="0.25">
      <c r="A351" s="313">
        <v>79.930000000000007</v>
      </c>
      <c r="B351" s="280" t="s">
        <v>135</v>
      </c>
      <c r="C351" s="2">
        <v>623</v>
      </c>
      <c r="D351" s="6">
        <v>49796.39</v>
      </c>
    </row>
    <row r="352" spans="1:4" x14ac:dyDescent="0.25">
      <c r="A352" s="313">
        <v>20</v>
      </c>
      <c r="B352" s="280" t="s">
        <v>246</v>
      </c>
      <c r="C352" s="2">
        <v>62</v>
      </c>
      <c r="D352" s="6">
        <v>3719.38</v>
      </c>
    </row>
    <row r="353" spans="1:4" x14ac:dyDescent="0.25">
      <c r="A353" s="313">
        <v>75</v>
      </c>
      <c r="B353" s="280" t="s">
        <v>287</v>
      </c>
      <c r="C353" s="2">
        <v>607</v>
      </c>
      <c r="D353" s="6">
        <v>41483</v>
      </c>
    </row>
    <row r="354" spans="1:4" x14ac:dyDescent="0.25">
      <c r="A354" s="313">
        <v>73.900000000000006</v>
      </c>
      <c r="B354" s="280" t="s">
        <v>23</v>
      </c>
      <c r="C354" s="2">
        <v>209</v>
      </c>
      <c r="D354" s="6">
        <v>15445.1</v>
      </c>
    </row>
    <row r="355" spans="1:4" x14ac:dyDescent="0.25">
      <c r="A355" s="313">
        <v>95</v>
      </c>
      <c r="B355" s="280" t="s">
        <v>228</v>
      </c>
      <c r="C355" s="2">
        <v>2941</v>
      </c>
      <c r="D355" s="6">
        <v>217634</v>
      </c>
    </row>
    <row r="356" spans="1:4" x14ac:dyDescent="0.25">
      <c r="A356" s="313">
        <v>153</v>
      </c>
      <c r="B356" s="281" t="s">
        <v>17</v>
      </c>
      <c r="C356" s="5">
        <v>66</v>
      </c>
      <c r="D356" s="8">
        <v>10098</v>
      </c>
    </row>
    <row r="357" spans="1:4" x14ac:dyDescent="0.25">
      <c r="A357" s="313">
        <v>153</v>
      </c>
      <c r="B357" s="280" t="s">
        <v>770</v>
      </c>
      <c r="C357" s="2">
        <v>66</v>
      </c>
      <c r="D357" s="6">
        <v>10098</v>
      </c>
    </row>
    <row r="358" spans="1:4" x14ac:dyDescent="0.25">
      <c r="A358" s="314">
        <v>42.494999999999997</v>
      </c>
      <c r="B358" s="281" t="s">
        <v>5</v>
      </c>
      <c r="C358" s="5">
        <v>3469</v>
      </c>
      <c r="D358" s="8">
        <v>119722.72</v>
      </c>
    </row>
    <row r="359" spans="1:4" x14ac:dyDescent="0.25">
      <c r="A359" s="313">
        <v>39.97</v>
      </c>
      <c r="B359" s="280" t="s">
        <v>135</v>
      </c>
      <c r="C359" s="2">
        <v>424</v>
      </c>
      <c r="D359" s="6">
        <v>16947.28</v>
      </c>
    </row>
    <row r="360" spans="1:4" x14ac:dyDescent="0.25">
      <c r="A360" s="313">
        <v>15</v>
      </c>
      <c r="B360" s="280" t="s">
        <v>247</v>
      </c>
      <c r="C360" s="2">
        <v>44</v>
      </c>
      <c r="D360" s="6">
        <v>1315.6</v>
      </c>
    </row>
    <row r="361" spans="1:4" x14ac:dyDescent="0.25">
      <c r="A361" s="313">
        <v>50</v>
      </c>
      <c r="B361" s="280" t="s">
        <v>287</v>
      </c>
      <c r="C361" s="2">
        <v>371</v>
      </c>
      <c r="D361" s="6">
        <v>13908</v>
      </c>
    </row>
    <row r="362" spans="1:4" x14ac:dyDescent="0.25">
      <c r="A362" s="313">
        <v>15</v>
      </c>
      <c r="B362" s="280" t="s">
        <v>275</v>
      </c>
      <c r="C362" s="2">
        <v>563</v>
      </c>
      <c r="D362" s="6">
        <v>9008</v>
      </c>
    </row>
    <row r="363" spans="1:4" x14ac:dyDescent="0.25">
      <c r="A363" s="313">
        <v>34.99</v>
      </c>
      <c r="B363" s="280" t="s">
        <v>23</v>
      </c>
      <c r="C363" s="2">
        <v>355</v>
      </c>
      <c r="D363" s="6">
        <v>12421.45</v>
      </c>
    </row>
    <row r="364" spans="1:4" ht="18.75" x14ac:dyDescent="0.25">
      <c r="A364" s="304"/>
      <c r="B364" s="280" t="s">
        <v>771</v>
      </c>
      <c r="C364" s="2">
        <v>161</v>
      </c>
      <c r="D364" s="6">
        <v>5633.39</v>
      </c>
    </row>
    <row r="365" spans="1:4" x14ac:dyDescent="0.25">
      <c r="A365" s="313">
        <v>39</v>
      </c>
      <c r="B365" s="280" t="s">
        <v>228</v>
      </c>
      <c r="C365" s="2">
        <v>1551</v>
      </c>
      <c r="D365" s="6">
        <v>60489</v>
      </c>
    </row>
    <row r="366" spans="1:4" ht="19.5" x14ac:dyDescent="0.35">
      <c r="A366" s="302"/>
      <c r="B366" s="282" t="s">
        <v>52</v>
      </c>
      <c r="C366" s="283">
        <v>20721</v>
      </c>
      <c r="D366" s="284">
        <v>1355363.97</v>
      </c>
    </row>
    <row r="367" spans="1:4" x14ac:dyDescent="0.25">
      <c r="A367" s="314">
        <v>444.9</v>
      </c>
      <c r="B367" s="281" t="s">
        <v>42</v>
      </c>
      <c r="C367" s="5">
        <v>6637</v>
      </c>
      <c r="D367" s="8">
        <v>681945.14</v>
      </c>
    </row>
    <row r="368" spans="1:4" x14ac:dyDescent="0.25">
      <c r="A368" s="313">
        <v>115.68</v>
      </c>
      <c r="B368" s="280" t="s">
        <v>119</v>
      </c>
      <c r="C368" s="2">
        <v>173</v>
      </c>
      <c r="D368" s="6">
        <v>20012.64</v>
      </c>
    </row>
    <row r="369" spans="1:4" x14ac:dyDescent="0.25">
      <c r="A369" s="313">
        <v>839.8</v>
      </c>
      <c r="B369" s="280" t="s">
        <v>183</v>
      </c>
      <c r="C369" s="2">
        <v>195</v>
      </c>
      <c r="D369" s="6">
        <v>163761</v>
      </c>
    </row>
    <row r="370" spans="1:4" x14ac:dyDescent="0.25">
      <c r="A370" s="313">
        <v>50</v>
      </c>
      <c r="B370" s="280" t="s">
        <v>772</v>
      </c>
      <c r="C370" s="2">
        <v>47</v>
      </c>
      <c r="D370" s="6">
        <v>2350</v>
      </c>
    </row>
    <row r="371" spans="1:4" x14ac:dyDescent="0.25">
      <c r="A371" s="313">
        <v>62</v>
      </c>
      <c r="B371" s="280" t="s">
        <v>51</v>
      </c>
      <c r="C371" s="2">
        <v>525</v>
      </c>
      <c r="D371" s="6">
        <v>31384.5</v>
      </c>
    </row>
    <row r="372" spans="1:4" x14ac:dyDescent="0.25">
      <c r="A372" s="313">
        <v>90</v>
      </c>
      <c r="B372" s="280" t="s">
        <v>58</v>
      </c>
      <c r="C372" s="2">
        <v>3866</v>
      </c>
      <c r="D372" s="6">
        <v>317012</v>
      </c>
    </row>
    <row r="373" spans="1:4" x14ac:dyDescent="0.25">
      <c r="A373" s="313">
        <v>61</v>
      </c>
      <c r="B373" s="280" t="s">
        <v>294</v>
      </c>
      <c r="C373" s="2">
        <v>6</v>
      </c>
      <c r="D373" s="6">
        <v>366</v>
      </c>
    </row>
    <row r="374" spans="1:4" x14ac:dyDescent="0.25">
      <c r="A374" s="313">
        <v>50</v>
      </c>
      <c r="B374" s="280" t="s">
        <v>186</v>
      </c>
      <c r="C374" s="2">
        <v>144</v>
      </c>
      <c r="D374" s="6">
        <v>7344</v>
      </c>
    </row>
    <row r="375" spans="1:4" x14ac:dyDescent="0.25">
      <c r="A375" s="313">
        <v>66.55</v>
      </c>
      <c r="B375" s="280" t="s">
        <v>97</v>
      </c>
      <c r="C375" s="2">
        <v>1340</v>
      </c>
      <c r="D375" s="6">
        <v>100500</v>
      </c>
    </row>
    <row r="376" spans="1:4" x14ac:dyDescent="0.25">
      <c r="A376" s="313">
        <v>115</v>
      </c>
      <c r="B376" s="280" t="s">
        <v>295</v>
      </c>
      <c r="C376" s="2">
        <v>341</v>
      </c>
      <c r="D376" s="6">
        <v>39215</v>
      </c>
    </row>
    <row r="377" spans="1:4" x14ac:dyDescent="0.25">
      <c r="A377" s="314">
        <v>93</v>
      </c>
      <c r="B377" s="281" t="s">
        <v>50</v>
      </c>
      <c r="C377" s="5">
        <v>968</v>
      </c>
      <c r="D377" s="8">
        <v>87023.2</v>
      </c>
    </row>
    <row r="378" spans="1:4" x14ac:dyDescent="0.25">
      <c r="A378" s="313">
        <v>93</v>
      </c>
      <c r="B378" s="280" t="s">
        <v>51</v>
      </c>
      <c r="C378" s="2">
        <v>968</v>
      </c>
      <c r="D378" s="6">
        <v>87023.2</v>
      </c>
    </row>
    <row r="379" spans="1:4" x14ac:dyDescent="0.25">
      <c r="A379" s="314">
        <v>26.274999999999999</v>
      </c>
      <c r="B379" s="281" t="s">
        <v>59</v>
      </c>
      <c r="C379" s="5">
        <v>11940</v>
      </c>
      <c r="D379" s="8">
        <v>322076.03000000003</v>
      </c>
    </row>
    <row r="380" spans="1:4" x14ac:dyDescent="0.25">
      <c r="A380" s="313">
        <v>41.56</v>
      </c>
      <c r="B380" s="280" t="s">
        <v>119</v>
      </c>
      <c r="C380" s="2">
        <v>180</v>
      </c>
      <c r="D380" s="6">
        <v>7480.8</v>
      </c>
    </row>
    <row r="381" spans="1:4" x14ac:dyDescent="0.25">
      <c r="A381" s="313">
        <v>277.95</v>
      </c>
      <c r="B381" s="280" t="s">
        <v>183</v>
      </c>
      <c r="C381" s="2">
        <v>34</v>
      </c>
      <c r="D381" s="6">
        <v>9450.2999999999993</v>
      </c>
    </row>
    <row r="382" spans="1:4" x14ac:dyDescent="0.25">
      <c r="A382" s="313">
        <v>15.3</v>
      </c>
      <c r="B382" s="280" t="s">
        <v>772</v>
      </c>
      <c r="C382" s="2">
        <v>14</v>
      </c>
      <c r="D382" s="6">
        <v>224</v>
      </c>
    </row>
    <row r="383" spans="1:4" x14ac:dyDescent="0.25">
      <c r="A383" s="313">
        <v>38</v>
      </c>
      <c r="B383" s="280" t="s">
        <v>51</v>
      </c>
      <c r="C383" s="2">
        <v>151</v>
      </c>
      <c r="D383" s="6">
        <v>3171</v>
      </c>
    </row>
    <row r="384" spans="1:4" x14ac:dyDescent="0.25">
      <c r="A384" s="313">
        <v>28</v>
      </c>
      <c r="B384" s="280" t="s">
        <v>312</v>
      </c>
      <c r="C384" s="2">
        <v>1851</v>
      </c>
      <c r="D384" s="6">
        <v>39165</v>
      </c>
    </row>
    <row r="385" spans="1:4" x14ac:dyDescent="0.25">
      <c r="A385" s="313">
        <v>22.7</v>
      </c>
      <c r="B385" s="280" t="s">
        <v>773</v>
      </c>
      <c r="C385" s="2">
        <v>682</v>
      </c>
      <c r="D385" s="6">
        <v>14367.18</v>
      </c>
    </row>
    <row r="386" spans="1:4" x14ac:dyDescent="0.25">
      <c r="A386" s="313">
        <v>32</v>
      </c>
      <c r="B386" s="280" t="s">
        <v>58</v>
      </c>
      <c r="C386" s="2">
        <v>3195</v>
      </c>
      <c r="D386" s="6">
        <v>89460</v>
      </c>
    </row>
    <row r="387" spans="1:4" x14ac:dyDescent="0.25">
      <c r="A387" s="313">
        <v>35</v>
      </c>
      <c r="B387" s="280" t="s">
        <v>211</v>
      </c>
      <c r="C387" s="2">
        <v>2024</v>
      </c>
      <c r="D387" s="6">
        <v>40277.600000000006</v>
      </c>
    </row>
    <row r="388" spans="1:4" x14ac:dyDescent="0.25">
      <c r="A388" s="313">
        <v>21</v>
      </c>
      <c r="B388" s="280" t="s">
        <v>294</v>
      </c>
      <c r="C388" s="2">
        <v>13</v>
      </c>
      <c r="D388" s="6">
        <v>249</v>
      </c>
    </row>
    <row r="389" spans="1:4" x14ac:dyDescent="0.25">
      <c r="A389" s="313">
        <v>14.8</v>
      </c>
      <c r="B389" s="280" t="s">
        <v>160</v>
      </c>
      <c r="C389" s="2">
        <v>103</v>
      </c>
      <c r="D389" s="6">
        <v>1524.4</v>
      </c>
    </row>
    <row r="390" spans="1:4" x14ac:dyDescent="0.25">
      <c r="A390" s="313">
        <v>38</v>
      </c>
      <c r="B390" s="280" t="s">
        <v>97</v>
      </c>
      <c r="C390" s="2">
        <v>3068</v>
      </c>
      <c r="D390" s="6">
        <v>94088</v>
      </c>
    </row>
    <row r="391" spans="1:4" x14ac:dyDescent="0.25">
      <c r="A391" s="313">
        <v>36.19</v>
      </c>
      <c r="B391" s="280" t="s">
        <v>295</v>
      </c>
      <c r="C391" s="2">
        <v>625</v>
      </c>
      <c r="D391" s="6">
        <v>22618.75</v>
      </c>
    </row>
    <row r="392" spans="1:4" x14ac:dyDescent="0.25">
      <c r="A392" s="314">
        <v>235.66499999999999</v>
      </c>
      <c r="B392" s="281" t="s">
        <v>21</v>
      </c>
      <c r="C392" s="5">
        <v>1176</v>
      </c>
      <c r="D392" s="8">
        <v>264319.59999999998</v>
      </c>
    </row>
    <row r="393" spans="1:4" x14ac:dyDescent="0.25">
      <c r="A393" s="313">
        <v>285.33</v>
      </c>
      <c r="B393" s="280" t="s">
        <v>119</v>
      </c>
      <c r="C393" s="2">
        <v>40</v>
      </c>
      <c r="D393" s="6">
        <v>11413.2</v>
      </c>
    </row>
    <row r="394" spans="1:4" x14ac:dyDescent="0.25">
      <c r="A394" s="313">
        <v>186</v>
      </c>
      <c r="B394" s="280" t="s">
        <v>51</v>
      </c>
      <c r="C394" s="2">
        <v>307</v>
      </c>
      <c r="D394" s="6">
        <v>53725</v>
      </c>
    </row>
    <row r="395" spans="1:4" x14ac:dyDescent="0.25">
      <c r="A395" s="313">
        <v>243</v>
      </c>
      <c r="B395" s="280" t="s">
        <v>97</v>
      </c>
      <c r="C395" s="2">
        <v>445</v>
      </c>
      <c r="D395" s="6">
        <v>108135</v>
      </c>
    </row>
    <row r="396" spans="1:4" x14ac:dyDescent="0.25">
      <c r="A396" s="313">
        <v>237.1</v>
      </c>
      <c r="B396" s="280" t="s">
        <v>295</v>
      </c>
      <c r="C396" s="2">
        <v>384</v>
      </c>
      <c r="D396" s="6">
        <v>91046.399999999994</v>
      </c>
    </row>
    <row r="397" spans="1:4" ht="19.5" x14ac:dyDescent="0.35">
      <c r="A397" s="314">
        <v>78.8</v>
      </c>
      <c r="B397" s="282" t="s">
        <v>223</v>
      </c>
      <c r="C397" s="283">
        <v>6417</v>
      </c>
      <c r="D397" s="284">
        <v>548990.85000000009</v>
      </c>
    </row>
    <row r="398" spans="1:4" x14ac:dyDescent="0.25">
      <c r="A398" s="303"/>
      <c r="B398" s="281" t="s">
        <v>224</v>
      </c>
      <c r="C398" s="5">
        <v>6417</v>
      </c>
      <c r="D398" s="8">
        <v>548990.85000000009</v>
      </c>
    </row>
    <row r="399" spans="1:4" x14ac:dyDescent="0.25">
      <c r="A399" s="313">
        <v>71</v>
      </c>
      <c r="B399" s="280" t="s">
        <v>222</v>
      </c>
      <c r="C399" s="2">
        <v>6417</v>
      </c>
      <c r="D399" s="6">
        <v>548990.85000000009</v>
      </c>
    </row>
    <row r="400" spans="1:4" ht="19.5" x14ac:dyDescent="0.35">
      <c r="A400" s="302"/>
      <c r="B400" s="282" t="s">
        <v>266</v>
      </c>
      <c r="C400" s="283">
        <v>419</v>
      </c>
      <c r="D400" s="284">
        <v>308785</v>
      </c>
    </row>
    <row r="401" spans="1:4" x14ac:dyDescent="0.25">
      <c r="A401" s="314">
        <v>202</v>
      </c>
      <c r="B401" s="281" t="s">
        <v>42</v>
      </c>
      <c r="C401" s="5">
        <v>114</v>
      </c>
      <c r="D401" s="8">
        <v>23028</v>
      </c>
    </row>
    <row r="402" spans="1:4" x14ac:dyDescent="0.25">
      <c r="A402" s="313">
        <v>202</v>
      </c>
      <c r="B402" s="280" t="s">
        <v>265</v>
      </c>
      <c r="C402" s="2">
        <v>114</v>
      </c>
      <c r="D402" s="6">
        <v>23028</v>
      </c>
    </row>
    <row r="403" spans="1:4" x14ac:dyDescent="0.25">
      <c r="A403" s="314">
        <v>598</v>
      </c>
      <c r="B403" s="281" t="s">
        <v>21</v>
      </c>
      <c r="C403" s="5">
        <v>22</v>
      </c>
      <c r="D403" s="8">
        <v>13156</v>
      </c>
    </row>
    <row r="404" spans="1:4" x14ac:dyDescent="0.25">
      <c r="A404" s="313">
        <v>598</v>
      </c>
      <c r="B404" s="280" t="s">
        <v>265</v>
      </c>
      <c r="C404" s="2">
        <v>22</v>
      </c>
      <c r="D404" s="6">
        <v>13156</v>
      </c>
    </row>
    <row r="405" spans="1:4" x14ac:dyDescent="0.25">
      <c r="A405" s="314">
        <v>794.5</v>
      </c>
      <c r="B405" s="281" t="s">
        <v>27</v>
      </c>
      <c r="C405" s="5">
        <v>283</v>
      </c>
      <c r="D405" s="8">
        <v>272601</v>
      </c>
    </row>
    <row r="406" spans="1:4" x14ac:dyDescent="0.25">
      <c r="A406" s="313">
        <v>925</v>
      </c>
      <c r="B406" s="280" t="s">
        <v>265</v>
      </c>
      <c r="C406" s="2">
        <v>269</v>
      </c>
      <c r="D406" s="6">
        <v>259585</v>
      </c>
    </row>
    <row r="407" spans="1:4" x14ac:dyDescent="0.25">
      <c r="A407" s="313">
        <v>946</v>
      </c>
      <c r="B407" s="280" t="s">
        <v>774</v>
      </c>
      <c r="C407" s="2">
        <v>10</v>
      </c>
      <c r="D407" s="6">
        <v>9460</v>
      </c>
    </row>
    <row r="408" spans="1:4" x14ac:dyDescent="0.25">
      <c r="A408" s="313">
        <v>640</v>
      </c>
      <c r="B408" s="280" t="s">
        <v>775</v>
      </c>
      <c r="C408" s="2">
        <v>4</v>
      </c>
      <c r="D408" s="6">
        <v>3556</v>
      </c>
    </row>
    <row r="409" spans="1:4" ht="19.5" x14ac:dyDescent="0.35">
      <c r="A409" s="314">
        <v>661.49</v>
      </c>
      <c r="B409" s="282" t="s">
        <v>45</v>
      </c>
      <c r="C409" s="283">
        <v>136</v>
      </c>
      <c r="D409" s="284">
        <v>89962.64</v>
      </c>
    </row>
    <row r="410" spans="1:4" x14ac:dyDescent="0.25">
      <c r="A410" s="303"/>
      <c r="B410" s="281" t="s">
        <v>38</v>
      </c>
      <c r="C410" s="5">
        <v>73</v>
      </c>
      <c r="D410" s="8">
        <v>48288.77</v>
      </c>
    </row>
    <row r="411" spans="1:4" x14ac:dyDescent="0.25">
      <c r="A411" s="313">
        <v>661.49</v>
      </c>
      <c r="B411" s="280" t="s">
        <v>44</v>
      </c>
      <c r="C411" s="2">
        <v>73</v>
      </c>
      <c r="D411" s="6">
        <v>48288.77</v>
      </c>
    </row>
    <row r="412" spans="1:4" ht="18.75" x14ac:dyDescent="0.25">
      <c r="A412" s="304"/>
      <c r="B412" s="281" t="s">
        <v>269</v>
      </c>
      <c r="C412" s="5">
        <v>63</v>
      </c>
      <c r="D412" s="8">
        <v>41673.870000000003</v>
      </c>
    </row>
    <row r="413" spans="1:4" x14ac:dyDescent="0.25">
      <c r="A413" s="303"/>
      <c r="B413" s="280" t="s">
        <v>44</v>
      </c>
      <c r="C413" s="2">
        <v>63</v>
      </c>
      <c r="D413" s="6">
        <v>41673.870000000003</v>
      </c>
    </row>
    <row r="414" spans="1:4" ht="19.5" x14ac:dyDescent="0.35">
      <c r="A414" s="314">
        <v>8.6</v>
      </c>
      <c r="B414" s="282" t="s">
        <v>111</v>
      </c>
      <c r="C414" s="283">
        <v>1768</v>
      </c>
      <c r="D414" s="284">
        <v>15559.92</v>
      </c>
    </row>
    <row r="415" spans="1:4" x14ac:dyDescent="0.25">
      <c r="A415" s="303"/>
      <c r="B415" s="281" t="s">
        <v>5</v>
      </c>
      <c r="C415" s="5">
        <v>1768</v>
      </c>
      <c r="D415" s="8">
        <v>15559.92</v>
      </c>
    </row>
    <row r="416" spans="1:4" x14ac:dyDescent="0.25">
      <c r="A416" s="313">
        <v>8.6</v>
      </c>
      <c r="B416" s="280" t="s">
        <v>110</v>
      </c>
      <c r="C416" s="2">
        <v>1575</v>
      </c>
      <c r="D416" s="6">
        <v>13545</v>
      </c>
    </row>
    <row r="417" spans="1:4" ht="19.5" x14ac:dyDescent="0.25">
      <c r="A417" s="306"/>
      <c r="B417" s="280" t="s">
        <v>122</v>
      </c>
      <c r="C417" s="2">
        <v>193</v>
      </c>
      <c r="D417" s="6">
        <v>2014.92</v>
      </c>
    </row>
    <row r="418" spans="1:4" ht="19.5" x14ac:dyDescent="0.35">
      <c r="A418" s="304"/>
      <c r="B418" s="282" t="s">
        <v>216</v>
      </c>
      <c r="C418" s="283">
        <v>2551</v>
      </c>
      <c r="D418" s="284">
        <v>528962.48</v>
      </c>
    </row>
    <row r="419" spans="1:4" x14ac:dyDescent="0.25">
      <c r="A419" s="314">
        <v>48.39</v>
      </c>
      <c r="B419" s="281" t="s">
        <v>229</v>
      </c>
      <c r="C419" s="5">
        <v>56</v>
      </c>
      <c r="D419" s="8">
        <v>3808</v>
      </c>
    </row>
    <row r="420" spans="1:4" x14ac:dyDescent="0.25">
      <c r="A420" s="313">
        <v>45</v>
      </c>
      <c r="B420" s="280" t="s">
        <v>215</v>
      </c>
      <c r="C420" s="2">
        <v>56</v>
      </c>
      <c r="D420" s="6">
        <v>3808</v>
      </c>
    </row>
    <row r="421" spans="1:4" x14ac:dyDescent="0.25">
      <c r="A421" s="314">
        <v>94.5</v>
      </c>
      <c r="B421" s="281" t="s">
        <v>80</v>
      </c>
      <c r="C421" s="5">
        <v>252</v>
      </c>
      <c r="D421" s="8">
        <v>33236</v>
      </c>
    </row>
    <row r="422" spans="1:4" x14ac:dyDescent="0.25">
      <c r="A422" s="313">
        <v>93</v>
      </c>
      <c r="B422" s="280" t="s">
        <v>215</v>
      </c>
      <c r="C422" s="2">
        <v>252</v>
      </c>
      <c r="D422" s="6">
        <v>33236</v>
      </c>
    </row>
    <row r="423" spans="1:4" x14ac:dyDescent="0.25">
      <c r="A423" s="314">
        <v>192.9</v>
      </c>
      <c r="B423" s="281" t="s">
        <v>5</v>
      </c>
      <c r="C423" s="5">
        <v>2243</v>
      </c>
      <c r="D423" s="8">
        <v>491918.48</v>
      </c>
    </row>
    <row r="424" spans="1:4" x14ac:dyDescent="0.25">
      <c r="A424" s="313">
        <v>191</v>
      </c>
      <c r="B424" s="280" t="s">
        <v>215</v>
      </c>
      <c r="C424" s="2">
        <v>2243</v>
      </c>
      <c r="D424" s="6">
        <v>491918.48</v>
      </c>
    </row>
    <row r="425" spans="1:4" ht="19.5" x14ac:dyDescent="0.25">
      <c r="A425" s="306"/>
      <c r="B425" s="4" t="s">
        <v>94</v>
      </c>
      <c r="C425" s="5">
        <v>100882</v>
      </c>
      <c r="D425" s="8">
        <v>32022.040000000005</v>
      </c>
    </row>
    <row r="426" spans="1:4" x14ac:dyDescent="0.25">
      <c r="A426" s="314">
        <v>7.0000000000000007E-2</v>
      </c>
      <c r="B426" s="281" t="s">
        <v>11</v>
      </c>
      <c r="C426" s="5">
        <v>4320</v>
      </c>
      <c r="D426" s="8">
        <v>285.12</v>
      </c>
    </row>
    <row r="427" spans="1:4" x14ac:dyDescent="0.25">
      <c r="A427" s="313">
        <v>7.0000000000000007E-2</v>
      </c>
      <c r="B427" s="280" t="s">
        <v>93</v>
      </c>
      <c r="C427" s="2">
        <v>4320</v>
      </c>
      <c r="D427" s="6">
        <v>285.12</v>
      </c>
    </row>
    <row r="428" spans="1:4" x14ac:dyDescent="0.25">
      <c r="A428" s="314">
        <v>0.39</v>
      </c>
      <c r="B428" s="281" t="s">
        <v>30</v>
      </c>
      <c r="C428" s="5">
        <v>96562</v>
      </c>
      <c r="D428" s="8">
        <v>31736.920000000002</v>
      </c>
    </row>
    <row r="429" spans="1:4" x14ac:dyDescent="0.25">
      <c r="A429" s="313">
        <v>0.24</v>
      </c>
      <c r="B429" s="280" t="s">
        <v>132</v>
      </c>
      <c r="C429" s="2">
        <v>26904</v>
      </c>
      <c r="D429" s="6">
        <v>6456.9600000000009</v>
      </c>
    </row>
    <row r="430" spans="1:4" x14ac:dyDescent="0.25">
      <c r="A430" s="313">
        <v>0.5</v>
      </c>
      <c r="B430" s="280" t="s">
        <v>202</v>
      </c>
      <c r="C430" s="2">
        <v>12700</v>
      </c>
      <c r="D430" s="6">
        <v>3937</v>
      </c>
    </row>
    <row r="431" spans="1:4" x14ac:dyDescent="0.25">
      <c r="A431" s="313">
        <v>0.43</v>
      </c>
      <c r="B431" s="280" t="s">
        <v>288</v>
      </c>
      <c r="C431" s="2">
        <v>44656</v>
      </c>
      <c r="D431" s="6">
        <v>17898.400000000001</v>
      </c>
    </row>
    <row r="432" spans="1:4" x14ac:dyDescent="0.25">
      <c r="A432" s="313">
        <v>0.5</v>
      </c>
      <c r="B432" s="280" t="s">
        <v>270</v>
      </c>
      <c r="C432" s="2">
        <v>12302</v>
      </c>
      <c r="D432" s="6">
        <v>3444.56</v>
      </c>
    </row>
    <row r="433" spans="1:4" ht="18.75" x14ac:dyDescent="0.25">
      <c r="A433" s="304"/>
      <c r="B433" s="4" t="s">
        <v>719</v>
      </c>
      <c r="C433" s="5">
        <v>560</v>
      </c>
      <c r="D433" s="8">
        <v>815.22</v>
      </c>
    </row>
    <row r="434" spans="1:4" x14ac:dyDescent="0.25">
      <c r="A434" s="314">
        <v>1.48</v>
      </c>
      <c r="B434" s="281" t="s">
        <v>224</v>
      </c>
      <c r="C434" s="5">
        <v>560</v>
      </c>
      <c r="D434" s="8">
        <v>815.22</v>
      </c>
    </row>
    <row r="435" spans="1:4" x14ac:dyDescent="0.25">
      <c r="A435" s="313">
        <v>1.47</v>
      </c>
      <c r="B435" s="280" t="s">
        <v>276</v>
      </c>
      <c r="C435" s="2">
        <v>560</v>
      </c>
      <c r="D435" s="6">
        <v>815.22</v>
      </c>
    </row>
    <row r="436" spans="1:4" x14ac:dyDescent="0.25">
      <c r="A436" s="303"/>
      <c r="B436" s="4" t="s">
        <v>41</v>
      </c>
      <c r="C436" s="5">
        <v>12454</v>
      </c>
      <c r="D436" s="8">
        <v>376110.74</v>
      </c>
    </row>
    <row r="437" spans="1:4" x14ac:dyDescent="0.25">
      <c r="A437" s="314">
        <v>30</v>
      </c>
      <c r="B437" s="281" t="s">
        <v>42</v>
      </c>
      <c r="C437" s="5">
        <v>7030</v>
      </c>
      <c r="D437" s="8">
        <v>247738.6</v>
      </c>
    </row>
    <row r="438" spans="1:4" x14ac:dyDescent="0.25">
      <c r="A438" s="313">
        <v>31</v>
      </c>
      <c r="B438" s="280" t="s">
        <v>40</v>
      </c>
      <c r="C438" s="2">
        <v>6598</v>
      </c>
      <c r="D438" s="6">
        <v>234778.6</v>
      </c>
    </row>
    <row r="439" spans="1:4" x14ac:dyDescent="0.25">
      <c r="A439" s="313">
        <v>30</v>
      </c>
      <c r="B439" s="280" t="s">
        <v>776</v>
      </c>
      <c r="C439" s="2">
        <v>432</v>
      </c>
      <c r="D439" s="6">
        <v>12960</v>
      </c>
    </row>
    <row r="440" spans="1:4" x14ac:dyDescent="0.25">
      <c r="A440" s="314">
        <v>12</v>
      </c>
      <c r="B440" s="281" t="s">
        <v>30</v>
      </c>
      <c r="C440" s="5">
        <v>4368</v>
      </c>
      <c r="D440" s="8">
        <v>45382.239999999998</v>
      </c>
    </row>
    <row r="441" spans="1:4" x14ac:dyDescent="0.25">
      <c r="A441" s="313">
        <v>7.89</v>
      </c>
      <c r="B441" s="280" t="s">
        <v>40</v>
      </c>
      <c r="C441" s="2">
        <v>4368</v>
      </c>
      <c r="D441" s="6">
        <v>45382.239999999998</v>
      </c>
    </row>
    <row r="442" spans="1:4" x14ac:dyDescent="0.25">
      <c r="A442" s="314">
        <v>70</v>
      </c>
      <c r="B442" s="281" t="s">
        <v>38</v>
      </c>
      <c r="C442" s="5">
        <v>1056</v>
      </c>
      <c r="D442" s="8">
        <v>82989.899999999994</v>
      </c>
    </row>
    <row r="443" spans="1:4" x14ac:dyDescent="0.25">
      <c r="A443" s="313">
        <v>78</v>
      </c>
      <c r="B443" s="280" t="s">
        <v>40</v>
      </c>
      <c r="C443" s="2">
        <v>1036</v>
      </c>
      <c r="D443" s="6">
        <v>81589.899999999994</v>
      </c>
    </row>
    <row r="444" spans="1:4" x14ac:dyDescent="0.25">
      <c r="A444" s="313">
        <v>70</v>
      </c>
      <c r="B444" s="280" t="s">
        <v>777</v>
      </c>
      <c r="C444" s="2">
        <v>20</v>
      </c>
      <c r="D444" s="6">
        <v>1400</v>
      </c>
    </row>
    <row r="445" spans="1:4" x14ac:dyDescent="0.25">
      <c r="A445" s="303"/>
      <c r="B445" s="4" t="s">
        <v>208</v>
      </c>
      <c r="C445" s="5">
        <v>700</v>
      </c>
      <c r="D445" s="8">
        <v>150344.6</v>
      </c>
    </row>
    <row r="446" spans="1:4" x14ac:dyDescent="0.25">
      <c r="A446" s="303"/>
      <c r="B446" s="281" t="s">
        <v>100</v>
      </c>
      <c r="C446" s="5">
        <v>320</v>
      </c>
      <c r="D446" s="8">
        <v>47756.6</v>
      </c>
    </row>
    <row r="447" spans="1:4" x14ac:dyDescent="0.25">
      <c r="A447" s="313">
        <v>148.9</v>
      </c>
      <c r="B447" s="280" t="s">
        <v>305</v>
      </c>
      <c r="C447" s="2">
        <v>320</v>
      </c>
      <c r="D447" s="6">
        <v>47756.6</v>
      </c>
    </row>
    <row r="448" spans="1:4" ht="18.75" x14ac:dyDescent="0.25">
      <c r="A448" s="304"/>
      <c r="B448" s="281" t="s">
        <v>725</v>
      </c>
      <c r="C448" s="5">
        <v>6</v>
      </c>
      <c r="D448" s="8">
        <v>1614</v>
      </c>
    </row>
    <row r="449" spans="1:4" x14ac:dyDescent="0.25">
      <c r="A449" s="303"/>
      <c r="B449" s="280" t="s">
        <v>778</v>
      </c>
      <c r="C449" s="2">
        <v>6</v>
      </c>
      <c r="D449" s="6">
        <v>1614</v>
      </c>
    </row>
    <row r="450" spans="1:4" x14ac:dyDescent="0.25">
      <c r="A450" s="314">
        <v>266.995</v>
      </c>
      <c r="B450" s="281" t="s">
        <v>209</v>
      </c>
      <c r="C450" s="5">
        <v>374</v>
      </c>
      <c r="D450" s="8">
        <v>100974</v>
      </c>
    </row>
    <row r="451" spans="1:4" x14ac:dyDescent="0.25">
      <c r="A451" s="313">
        <v>268</v>
      </c>
      <c r="B451" s="280" t="s">
        <v>241</v>
      </c>
      <c r="C451" s="2">
        <v>368</v>
      </c>
      <c r="D451" s="6">
        <v>99360</v>
      </c>
    </row>
    <row r="452" spans="1:4" x14ac:dyDescent="0.25">
      <c r="A452" s="313">
        <v>265.99</v>
      </c>
      <c r="B452" s="280" t="s">
        <v>778</v>
      </c>
      <c r="C452" s="2">
        <v>6</v>
      </c>
      <c r="D452" s="6">
        <v>1614</v>
      </c>
    </row>
    <row r="453" spans="1:4" x14ac:dyDescent="0.25">
      <c r="A453" s="303"/>
      <c r="B453" s="4" t="s">
        <v>75</v>
      </c>
      <c r="C453" s="5">
        <v>83241</v>
      </c>
      <c r="D453" s="8">
        <v>173722.92</v>
      </c>
    </row>
    <row r="454" spans="1:4" x14ac:dyDescent="0.25">
      <c r="A454" s="314">
        <v>1.49</v>
      </c>
      <c r="B454" s="281" t="s">
        <v>30</v>
      </c>
      <c r="C454" s="5">
        <v>690</v>
      </c>
      <c r="D454" s="8">
        <v>1028.0999999999999</v>
      </c>
    </row>
    <row r="455" spans="1:4" x14ac:dyDescent="0.25">
      <c r="A455" s="313">
        <v>1.49</v>
      </c>
      <c r="B455" s="280" t="s">
        <v>74</v>
      </c>
      <c r="C455" s="2">
        <v>690</v>
      </c>
      <c r="D455" s="6">
        <v>1028.0999999999999</v>
      </c>
    </row>
    <row r="456" spans="1:4" x14ac:dyDescent="0.25">
      <c r="A456" s="314">
        <v>2.5</v>
      </c>
      <c r="B456" s="281" t="s">
        <v>76</v>
      </c>
      <c r="C456" s="5">
        <v>82551</v>
      </c>
      <c r="D456" s="8">
        <v>172694.82</v>
      </c>
    </row>
    <row r="457" spans="1:4" x14ac:dyDescent="0.25">
      <c r="A457" s="313">
        <v>1.9</v>
      </c>
      <c r="B457" s="280" t="s">
        <v>74</v>
      </c>
      <c r="C457" s="2">
        <v>82551</v>
      </c>
      <c r="D457" s="6">
        <v>172694.82</v>
      </c>
    </row>
    <row r="458" spans="1:4" x14ac:dyDescent="0.25">
      <c r="A458" s="314">
        <v>13.5</v>
      </c>
      <c r="B458" s="4" t="s">
        <v>220</v>
      </c>
      <c r="C458" s="5">
        <v>3075</v>
      </c>
      <c r="D458" s="8">
        <v>41512.5</v>
      </c>
    </row>
    <row r="459" spans="1:4" ht="19.5" x14ac:dyDescent="0.25">
      <c r="A459" s="307"/>
      <c r="B459" s="281" t="s">
        <v>11</v>
      </c>
      <c r="C459" s="5">
        <v>3075</v>
      </c>
      <c r="D459" s="8">
        <v>41512.5</v>
      </c>
    </row>
    <row r="460" spans="1:4" x14ac:dyDescent="0.25">
      <c r="A460" s="313">
        <v>13.5</v>
      </c>
      <c r="B460" s="280" t="s">
        <v>219</v>
      </c>
      <c r="C460" s="2">
        <v>3075</v>
      </c>
      <c r="D460" s="6">
        <v>41512.5</v>
      </c>
    </row>
    <row r="461" spans="1:4" x14ac:dyDescent="0.25">
      <c r="A461" s="314">
        <v>259.23</v>
      </c>
      <c r="B461" s="4" t="s">
        <v>72</v>
      </c>
      <c r="C461" s="5">
        <v>12</v>
      </c>
      <c r="D461" s="8">
        <v>2550</v>
      </c>
    </row>
    <row r="462" spans="1:4" x14ac:dyDescent="0.25">
      <c r="A462" s="308"/>
      <c r="B462" s="281" t="s">
        <v>73</v>
      </c>
      <c r="C462" s="5">
        <v>12</v>
      </c>
      <c r="D462" s="8">
        <v>2550</v>
      </c>
    </row>
    <row r="463" spans="1:4" x14ac:dyDescent="0.25">
      <c r="A463" s="313">
        <v>219</v>
      </c>
      <c r="B463" s="280" t="s">
        <v>71</v>
      </c>
      <c r="C463" s="2">
        <v>12</v>
      </c>
      <c r="D463" s="6">
        <v>2550</v>
      </c>
    </row>
    <row r="464" spans="1:4" x14ac:dyDescent="0.25">
      <c r="A464" s="314">
        <v>20.6</v>
      </c>
      <c r="B464" s="4" t="s">
        <v>116</v>
      </c>
      <c r="C464" s="5">
        <v>545</v>
      </c>
      <c r="D464" s="8">
        <v>9159.76</v>
      </c>
    </row>
    <row r="465" spans="1:4" ht="19.5" x14ac:dyDescent="0.25">
      <c r="A465" s="307"/>
      <c r="B465" s="281" t="s">
        <v>11</v>
      </c>
      <c r="C465" s="5">
        <v>545</v>
      </c>
      <c r="D465" s="8">
        <v>9159.76</v>
      </c>
    </row>
    <row r="466" spans="1:4" x14ac:dyDescent="0.25">
      <c r="A466" s="313">
        <v>26.04</v>
      </c>
      <c r="B466" s="280" t="s">
        <v>258</v>
      </c>
      <c r="C466" s="2">
        <v>239</v>
      </c>
      <c r="D466" s="6">
        <v>6223.56</v>
      </c>
    </row>
    <row r="467" spans="1:4" x14ac:dyDescent="0.25">
      <c r="A467" s="313">
        <v>7</v>
      </c>
      <c r="B467" s="280" t="s">
        <v>115</v>
      </c>
      <c r="C467" s="2">
        <v>306</v>
      </c>
      <c r="D467" s="6">
        <v>2936.2</v>
      </c>
    </row>
    <row r="468" spans="1:4" x14ac:dyDescent="0.25">
      <c r="A468" s="314"/>
      <c r="B468" s="4" t="s">
        <v>55</v>
      </c>
      <c r="C468" s="5">
        <v>4266</v>
      </c>
      <c r="D468" s="8">
        <v>64226.58</v>
      </c>
    </row>
    <row r="469" spans="1:4" x14ac:dyDescent="0.25">
      <c r="A469" s="314">
        <v>12.83</v>
      </c>
      <c r="B469" s="281" t="s">
        <v>8</v>
      </c>
      <c r="C469" s="5">
        <v>4147</v>
      </c>
      <c r="D469" s="8">
        <v>61515.76</v>
      </c>
    </row>
    <row r="470" spans="1:4" x14ac:dyDescent="0.25">
      <c r="A470" s="313">
        <v>8.1300000000000008</v>
      </c>
      <c r="B470" s="280" t="s">
        <v>140</v>
      </c>
      <c r="C470" s="2">
        <v>999</v>
      </c>
      <c r="D470" s="6">
        <v>6893.1</v>
      </c>
    </row>
    <row r="471" spans="1:4" x14ac:dyDescent="0.25">
      <c r="A471" s="308"/>
      <c r="B471" s="280" t="s">
        <v>212</v>
      </c>
      <c r="C471" s="2">
        <v>40</v>
      </c>
      <c r="D471" s="6">
        <v>456</v>
      </c>
    </row>
    <row r="472" spans="1:4" x14ac:dyDescent="0.25">
      <c r="A472" s="313">
        <v>17.53</v>
      </c>
      <c r="B472" s="280" t="s">
        <v>18</v>
      </c>
      <c r="C472" s="2">
        <v>2530</v>
      </c>
      <c r="D472" s="6">
        <v>44350.9</v>
      </c>
    </row>
    <row r="473" spans="1:4" x14ac:dyDescent="0.25">
      <c r="A473" s="313">
        <v>8.32</v>
      </c>
      <c r="B473" s="280" t="s">
        <v>169</v>
      </c>
      <c r="C473" s="2">
        <v>578</v>
      </c>
      <c r="D473" s="6">
        <v>9815.76</v>
      </c>
    </row>
    <row r="474" spans="1:4" x14ac:dyDescent="0.25">
      <c r="A474" s="314"/>
      <c r="B474" s="281" t="s">
        <v>129</v>
      </c>
      <c r="C474" s="5">
        <v>119</v>
      </c>
      <c r="D474" s="8">
        <v>2710.82</v>
      </c>
    </row>
    <row r="475" spans="1:4" x14ac:dyDescent="0.25">
      <c r="A475" s="313">
        <v>22.78</v>
      </c>
      <c r="B475" s="280" t="s">
        <v>18</v>
      </c>
      <c r="C475" s="2">
        <v>119</v>
      </c>
      <c r="D475" s="6">
        <v>2710.82</v>
      </c>
    </row>
    <row r="476" spans="1:4" x14ac:dyDescent="0.25">
      <c r="A476" s="308"/>
      <c r="B476" s="4" t="s">
        <v>10</v>
      </c>
      <c r="C476" s="5">
        <v>6952</v>
      </c>
      <c r="D476" s="8">
        <v>357121.56</v>
      </c>
    </row>
    <row r="477" spans="1:4" x14ac:dyDescent="0.25">
      <c r="A477" s="314">
        <v>40.75</v>
      </c>
      <c r="B477" s="281" t="s">
        <v>11</v>
      </c>
      <c r="C477" s="5">
        <v>6820</v>
      </c>
      <c r="D477" s="8">
        <v>330940.84999999998</v>
      </c>
    </row>
    <row r="478" spans="1:4" x14ac:dyDescent="0.25">
      <c r="A478" s="313">
        <v>27.5</v>
      </c>
      <c r="B478" s="280" t="s">
        <v>176</v>
      </c>
      <c r="C478" s="2">
        <v>1142</v>
      </c>
      <c r="D478" s="6">
        <v>31405</v>
      </c>
    </row>
    <row r="479" spans="1:4" x14ac:dyDescent="0.25">
      <c r="A479" s="313">
        <v>36.6</v>
      </c>
      <c r="B479" s="280" t="s">
        <v>271</v>
      </c>
      <c r="C479" s="2">
        <v>60</v>
      </c>
      <c r="D479" s="6">
        <v>2216.4</v>
      </c>
    </row>
    <row r="480" spans="1:4" x14ac:dyDescent="0.25">
      <c r="A480" s="313">
        <v>42.86</v>
      </c>
      <c r="B480" s="280" t="s">
        <v>289</v>
      </c>
      <c r="C480" s="2">
        <v>401</v>
      </c>
      <c r="D480" s="6">
        <v>17186.86</v>
      </c>
    </row>
    <row r="481" spans="1:4" x14ac:dyDescent="0.25">
      <c r="A481" s="313">
        <v>53.8</v>
      </c>
      <c r="B481" s="280" t="s">
        <v>9</v>
      </c>
      <c r="C481" s="2">
        <v>3917</v>
      </c>
      <c r="D481" s="6">
        <v>209169.84999999998</v>
      </c>
    </row>
    <row r="482" spans="1:4" x14ac:dyDescent="0.25">
      <c r="A482" s="313">
        <v>54</v>
      </c>
      <c r="B482" s="280" t="s">
        <v>779</v>
      </c>
      <c r="C482" s="2">
        <v>1300</v>
      </c>
      <c r="D482" s="6">
        <v>70962.740000000005</v>
      </c>
    </row>
    <row r="483" spans="1:4" x14ac:dyDescent="0.25">
      <c r="A483" s="314">
        <v>318.62</v>
      </c>
      <c r="B483" s="281" t="s">
        <v>30</v>
      </c>
      <c r="C483" s="5">
        <v>9</v>
      </c>
      <c r="D483" s="8">
        <v>2867.58</v>
      </c>
    </row>
    <row r="484" spans="1:4" x14ac:dyDescent="0.25">
      <c r="A484" s="313">
        <v>318.62</v>
      </c>
      <c r="B484" s="280" t="s">
        <v>9</v>
      </c>
      <c r="C484" s="2">
        <v>2</v>
      </c>
      <c r="D484" s="6">
        <v>637.24</v>
      </c>
    </row>
    <row r="485" spans="1:4" x14ac:dyDescent="0.25">
      <c r="A485" s="308"/>
      <c r="B485" s="280" t="s">
        <v>232</v>
      </c>
      <c r="C485" s="2">
        <v>7</v>
      </c>
      <c r="D485" s="6">
        <v>2230.34</v>
      </c>
    </row>
    <row r="486" spans="1:4" x14ac:dyDescent="0.25">
      <c r="A486" s="314">
        <v>408.5</v>
      </c>
      <c r="B486" s="281" t="s">
        <v>59</v>
      </c>
      <c r="C486" s="5">
        <v>20</v>
      </c>
      <c r="D486" s="8">
        <v>8170</v>
      </c>
    </row>
    <row r="487" spans="1:4" x14ac:dyDescent="0.25">
      <c r="A487" s="313">
        <v>408.5</v>
      </c>
      <c r="B487" s="280" t="s">
        <v>9</v>
      </c>
      <c r="C487" s="2">
        <v>17</v>
      </c>
      <c r="D487" s="6">
        <v>6944.5</v>
      </c>
    </row>
    <row r="488" spans="1:4" x14ac:dyDescent="0.25">
      <c r="A488" s="308"/>
      <c r="B488" s="280" t="s">
        <v>256</v>
      </c>
      <c r="C488" s="2">
        <v>3</v>
      </c>
      <c r="D488" s="6">
        <v>1225.5</v>
      </c>
    </row>
    <row r="489" spans="1:4" x14ac:dyDescent="0.25">
      <c r="A489" s="308"/>
      <c r="B489" s="281" t="s">
        <v>5</v>
      </c>
      <c r="C489" s="5">
        <v>103</v>
      </c>
      <c r="D489" s="8">
        <v>15143.13</v>
      </c>
    </row>
    <row r="490" spans="1:4" x14ac:dyDescent="0.25">
      <c r="A490" s="313">
        <v>131</v>
      </c>
      <c r="B490" s="280" t="s">
        <v>271</v>
      </c>
      <c r="C490" s="2">
        <v>62</v>
      </c>
      <c r="D490" s="6">
        <v>8540.9</v>
      </c>
    </row>
    <row r="491" spans="1:4" x14ac:dyDescent="0.25">
      <c r="A491" s="313">
        <v>161.03</v>
      </c>
      <c r="B491" s="280" t="s">
        <v>289</v>
      </c>
      <c r="C491" s="2">
        <v>41</v>
      </c>
      <c r="D491" s="6">
        <v>6602.23</v>
      </c>
    </row>
    <row r="492" spans="1:4" ht="19.5" x14ac:dyDescent="0.35">
      <c r="A492" s="307"/>
      <c r="B492" s="285" t="s">
        <v>322</v>
      </c>
      <c r="C492" s="286">
        <v>2134178</v>
      </c>
      <c r="D492" s="287">
        <v>20923057.216000006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zoomScale="90" zoomScaleNormal="90" workbookViewId="0">
      <selection activeCell="C6" sqref="C6"/>
    </sheetView>
  </sheetViews>
  <sheetFormatPr defaultRowHeight="19.5" x14ac:dyDescent="0.25"/>
  <cols>
    <col min="1" max="1" width="21.125" customWidth="1"/>
    <col min="2" max="2" width="14.625" customWidth="1"/>
    <col min="3" max="3" width="16.5" customWidth="1"/>
    <col min="4" max="4" width="9" style="7"/>
    <col min="5" max="5" width="16.75" style="12" customWidth="1"/>
    <col min="6" max="6" width="9" style="197"/>
    <col min="9" max="9" width="22.5" customWidth="1"/>
    <col min="10" max="10" width="17.125" customWidth="1"/>
    <col min="11" max="11" width="22.375" customWidth="1"/>
    <col min="12" max="12" width="9.625" customWidth="1"/>
    <col min="13" max="13" width="15.625" style="220" customWidth="1"/>
    <col min="14" max="14" width="9.625" style="244" customWidth="1"/>
  </cols>
  <sheetData>
    <row r="1" spans="1:14" ht="20.25" customHeight="1" thickBot="1" x14ac:dyDescent="0.3">
      <c r="A1" s="367">
        <v>2016</v>
      </c>
      <c r="B1" s="367"/>
      <c r="C1" s="367"/>
      <c r="D1" s="367"/>
      <c r="E1" s="367"/>
      <c r="F1" s="367"/>
      <c r="I1" s="367">
        <v>2017</v>
      </c>
      <c r="J1" s="367"/>
      <c r="K1" s="367"/>
      <c r="L1" s="367"/>
      <c r="M1" s="367"/>
      <c r="N1" s="367"/>
    </row>
    <row r="2" spans="1:14" ht="20.25" thickBot="1" x14ac:dyDescent="0.35">
      <c r="A2" s="329" t="s">
        <v>558</v>
      </c>
      <c r="B2" s="330"/>
      <c r="C2" s="330"/>
      <c r="D2" s="331"/>
    </row>
    <row r="3" spans="1:14" s="138" customFormat="1" ht="51.75" thickBot="1" x14ac:dyDescent="0.3">
      <c r="A3" s="138" t="s">
        <v>321</v>
      </c>
      <c r="B3" s="138" t="s">
        <v>323</v>
      </c>
      <c r="C3" s="138" t="s">
        <v>324</v>
      </c>
      <c r="D3" s="138" t="s">
        <v>711</v>
      </c>
      <c r="E3" s="204"/>
      <c r="F3" s="234" t="s">
        <v>721</v>
      </c>
      <c r="I3" s="204" t="s">
        <v>321</v>
      </c>
      <c r="J3" s="204" t="s">
        <v>323</v>
      </c>
      <c r="K3" s="205" t="s">
        <v>324</v>
      </c>
      <c r="L3" s="241" t="s">
        <v>711</v>
      </c>
      <c r="M3" s="204"/>
      <c r="N3" s="243" t="s">
        <v>721</v>
      </c>
    </row>
    <row r="4" spans="1:14" ht="18" x14ac:dyDescent="0.35">
      <c r="A4" s="198" t="s">
        <v>20</v>
      </c>
      <c r="B4" s="185">
        <v>19905</v>
      </c>
      <c r="C4" s="186">
        <v>1383797.5440000079</v>
      </c>
      <c r="D4" s="187" t="s">
        <v>556</v>
      </c>
      <c r="E4" s="188"/>
      <c r="F4" s="332">
        <f>E13/C61</f>
        <v>0.6079076451593749</v>
      </c>
      <c r="I4" s="206" t="s">
        <v>20</v>
      </c>
      <c r="J4" s="207">
        <v>23631</v>
      </c>
      <c r="K4" s="208">
        <v>1985470.1</v>
      </c>
      <c r="L4" s="237" t="s">
        <v>556</v>
      </c>
      <c r="M4" s="209"/>
      <c r="N4" s="323">
        <f>M13/K59</f>
        <v>0.58233027163366502</v>
      </c>
    </row>
    <row r="5" spans="1:14" ht="18" x14ac:dyDescent="0.35">
      <c r="A5" s="199" t="s">
        <v>26</v>
      </c>
      <c r="B5" s="189">
        <v>432638</v>
      </c>
      <c r="C5" s="190">
        <v>1108841.9629999998</v>
      </c>
      <c r="D5" s="191" t="s">
        <v>556</v>
      </c>
      <c r="E5" s="192"/>
      <c r="F5" s="333"/>
      <c r="I5" s="210" t="s">
        <v>26</v>
      </c>
      <c r="J5" s="211">
        <v>433417</v>
      </c>
      <c r="K5" s="68">
        <v>1483925.19</v>
      </c>
      <c r="L5" s="235" t="s">
        <v>556</v>
      </c>
      <c r="M5" s="212"/>
      <c r="N5" s="324"/>
    </row>
    <row r="6" spans="1:14" ht="18" x14ac:dyDescent="0.35">
      <c r="A6" s="199" t="s">
        <v>13</v>
      </c>
      <c r="B6" s="189">
        <v>17578</v>
      </c>
      <c r="C6" s="190">
        <v>918762.99300000514</v>
      </c>
      <c r="D6" s="191" t="s">
        <v>556</v>
      </c>
      <c r="E6" s="192"/>
      <c r="F6" s="333"/>
      <c r="I6" s="210" t="s">
        <v>52</v>
      </c>
      <c r="J6" s="211">
        <v>20721</v>
      </c>
      <c r="K6" s="68">
        <v>1355363.97</v>
      </c>
      <c r="L6" s="235" t="s">
        <v>556</v>
      </c>
      <c r="M6" s="212"/>
      <c r="N6" s="324"/>
    </row>
    <row r="7" spans="1:14" ht="18" x14ac:dyDescent="0.35">
      <c r="A7" s="199" t="s">
        <v>57</v>
      </c>
      <c r="B7" s="189">
        <v>1920</v>
      </c>
      <c r="C7" s="190">
        <v>910540.61200000229</v>
      </c>
      <c r="D7" s="191" t="s">
        <v>556</v>
      </c>
      <c r="E7" s="192"/>
      <c r="F7" s="333"/>
      <c r="I7" s="210" t="s">
        <v>57</v>
      </c>
      <c r="J7" s="211">
        <v>2254</v>
      </c>
      <c r="K7" s="68">
        <v>1259794.6100000001</v>
      </c>
      <c r="L7" s="235" t="s">
        <v>556</v>
      </c>
      <c r="M7" s="212"/>
      <c r="N7" s="324"/>
    </row>
    <row r="8" spans="1:14" ht="18" x14ac:dyDescent="0.35">
      <c r="A8" s="199" t="s">
        <v>1</v>
      </c>
      <c r="B8" s="189">
        <v>3083</v>
      </c>
      <c r="C8" s="190">
        <v>819090.64900002419</v>
      </c>
      <c r="D8" s="191" t="s">
        <v>556</v>
      </c>
      <c r="E8" s="192"/>
      <c r="F8" s="333"/>
      <c r="I8" s="202" t="s">
        <v>13</v>
      </c>
      <c r="J8" s="211">
        <v>21463</v>
      </c>
      <c r="K8" s="68">
        <v>1250652.29</v>
      </c>
      <c r="L8" s="235" t="s">
        <v>556</v>
      </c>
      <c r="M8" s="212"/>
      <c r="N8" s="324"/>
    </row>
    <row r="9" spans="1:14" ht="18" x14ac:dyDescent="0.35">
      <c r="A9" s="199" t="s">
        <v>52</v>
      </c>
      <c r="B9" s="189">
        <v>19118</v>
      </c>
      <c r="C9" s="190">
        <v>810530.04900000524</v>
      </c>
      <c r="D9" s="191" t="s">
        <v>556</v>
      </c>
      <c r="E9" s="192"/>
      <c r="F9" s="333"/>
      <c r="I9" s="210" t="s">
        <v>36</v>
      </c>
      <c r="J9" s="211">
        <v>16576</v>
      </c>
      <c r="K9" s="68">
        <v>1223115.9500000002</v>
      </c>
      <c r="L9" s="235" t="s">
        <v>555</v>
      </c>
      <c r="M9" s="212"/>
      <c r="N9" s="324"/>
    </row>
    <row r="10" spans="1:14" ht="18" x14ac:dyDescent="0.35">
      <c r="A10" s="199" t="s">
        <v>36</v>
      </c>
      <c r="B10" s="189">
        <v>19319</v>
      </c>
      <c r="C10" s="190">
        <v>742283.61099999154</v>
      </c>
      <c r="D10" s="191" t="s">
        <v>555</v>
      </c>
      <c r="E10" s="192"/>
      <c r="F10" s="333"/>
      <c r="I10" s="210" t="s">
        <v>29</v>
      </c>
      <c r="J10" s="211">
        <v>13510</v>
      </c>
      <c r="K10" s="68">
        <v>1205172.8699999999</v>
      </c>
      <c r="L10" s="236" t="s">
        <v>556</v>
      </c>
      <c r="M10" s="213"/>
      <c r="N10" s="324"/>
    </row>
    <row r="11" spans="1:14" ht="18.75" thickBot="1" x14ac:dyDescent="0.4">
      <c r="A11" s="199" t="s">
        <v>29</v>
      </c>
      <c r="B11" s="189">
        <v>12605</v>
      </c>
      <c r="C11" s="190">
        <v>715909.16499999783</v>
      </c>
      <c r="D11" s="191" t="s">
        <v>556</v>
      </c>
      <c r="E11" s="192"/>
      <c r="F11" s="333"/>
      <c r="I11" s="203" t="s">
        <v>84</v>
      </c>
      <c r="J11" s="211">
        <v>5210</v>
      </c>
      <c r="K11" s="68">
        <v>894811.45000000007</v>
      </c>
      <c r="L11" s="236" t="s">
        <v>555</v>
      </c>
      <c r="M11" s="213"/>
      <c r="N11" s="324"/>
    </row>
    <row r="12" spans="1:14" ht="18" x14ac:dyDescent="0.35">
      <c r="A12" s="199" t="s">
        <v>7</v>
      </c>
      <c r="B12" s="189">
        <v>471791</v>
      </c>
      <c r="C12" s="190">
        <v>619369.36599999515</v>
      </c>
      <c r="D12" s="191" t="s">
        <v>556</v>
      </c>
      <c r="E12" s="192"/>
      <c r="F12" s="333"/>
      <c r="I12" s="210" t="s">
        <v>713</v>
      </c>
      <c r="J12" s="211">
        <v>541453</v>
      </c>
      <c r="K12" s="68">
        <v>817047.52199999988</v>
      </c>
      <c r="L12" s="236" t="s">
        <v>556</v>
      </c>
      <c r="M12" s="213"/>
      <c r="N12" s="324"/>
    </row>
    <row r="13" spans="1:14" ht="18.75" thickBot="1" x14ac:dyDescent="0.4">
      <c r="A13" s="200" t="s">
        <v>84</v>
      </c>
      <c r="B13" s="193">
        <v>3255</v>
      </c>
      <c r="C13" s="194">
        <v>561396.19899999781</v>
      </c>
      <c r="D13" s="195" t="s">
        <v>555</v>
      </c>
      <c r="E13" s="196">
        <f>C4+C5+C6+C7+C8+C9+C10+C11+C12+C13</f>
        <v>8590522.1510000266</v>
      </c>
      <c r="F13" s="334"/>
      <c r="I13" s="214" t="s">
        <v>49</v>
      </c>
      <c r="J13" s="215">
        <v>11014</v>
      </c>
      <c r="K13" s="216">
        <v>708775.64000000013</v>
      </c>
      <c r="L13" s="240" t="s">
        <v>556</v>
      </c>
      <c r="M13" s="242">
        <f>K4+K5+K6+K7+K8+K9+K10+K11+K12+K13</f>
        <v>12184129.591999998</v>
      </c>
      <c r="N13" s="325"/>
    </row>
    <row r="14" spans="1:14" ht="18" x14ac:dyDescent="0.35">
      <c r="A14" s="199" t="s">
        <v>49</v>
      </c>
      <c r="B14" s="189">
        <v>11543</v>
      </c>
      <c r="C14" s="190">
        <v>519347.94300001522</v>
      </c>
      <c r="D14" s="191" t="s">
        <v>556</v>
      </c>
      <c r="E14" s="192"/>
      <c r="F14" s="225"/>
      <c r="I14" s="217" t="s">
        <v>1</v>
      </c>
      <c r="J14" s="207">
        <v>2412</v>
      </c>
      <c r="K14" s="208">
        <v>693238.05</v>
      </c>
      <c r="L14" s="238" t="s">
        <v>556</v>
      </c>
      <c r="M14" s="221"/>
      <c r="N14" s="323">
        <f>M23/K59</f>
        <v>0.24494084908781613</v>
      </c>
    </row>
    <row r="15" spans="1:14" ht="18" x14ac:dyDescent="0.35">
      <c r="A15" s="199" t="s">
        <v>216</v>
      </c>
      <c r="B15" s="189">
        <v>2100</v>
      </c>
      <c r="C15" s="190">
        <v>444822.90300000005</v>
      </c>
      <c r="D15" s="191" t="s">
        <v>555</v>
      </c>
      <c r="E15" s="192"/>
      <c r="F15" s="333">
        <f>E23/C61</f>
        <v>0.23075109137858318</v>
      </c>
      <c r="I15" s="218" t="s">
        <v>99</v>
      </c>
      <c r="J15" s="211">
        <v>305593</v>
      </c>
      <c r="K15" s="68">
        <v>640967.43000000005</v>
      </c>
      <c r="L15" s="239" t="s">
        <v>555</v>
      </c>
      <c r="M15" s="222"/>
      <c r="N15" s="324"/>
    </row>
    <row r="16" spans="1:14" ht="18" x14ac:dyDescent="0.35">
      <c r="A16" s="199" t="s">
        <v>193</v>
      </c>
      <c r="B16" s="189">
        <v>1542</v>
      </c>
      <c r="C16" s="190">
        <v>341781.02800000057</v>
      </c>
      <c r="D16" s="191" t="s">
        <v>555</v>
      </c>
      <c r="E16" s="192"/>
      <c r="F16" s="333"/>
      <c r="I16" s="218" t="s">
        <v>193</v>
      </c>
      <c r="J16" s="211">
        <v>2751</v>
      </c>
      <c r="K16" s="68">
        <v>639735.26</v>
      </c>
      <c r="L16" s="239" t="s">
        <v>555</v>
      </c>
      <c r="M16" s="222"/>
      <c r="N16" s="324"/>
    </row>
    <row r="17" spans="1:14" ht="18" x14ac:dyDescent="0.35">
      <c r="A17" s="199" t="s">
        <v>99</v>
      </c>
      <c r="B17" s="189">
        <v>252479</v>
      </c>
      <c r="C17" s="190">
        <v>337238.45599999733</v>
      </c>
      <c r="D17" s="191" t="s">
        <v>555</v>
      </c>
      <c r="E17" s="192"/>
      <c r="F17" s="333"/>
      <c r="I17" s="218" t="s">
        <v>223</v>
      </c>
      <c r="J17" s="211">
        <v>6417</v>
      </c>
      <c r="K17" s="68">
        <v>548990.85000000009</v>
      </c>
      <c r="L17" s="239" t="s">
        <v>555</v>
      </c>
      <c r="M17" s="222"/>
      <c r="N17" s="324"/>
    </row>
    <row r="18" spans="1:14" ht="18" x14ac:dyDescent="0.35">
      <c r="A18" s="199" t="s">
        <v>10</v>
      </c>
      <c r="B18" s="189">
        <v>8036</v>
      </c>
      <c r="C18" s="190">
        <v>321931.87000000128</v>
      </c>
      <c r="D18" s="191" t="s">
        <v>556</v>
      </c>
      <c r="E18" s="192"/>
      <c r="F18" s="333"/>
      <c r="I18" s="218" t="s">
        <v>216</v>
      </c>
      <c r="J18" s="211">
        <v>2551</v>
      </c>
      <c r="K18" s="68">
        <v>528962.48</v>
      </c>
      <c r="L18" s="239" t="s">
        <v>555</v>
      </c>
      <c r="M18" s="222"/>
      <c r="N18" s="324"/>
    </row>
    <row r="19" spans="1:14" ht="18" x14ac:dyDescent="0.35">
      <c r="A19" s="199" t="s">
        <v>24</v>
      </c>
      <c r="B19" s="189">
        <v>8204</v>
      </c>
      <c r="C19" s="190">
        <v>287060.95900000405</v>
      </c>
      <c r="D19" s="191" t="s">
        <v>556</v>
      </c>
      <c r="E19" s="192"/>
      <c r="F19" s="333"/>
      <c r="I19" s="219" t="s">
        <v>196</v>
      </c>
      <c r="J19" s="211">
        <v>7574</v>
      </c>
      <c r="K19" s="68">
        <v>488438.92</v>
      </c>
      <c r="L19" s="239" t="s">
        <v>555</v>
      </c>
      <c r="M19" s="222"/>
      <c r="N19" s="324"/>
    </row>
    <row r="20" spans="1:14" ht="18" x14ac:dyDescent="0.35">
      <c r="A20" s="199" t="s">
        <v>41</v>
      </c>
      <c r="B20" s="189">
        <v>8039</v>
      </c>
      <c r="C20" s="190">
        <v>266968.82099999953</v>
      </c>
      <c r="D20" s="191" t="s">
        <v>555</v>
      </c>
      <c r="E20" s="192"/>
      <c r="F20" s="333"/>
      <c r="I20" s="218" t="s">
        <v>24</v>
      </c>
      <c r="J20" s="211">
        <v>8186</v>
      </c>
      <c r="K20" s="68">
        <v>473343.69000000006</v>
      </c>
      <c r="L20" s="239" t="s">
        <v>556</v>
      </c>
      <c r="M20" s="222"/>
      <c r="N20" s="324"/>
    </row>
    <row r="21" spans="1:14" ht="18" x14ac:dyDescent="0.35">
      <c r="A21" s="199" t="s">
        <v>4</v>
      </c>
      <c r="B21" s="189">
        <v>12204</v>
      </c>
      <c r="C21" s="190">
        <v>264198.49799999961</v>
      </c>
      <c r="D21" s="191" t="s">
        <v>556</v>
      </c>
      <c r="E21" s="192"/>
      <c r="F21" s="333"/>
      <c r="I21" s="218" t="s">
        <v>714</v>
      </c>
      <c r="J21" s="211">
        <v>13279</v>
      </c>
      <c r="K21" s="68">
        <v>378002.42</v>
      </c>
      <c r="L21" s="239" t="s">
        <v>556</v>
      </c>
      <c r="M21" s="222"/>
      <c r="N21" s="324"/>
    </row>
    <row r="22" spans="1:14" ht="18" x14ac:dyDescent="0.35">
      <c r="A22" s="199" t="s">
        <v>223</v>
      </c>
      <c r="B22" s="189">
        <v>3729</v>
      </c>
      <c r="C22" s="190">
        <v>249682.4770000001</v>
      </c>
      <c r="D22" s="191" t="s">
        <v>555</v>
      </c>
      <c r="E22" s="192"/>
      <c r="F22" s="333"/>
      <c r="I22" s="218" t="s">
        <v>41</v>
      </c>
      <c r="J22" s="211">
        <v>12454</v>
      </c>
      <c r="K22" s="68">
        <v>376110.74000000005</v>
      </c>
      <c r="L22" s="239" t="s">
        <v>555</v>
      </c>
      <c r="M22" s="222"/>
      <c r="N22" s="324"/>
    </row>
    <row r="23" spans="1:14" ht="18.75" thickBot="1" x14ac:dyDescent="0.4">
      <c r="A23" s="200" t="s">
        <v>714</v>
      </c>
      <c r="B23" s="193">
        <v>11778</v>
      </c>
      <c r="C23" s="194">
        <v>227778.74500000186</v>
      </c>
      <c r="D23" s="195" t="s">
        <v>556</v>
      </c>
      <c r="E23" s="196">
        <f>C14+C15+C16+C17+C18+C19+C20+C21+C22+C23</f>
        <v>3260811.7000000197</v>
      </c>
      <c r="F23" s="334"/>
      <c r="I23" s="214" t="s">
        <v>10</v>
      </c>
      <c r="J23" s="215">
        <v>6952</v>
      </c>
      <c r="K23" s="216">
        <v>357121.56</v>
      </c>
      <c r="L23" s="240" t="s">
        <v>556</v>
      </c>
      <c r="M23" s="242">
        <f>K14+K15+K16+K17+K18+K19+K20+K21+K22+K23</f>
        <v>5124911.3999999994</v>
      </c>
      <c r="N23" s="325"/>
    </row>
    <row r="24" spans="1:14" ht="18" x14ac:dyDescent="0.35">
      <c r="A24" s="198" t="s">
        <v>106</v>
      </c>
      <c r="B24" s="185">
        <v>143292</v>
      </c>
      <c r="C24" s="186">
        <v>227260.09099999978</v>
      </c>
      <c r="D24" s="187" t="s">
        <v>556</v>
      </c>
      <c r="E24" s="188"/>
      <c r="F24" s="332">
        <f>E33/C61</f>
        <v>0.10488234085606728</v>
      </c>
      <c r="I24" s="226" t="s">
        <v>4</v>
      </c>
      <c r="J24" s="207">
        <v>11107</v>
      </c>
      <c r="K24" s="208">
        <v>331177.33999999997</v>
      </c>
      <c r="L24" s="238" t="s">
        <v>556</v>
      </c>
      <c r="M24" s="221"/>
      <c r="N24" s="323">
        <f>M33/K59</f>
        <v>0.11124764989984526</v>
      </c>
    </row>
    <row r="25" spans="1:14" ht="18" x14ac:dyDescent="0.35">
      <c r="A25" s="199" t="s">
        <v>75</v>
      </c>
      <c r="B25" s="189">
        <v>124420</v>
      </c>
      <c r="C25" s="190">
        <v>209061.27300000063</v>
      </c>
      <c r="D25" s="191" t="s">
        <v>555</v>
      </c>
      <c r="E25" s="192"/>
      <c r="F25" s="333"/>
      <c r="I25" s="219" t="s">
        <v>266</v>
      </c>
      <c r="J25" s="211">
        <v>419</v>
      </c>
      <c r="K25" s="68">
        <v>308785</v>
      </c>
      <c r="L25" s="239" t="s">
        <v>555</v>
      </c>
      <c r="M25" s="222"/>
      <c r="N25" s="324"/>
    </row>
    <row r="26" spans="1:14" ht="18" x14ac:dyDescent="0.35">
      <c r="A26" s="199" t="s">
        <v>196</v>
      </c>
      <c r="B26" s="189">
        <v>3630</v>
      </c>
      <c r="C26" s="190">
        <v>184089.09799999994</v>
      </c>
      <c r="D26" s="191" t="s">
        <v>555</v>
      </c>
      <c r="E26" s="192"/>
      <c r="F26" s="333"/>
      <c r="I26" s="219" t="s">
        <v>715</v>
      </c>
      <c r="J26" s="211">
        <v>3316</v>
      </c>
      <c r="K26" s="68">
        <v>259568.27</v>
      </c>
      <c r="L26" s="239" t="s">
        <v>556</v>
      </c>
      <c r="M26" s="222"/>
      <c r="N26" s="324"/>
    </row>
    <row r="27" spans="1:14" ht="18" x14ac:dyDescent="0.35">
      <c r="A27" s="199" t="s">
        <v>266</v>
      </c>
      <c r="B27" s="189">
        <v>366</v>
      </c>
      <c r="C27" s="190">
        <v>153744</v>
      </c>
      <c r="D27" s="191" t="s">
        <v>555</v>
      </c>
      <c r="E27" s="192"/>
      <c r="F27" s="333"/>
      <c r="I27" s="219" t="s">
        <v>87</v>
      </c>
      <c r="J27" s="211">
        <v>4002</v>
      </c>
      <c r="K27" s="68">
        <v>250777.59</v>
      </c>
      <c r="L27" s="239" t="s">
        <v>556</v>
      </c>
      <c r="M27" s="222"/>
      <c r="N27" s="324"/>
    </row>
    <row r="28" spans="1:14" ht="18" x14ac:dyDescent="0.35">
      <c r="A28" s="199" t="s">
        <v>326</v>
      </c>
      <c r="B28" s="189">
        <v>2764</v>
      </c>
      <c r="C28" s="190">
        <v>149228.51100000006</v>
      </c>
      <c r="D28" s="191" t="s">
        <v>556</v>
      </c>
      <c r="E28" s="192"/>
      <c r="F28" s="333"/>
      <c r="I28" s="219" t="s">
        <v>106</v>
      </c>
      <c r="J28" s="211">
        <v>146582</v>
      </c>
      <c r="K28" s="68">
        <v>246425.52999999997</v>
      </c>
      <c r="L28" s="239" t="s">
        <v>556</v>
      </c>
      <c r="M28" s="222"/>
      <c r="N28" s="324"/>
    </row>
    <row r="29" spans="1:14" ht="18" x14ac:dyDescent="0.35">
      <c r="A29" s="199" t="s">
        <v>65</v>
      </c>
      <c r="B29" s="189">
        <v>148348</v>
      </c>
      <c r="C29" s="190">
        <v>137376.75200000012</v>
      </c>
      <c r="D29" s="191" t="s">
        <v>556</v>
      </c>
      <c r="E29" s="192"/>
      <c r="F29" s="333"/>
      <c r="I29" s="219" t="s">
        <v>16</v>
      </c>
      <c r="J29" s="211">
        <v>20327</v>
      </c>
      <c r="K29" s="68">
        <v>224269.65999999995</v>
      </c>
      <c r="L29" s="239" t="s">
        <v>556</v>
      </c>
      <c r="M29" s="222"/>
      <c r="N29" s="324"/>
    </row>
    <row r="30" spans="1:14" ht="18" x14ac:dyDescent="0.35">
      <c r="A30" s="199" t="s">
        <v>87</v>
      </c>
      <c r="B30" s="189">
        <v>3992</v>
      </c>
      <c r="C30" s="190">
        <v>126711.08299999998</v>
      </c>
      <c r="D30" s="191" t="s">
        <v>556</v>
      </c>
      <c r="E30" s="192"/>
      <c r="F30" s="333"/>
      <c r="I30" s="219" t="s">
        <v>65</v>
      </c>
      <c r="J30" s="211">
        <v>163839</v>
      </c>
      <c r="K30" s="68">
        <v>194328.22900000002</v>
      </c>
      <c r="L30" s="239" t="s">
        <v>556</v>
      </c>
      <c r="M30" s="222"/>
      <c r="N30" s="324"/>
    </row>
    <row r="31" spans="1:14" ht="18" x14ac:dyDescent="0.35">
      <c r="A31" s="199" t="s">
        <v>16</v>
      </c>
      <c r="B31" s="189">
        <v>21619</v>
      </c>
      <c r="C31" s="190">
        <v>111524.71599999891</v>
      </c>
      <c r="D31" s="191" t="s">
        <v>556</v>
      </c>
      <c r="E31" s="192"/>
      <c r="F31" s="333"/>
      <c r="I31" s="219" t="s">
        <v>47</v>
      </c>
      <c r="J31" s="211">
        <v>12264</v>
      </c>
      <c r="K31" s="68">
        <v>178729.27000000002</v>
      </c>
      <c r="L31" s="239" t="s">
        <v>556</v>
      </c>
      <c r="M31" s="222"/>
      <c r="N31" s="324"/>
    </row>
    <row r="32" spans="1:14" ht="18" x14ac:dyDescent="0.35">
      <c r="A32" s="199" t="s">
        <v>47</v>
      </c>
      <c r="B32" s="189">
        <v>11570</v>
      </c>
      <c r="C32" s="190">
        <v>93599.16100000008</v>
      </c>
      <c r="D32" s="191" t="s">
        <v>556</v>
      </c>
      <c r="E32" s="192"/>
      <c r="F32" s="333"/>
      <c r="I32" s="219" t="s">
        <v>75</v>
      </c>
      <c r="J32" s="211">
        <v>83241</v>
      </c>
      <c r="K32" s="68">
        <v>173722.92</v>
      </c>
      <c r="L32" s="239" t="s">
        <v>555</v>
      </c>
      <c r="M32" s="222"/>
      <c r="N32" s="324"/>
    </row>
    <row r="33" spans="1:14" ht="18.75" thickBot="1" x14ac:dyDescent="0.4">
      <c r="A33" s="200" t="s">
        <v>118</v>
      </c>
      <c r="B33" s="193">
        <v>752</v>
      </c>
      <c r="C33" s="194">
        <v>89528.594000000085</v>
      </c>
      <c r="D33" s="195" t="s">
        <v>556</v>
      </c>
      <c r="E33" s="196">
        <f>C24+C25+C26+C27+C28+C29+C30+C31+C32+C33</f>
        <v>1482123.2789999996</v>
      </c>
      <c r="F33" s="334"/>
      <c r="I33" s="227" t="s">
        <v>291</v>
      </c>
      <c r="J33" s="215">
        <v>5903</v>
      </c>
      <c r="K33" s="216">
        <v>159857.13499999998</v>
      </c>
      <c r="L33" s="240" t="s">
        <v>555</v>
      </c>
      <c r="M33" s="242">
        <f>K24+K25+K26+K27+K28+K29+K30+K31+K32+K33</f>
        <v>2327640.9439999997</v>
      </c>
      <c r="N33" s="325"/>
    </row>
    <row r="34" spans="1:14" ht="18" x14ac:dyDescent="0.35">
      <c r="A34" s="198" t="s">
        <v>208</v>
      </c>
      <c r="B34" s="185">
        <v>526</v>
      </c>
      <c r="C34" s="186">
        <v>80888.289000000004</v>
      </c>
      <c r="D34" s="187" t="s">
        <v>555</v>
      </c>
      <c r="E34" s="188"/>
      <c r="F34" s="332">
        <f>E43/C61</f>
        <v>4.0040520603928868E-2</v>
      </c>
      <c r="I34" s="228" t="s">
        <v>208</v>
      </c>
      <c r="J34" s="207">
        <v>700</v>
      </c>
      <c r="K34" s="208">
        <v>150344.6</v>
      </c>
      <c r="L34" s="238" t="s">
        <v>555</v>
      </c>
      <c r="M34" s="221"/>
      <c r="N34" s="323">
        <f>M43/K59</f>
        <v>4.6314304835861693E-2</v>
      </c>
    </row>
    <row r="35" spans="1:14" ht="18" x14ac:dyDescent="0.35">
      <c r="A35" s="199" t="s">
        <v>79</v>
      </c>
      <c r="B35" s="189">
        <v>57210</v>
      </c>
      <c r="C35" s="190">
        <v>79456.674999999785</v>
      </c>
      <c r="D35" s="191" t="s">
        <v>555</v>
      </c>
      <c r="E35" s="192"/>
      <c r="F35" s="333"/>
      <c r="I35" s="219" t="s">
        <v>34</v>
      </c>
      <c r="J35" s="211">
        <v>15937</v>
      </c>
      <c r="K35" s="68">
        <v>148178.92000000001</v>
      </c>
      <c r="L35" s="239" t="s">
        <v>556</v>
      </c>
      <c r="M35" s="222"/>
      <c r="N35" s="324"/>
    </row>
    <row r="36" spans="1:14" ht="18" x14ac:dyDescent="0.35">
      <c r="A36" s="199" t="s">
        <v>325</v>
      </c>
      <c r="B36" s="189">
        <v>2442</v>
      </c>
      <c r="C36" s="190">
        <v>68146.149999999951</v>
      </c>
      <c r="D36" s="191" t="s">
        <v>556</v>
      </c>
      <c r="E36" s="192"/>
      <c r="F36" s="333"/>
      <c r="I36" s="219" t="s">
        <v>146</v>
      </c>
      <c r="J36" s="211">
        <v>2382</v>
      </c>
      <c r="K36" s="68">
        <v>114188.06</v>
      </c>
      <c r="L36" s="239" t="s">
        <v>555</v>
      </c>
      <c r="M36" s="222"/>
      <c r="N36" s="324"/>
    </row>
    <row r="37" spans="1:14" ht="18" x14ac:dyDescent="0.35">
      <c r="A37" s="199" t="s">
        <v>146</v>
      </c>
      <c r="B37" s="189">
        <v>1681</v>
      </c>
      <c r="C37" s="190">
        <v>68063.665000000066</v>
      </c>
      <c r="D37" s="191" t="s">
        <v>555</v>
      </c>
      <c r="E37" s="192"/>
      <c r="F37" s="333"/>
      <c r="I37" s="219" t="s">
        <v>716</v>
      </c>
      <c r="J37" s="211">
        <v>2360</v>
      </c>
      <c r="K37" s="68">
        <v>108125.5</v>
      </c>
      <c r="L37" s="239" t="s">
        <v>556</v>
      </c>
      <c r="M37" s="222"/>
      <c r="N37" s="324"/>
    </row>
    <row r="38" spans="1:14" ht="18" x14ac:dyDescent="0.35">
      <c r="A38" s="199" t="s">
        <v>127</v>
      </c>
      <c r="B38" s="189">
        <v>1543</v>
      </c>
      <c r="C38" s="190">
        <v>54790.913999999997</v>
      </c>
      <c r="D38" s="191" t="s">
        <v>556</v>
      </c>
      <c r="E38" s="192"/>
      <c r="F38" s="333"/>
      <c r="I38" s="219" t="s">
        <v>79</v>
      </c>
      <c r="J38" s="211">
        <v>64822</v>
      </c>
      <c r="K38" s="68">
        <v>95290.47</v>
      </c>
      <c r="L38" s="239" t="s">
        <v>555</v>
      </c>
      <c r="M38" s="222"/>
      <c r="N38" s="324"/>
    </row>
    <row r="39" spans="1:14" ht="18" x14ac:dyDescent="0.35">
      <c r="A39" s="199" t="s">
        <v>34</v>
      </c>
      <c r="B39" s="189">
        <v>15081</v>
      </c>
      <c r="C39" s="190">
        <v>54284.01600000012</v>
      </c>
      <c r="D39" s="191" t="s">
        <v>556</v>
      </c>
      <c r="E39" s="192"/>
      <c r="F39" s="333"/>
      <c r="I39" s="219" t="s">
        <v>45</v>
      </c>
      <c r="J39" s="211">
        <v>136</v>
      </c>
      <c r="K39" s="68">
        <v>89962.64</v>
      </c>
      <c r="L39" s="239" t="s">
        <v>555</v>
      </c>
      <c r="M39" s="222"/>
      <c r="N39" s="324"/>
    </row>
    <row r="40" spans="1:14" ht="18" x14ac:dyDescent="0.35">
      <c r="A40" s="199" t="s">
        <v>82</v>
      </c>
      <c r="B40" s="189">
        <v>4663</v>
      </c>
      <c r="C40" s="190">
        <v>43840.044999999962</v>
      </c>
      <c r="D40" s="191" t="s">
        <v>556</v>
      </c>
      <c r="E40" s="192"/>
      <c r="F40" s="333"/>
      <c r="I40" s="219" t="s">
        <v>118</v>
      </c>
      <c r="J40" s="211">
        <v>564</v>
      </c>
      <c r="K40" s="68">
        <v>80099.28</v>
      </c>
      <c r="L40" s="239" t="s">
        <v>556</v>
      </c>
      <c r="M40" s="222"/>
      <c r="N40" s="324"/>
    </row>
    <row r="41" spans="1:14" ht="18" x14ac:dyDescent="0.35">
      <c r="A41" s="199" t="s">
        <v>45</v>
      </c>
      <c r="B41" s="189">
        <v>72</v>
      </c>
      <c r="C41" s="190">
        <v>41738.82</v>
      </c>
      <c r="D41" s="191" t="s">
        <v>555</v>
      </c>
      <c r="E41" s="192"/>
      <c r="F41" s="333"/>
      <c r="I41" s="219" t="s">
        <v>55</v>
      </c>
      <c r="J41" s="211">
        <v>4266</v>
      </c>
      <c r="K41" s="68">
        <v>64226.58</v>
      </c>
      <c r="L41" s="239" t="s">
        <v>556</v>
      </c>
      <c r="M41" s="222"/>
      <c r="N41" s="324"/>
    </row>
    <row r="42" spans="1:14" ht="18" x14ac:dyDescent="0.35">
      <c r="A42" s="199" t="s">
        <v>237</v>
      </c>
      <c r="B42" s="189">
        <v>2726</v>
      </c>
      <c r="C42" s="190">
        <v>38277.715000000106</v>
      </c>
      <c r="D42" s="191" t="s">
        <v>556</v>
      </c>
      <c r="E42" s="192"/>
      <c r="F42" s="333"/>
      <c r="I42" s="219" t="s">
        <v>717</v>
      </c>
      <c r="J42" s="211">
        <v>4222</v>
      </c>
      <c r="K42" s="68">
        <v>60848.57</v>
      </c>
      <c r="L42" s="239" t="s">
        <v>556</v>
      </c>
      <c r="M42" s="222"/>
      <c r="N42" s="324"/>
    </row>
    <row r="43" spans="1:14" ht="18.75" thickBot="1" x14ac:dyDescent="0.4">
      <c r="A43" s="200" t="s">
        <v>291</v>
      </c>
      <c r="B43" s="193">
        <v>1623</v>
      </c>
      <c r="C43" s="194">
        <v>36338.112000000001</v>
      </c>
      <c r="D43" s="195" t="s">
        <v>555</v>
      </c>
      <c r="E43" s="196">
        <f>C34+C35+C36+C37+C38+C39+C40+C41+C42+C43</f>
        <v>565824.40100000007</v>
      </c>
      <c r="F43" s="334"/>
      <c r="I43" s="227" t="s">
        <v>237</v>
      </c>
      <c r="J43" s="215">
        <v>3409</v>
      </c>
      <c r="K43" s="216">
        <v>57772.229999999996</v>
      </c>
      <c r="L43" s="240" t="s">
        <v>556</v>
      </c>
      <c r="M43" s="242">
        <f>K34+K35+K36+K37+K38+K39+K40+K41+K42+K43</f>
        <v>969036.85</v>
      </c>
      <c r="N43" s="325"/>
    </row>
    <row r="44" spans="1:14" ht="18" x14ac:dyDescent="0.35">
      <c r="A44" s="198" t="s">
        <v>55</v>
      </c>
      <c r="B44" s="185">
        <v>4653</v>
      </c>
      <c r="C44" s="186">
        <v>35195.115999999951</v>
      </c>
      <c r="D44" s="187" t="s">
        <v>556</v>
      </c>
      <c r="E44" s="188"/>
      <c r="F44" s="326">
        <f>E60/C61</f>
        <v>1.6418402002045505E-2</v>
      </c>
      <c r="I44" s="228" t="s">
        <v>127</v>
      </c>
      <c r="J44" s="207">
        <v>1449</v>
      </c>
      <c r="K44" s="208">
        <v>56400.03</v>
      </c>
      <c r="L44" s="238" t="s">
        <v>556</v>
      </c>
      <c r="M44" s="221"/>
      <c r="N44" s="323">
        <f>M58/K59</f>
        <v>1.5166924542811509E-2</v>
      </c>
    </row>
    <row r="45" spans="1:14" ht="18" x14ac:dyDescent="0.35">
      <c r="A45" s="199" t="s">
        <v>273</v>
      </c>
      <c r="B45" s="189">
        <v>211</v>
      </c>
      <c r="C45" s="190">
        <v>29723.392000000051</v>
      </c>
      <c r="D45" s="191" t="s">
        <v>555</v>
      </c>
      <c r="E45" s="192"/>
      <c r="F45" s="327"/>
      <c r="I45" s="219" t="s">
        <v>273</v>
      </c>
      <c r="J45" s="211">
        <v>308</v>
      </c>
      <c r="K45" s="68">
        <v>49280</v>
      </c>
      <c r="L45" s="239" t="s">
        <v>555</v>
      </c>
      <c r="M45" s="222"/>
      <c r="N45" s="324"/>
    </row>
    <row r="46" spans="1:14" ht="18" x14ac:dyDescent="0.35">
      <c r="A46" s="199" t="s">
        <v>111</v>
      </c>
      <c r="B46" s="189">
        <v>3735</v>
      </c>
      <c r="C46" s="190">
        <v>28618.623999999978</v>
      </c>
      <c r="D46" s="191" t="s">
        <v>556</v>
      </c>
      <c r="E46" s="192"/>
      <c r="F46" s="327"/>
      <c r="I46" s="219" t="s">
        <v>220</v>
      </c>
      <c r="J46" s="211">
        <v>3075</v>
      </c>
      <c r="K46" s="68">
        <v>41512.5</v>
      </c>
      <c r="L46" s="239" t="s">
        <v>555</v>
      </c>
      <c r="M46" s="222"/>
      <c r="N46" s="324"/>
    </row>
    <row r="47" spans="1:14" ht="18" x14ac:dyDescent="0.35">
      <c r="A47" s="199" t="s">
        <v>190</v>
      </c>
      <c r="B47" s="189">
        <v>13296</v>
      </c>
      <c r="C47" s="190">
        <v>21884.494999999992</v>
      </c>
      <c r="D47" s="191" t="s">
        <v>556</v>
      </c>
      <c r="E47" s="192"/>
      <c r="F47" s="327"/>
      <c r="I47" s="219" t="s">
        <v>94</v>
      </c>
      <c r="J47" s="211">
        <v>100882</v>
      </c>
      <c r="K47" s="68">
        <v>32022.040000000005</v>
      </c>
      <c r="L47" s="239" t="s">
        <v>556</v>
      </c>
      <c r="M47" s="222"/>
      <c r="N47" s="324"/>
    </row>
    <row r="48" spans="1:14" ht="18" x14ac:dyDescent="0.35">
      <c r="A48" s="201" t="s">
        <v>163</v>
      </c>
      <c r="B48" s="189">
        <v>3640</v>
      </c>
      <c r="C48" s="190">
        <v>19867.140000000003</v>
      </c>
      <c r="D48" s="191" t="s">
        <v>556</v>
      </c>
      <c r="E48" s="192"/>
      <c r="F48" s="327"/>
      <c r="I48" s="219" t="s">
        <v>303</v>
      </c>
      <c r="J48" s="211">
        <v>241</v>
      </c>
      <c r="K48" s="68">
        <v>31236.01</v>
      </c>
      <c r="L48" s="239" t="s">
        <v>555</v>
      </c>
      <c r="M48" s="222"/>
      <c r="N48" s="324"/>
    </row>
    <row r="49" spans="1:14" ht="18" x14ac:dyDescent="0.35">
      <c r="A49" s="199" t="s">
        <v>167</v>
      </c>
      <c r="B49" s="189">
        <v>321</v>
      </c>
      <c r="C49" s="190">
        <v>16546.690000000021</v>
      </c>
      <c r="D49" s="191" t="s">
        <v>555</v>
      </c>
      <c r="E49" s="192"/>
      <c r="F49" s="327"/>
      <c r="I49" s="219" t="s">
        <v>190</v>
      </c>
      <c r="J49" s="211">
        <v>12296</v>
      </c>
      <c r="K49" s="68">
        <v>23485.360000000001</v>
      </c>
      <c r="L49" s="239" t="s">
        <v>556</v>
      </c>
      <c r="M49" s="222"/>
      <c r="N49" s="324"/>
    </row>
    <row r="50" spans="1:14" ht="18" x14ac:dyDescent="0.35">
      <c r="A50" s="199" t="s">
        <v>220</v>
      </c>
      <c r="B50" s="189">
        <v>2134</v>
      </c>
      <c r="C50" s="190">
        <v>16542.02</v>
      </c>
      <c r="D50" s="191" t="s">
        <v>555</v>
      </c>
      <c r="E50" s="192"/>
      <c r="F50" s="327"/>
      <c r="I50" s="219" t="s">
        <v>718</v>
      </c>
      <c r="J50" s="211">
        <v>233</v>
      </c>
      <c r="K50" s="68">
        <v>16902.8</v>
      </c>
      <c r="L50" s="239" t="s">
        <v>555</v>
      </c>
      <c r="M50" s="222"/>
      <c r="N50" s="324"/>
    </row>
    <row r="51" spans="1:14" ht="18" x14ac:dyDescent="0.35">
      <c r="A51" s="199" t="s">
        <v>94</v>
      </c>
      <c r="B51" s="189">
        <v>84908</v>
      </c>
      <c r="C51" s="190">
        <v>13157.359000000068</v>
      </c>
      <c r="D51" s="191" t="s">
        <v>556</v>
      </c>
      <c r="E51" s="192"/>
      <c r="F51" s="327"/>
      <c r="I51" s="219" t="s">
        <v>201</v>
      </c>
      <c r="J51" s="211">
        <v>1902</v>
      </c>
      <c r="K51" s="68">
        <v>16367.69</v>
      </c>
      <c r="L51" s="239" t="s">
        <v>556</v>
      </c>
      <c r="M51" s="222"/>
      <c r="N51" s="324"/>
    </row>
    <row r="52" spans="1:14" ht="18" x14ac:dyDescent="0.35">
      <c r="A52" s="199" t="s">
        <v>181</v>
      </c>
      <c r="B52" s="189">
        <v>311</v>
      </c>
      <c r="C52" s="190">
        <v>12986.196000000011</v>
      </c>
      <c r="D52" s="191" t="s">
        <v>556</v>
      </c>
      <c r="E52" s="192"/>
      <c r="F52" s="327"/>
      <c r="I52" s="219" t="s">
        <v>111</v>
      </c>
      <c r="J52" s="211">
        <v>1768</v>
      </c>
      <c r="K52" s="68">
        <v>15559.92</v>
      </c>
      <c r="L52" s="239" t="s">
        <v>556</v>
      </c>
      <c r="M52" s="222"/>
      <c r="N52" s="324"/>
    </row>
    <row r="53" spans="1:14" ht="18" x14ac:dyDescent="0.35">
      <c r="A53" s="199" t="s">
        <v>116</v>
      </c>
      <c r="B53" s="189">
        <v>560</v>
      </c>
      <c r="C53" s="190">
        <v>8409.9919999999947</v>
      </c>
      <c r="D53" s="191" t="s">
        <v>556</v>
      </c>
      <c r="E53" s="192"/>
      <c r="F53" s="327"/>
      <c r="I53" s="219" t="s">
        <v>181</v>
      </c>
      <c r="J53" s="211">
        <v>337</v>
      </c>
      <c r="K53" s="68">
        <v>15040.310000000001</v>
      </c>
      <c r="L53" s="239" t="s">
        <v>556</v>
      </c>
      <c r="M53" s="222"/>
      <c r="N53" s="324"/>
    </row>
    <row r="54" spans="1:14" ht="18" x14ac:dyDescent="0.35">
      <c r="A54" s="199" t="s">
        <v>303</v>
      </c>
      <c r="B54" s="189">
        <v>63</v>
      </c>
      <c r="C54" s="190">
        <v>6687.8760000000002</v>
      </c>
      <c r="D54" s="191" t="s">
        <v>555</v>
      </c>
      <c r="E54" s="192"/>
      <c r="F54" s="327"/>
      <c r="I54" s="219" t="s">
        <v>116</v>
      </c>
      <c r="J54" s="211">
        <v>545</v>
      </c>
      <c r="K54" s="68">
        <v>9159.76</v>
      </c>
      <c r="L54" s="239" t="s">
        <v>556</v>
      </c>
      <c r="M54" s="222"/>
      <c r="N54" s="324"/>
    </row>
    <row r="55" spans="1:14" ht="18" x14ac:dyDescent="0.35">
      <c r="A55" s="199" t="s">
        <v>178</v>
      </c>
      <c r="B55" s="189">
        <v>4356</v>
      </c>
      <c r="C55" s="190">
        <v>6372.7799999999988</v>
      </c>
      <c r="D55" s="191" t="s">
        <v>555</v>
      </c>
      <c r="E55" s="192"/>
      <c r="F55" s="327"/>
      <c r="I55" s="219" t="s">
        <v>178</v>
      </c>
      <c r="J55" s="211">
        <v>3207</v>
      </c>
      <c r="K55" s="68">
        <v>5051.6899999999996</v>
      </c>
      <c r="L55" s="239" t="s">
        <v>555</v>
      </c>
      <c r="M55" s="222"/>
      <c r="N55" s="324"/>
    </row>
    <row r="56" spans="1:14" ht="18" x14ac:dyDescent="0.35">
      <c r="A56" s="201" t="s">
        <v>155</v>
      </c>
      <c r="B56" s="189">
        <v>2185</v>
      </c>
      <c r="C56" s="190">
        <v>6154.8299999999981</v>
      </c>
      <c r="D56" s="191" t="s">
        <v>555</v>
      </c>
      <c r="E56" s="192"/>
      <c r="F56" s="327"/>
      <c r="I56" s="219" t="s">
        <v>72</v>
      </c>
      <c r="J56" s="211">
        <v>12</v>
      </c>
      <c r="K56" s="68">
        <v>2550</v>
      </c>
      <c r="L56" s="239" t="s">
        <v>555</v>
      </c>
      <c r="M56" s="222"/>
      <c r="N56" s="324"/>
    </row>
    <row r="57" spans="1:14" ht="18" x14ac:dyDescent="0.35">
      <c r="A57" s="199" t="s">
        <v>175</v>
      </c>
      <c r="B57" s="189">
        <v>323</v>
      </c>
      <c r="C57" s="190">
        <v>3669.9259999999999</v>
      </c>
      <c r="D57" s="191" t="s">
        <v>555</v>
      </c>
      <c r="E57" s="192"/>
      <c r="F57" s="327"/>
      <c r="I57" s="219" t="s">
        <v>175</v>
      </c>
      <c r="J57" s="211">
        <v>147</v>
      </c>
      <c r="K57" s="68">
        <v>1955.1000000000001</v>
      </c>
      <c r="L57" s="239" t="s">
        <v>555</v>
      </c>
      <c r="M57" s="222"/>
      <c r="N57" s="324"/>
    </row>
    <row r="58" spans="1:14" ht="18.75" thickBot="1" x14ac:dyDescent="0.4">
      <c r="A58" s="199" t="s">
        <v>201</v>
      </c>
      <c r="B58" s="189">
        <v>749</v>
      </c>
      <c r="C58" s="190">
        <v>3651.3730000000005</v>
      </c>
      <c r="D58" s="191" t="s">
        <v>556</v>
      </c>
      <c r="E58" s="192"/>
      <c r="F58" s="327"/>
      <c r="I58" s="227" t="s">
        <v>719</v>
      </c>
      <c r="J58" s="215">
        <v>560</v>
      </c>
      <c r="K58" s="216">
        <v>815.22</v>
      </c>
      <c r="L58" s="240" t="s">
        <v>555</v>
      </c>
      <c r="M58" s="242">
        <f>K44+K45+K46+K47+K48+K49+K50+K51+K52+K53+K54+K55+K56+K57+K58</f>
        <v>317338.42999999993</v>
      </c>
      <c r="N58" s="325"/>
    </row>
    <row r="59" spans="1:14" x14ac:dyDescent="0.35">
      <c r="A59" s="199" t="s">
        <v>72</v>
      </c>
      <c r="B59" s="189">
        <v>10</v>
      </c>
      <c r="C59" s="190">
        <v>2200</v>
      </c>
      <c r="D59" s="191" t="s">
        <v>555</v>
      </c>
      <c r="E59" s="192"/>
      <c r="F59" s="327"/>
      <c r="I59" s="229" t="s">
        <v>720</v>
      </c>
      <c r="J59" s="230">
        <f>SUM(J4:J58)</f>
        <v>2134178</v>
      </c>
      <c r="K59" s="231">
        <f>SUM(K4:K58)</f>
        <v>20923057.216000006</v>
      </c>
      <c r="L59" s="232"/>
      <c r="M59" s="223"/>
    </row>
    <row r="60" spans="1:14" ht="20.25" thickBot="1" x14ac:dyDescent="0.4">
      <c r="A60" s="200" t="s">
        <v>277</v>
      </c>
      <c r="B60" s="193">
        <v>276</v>
      </c>
      <c r="C60" s="194">
        <v>345.47</v>
      </c>
      <c r="D60" s="195" t="s">
        <v>555</v>
      </c>
      <c r="E60" s="196">
        <f>C44+C45+C46+C47+C48+C49+C50+C51+C52+C53+C54+C55+C56+C57+C58+C59+C60</f>
        <v>232013.27900000004</v>
      </c>
      <c r="F60" s="328"/>
    </row>
    <row r="61" spans="1:14" s="12" customFormat="1" x14ac:dyDescent="0.25">
      <c r="A61" s="12" t="s">
        <v>322</v>
      </c>
      <c r="B61" s="140">
        <f>SUM(B4:B60)</f>
        <v>1990917</v>
      </c>
      <c r="C61" s="13">
        <f>SUM(C4:C60)</f>
        <v>14131294.810000049</v>
      </c>
      <c r="D61" s="136"/>
      <c r="F61" s="197"/>
      <c r="M61" s="224"/>
      <c r="N61" s="244"/>
    </row>
  </sheetData>
  <mergeCells count="13">
    <mergeCell ref="A1:F1"/>
    <mergeCell ref="I1:N1"/>
    <mergeCell ref="F44:F60"/>
    <mergeCell ref="A2:D2"/>
    <mergeCell ref="F4:F13"/>
    <mergeCell ref="F15:F23"/>
    <mergeCell ref="F24:F33"/>
    <mergeCell ref="F34:F43"/>
    <mergeCell ref="N4:N13"/>
    <mergeCell ref="N14:N23"/>
    <mergeCell ref="N24:N33"/>
    <mergeCell ref="N34:N43"/>
    <mergeCell ref="N44:N5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D1" zoomScaleNormal="100" zoomScaleSheetLayoutView="90" workbookViewId="0">
      <selection activeCell="G60" sqref="G60:H60"/>
    </sheetView>
  </sheetViews>
  <sheetFormatPr defaultColWidth="8.875" defaultRowHeight="15" x14ac:dyDescent="0.25"/>
  <cols>
    <col min="1" max="1" width="13.625" style="248" customWidth="1"/>
    <col min="2" max="2" width="13.375" style="248" customWidth="1"/>
    <col min="3" max="3" width="17.125" style="248" customWidth="1"/>
    <col min="4" max="4" width="8.875" style="250"/>
    <col min="5" max="5" width="4.25" style="248" customWidth="1"/>
    <col min="6" max="6" width="15.25" style="248" customWidth="1"/>
    <col min="7" max="7" width="11.5" style="248" customWidth="1"/>
    <col min="8" max="8" width="15.875" style="248" customWidth="1"/>
    <col min="9" max="9" width="8.875" style="248"/>
    <col min="10" max="10" width="5.875" style="248" customWidth="1"/>
    <col min="11" max="11" width="13.75" style="248" customWidth="1"/>
    <col min="12" max="12" width="11.625" style="248" bestFit="1" customWidth="1"/>
    <col min="13" max="13" width="17.375" style="248" customWidth="1"/>
    <col min="14" max="14" width="8.875" style="248"/>
    <col min="15" max="15" width="7.125" style="248" customWidth="1"/>
    <col min="16" max="16" width="8.875" style="248"/>
    <col min="17" max="17" width="12.375" style="248" customWidth="1"/>
    <col min="18" max="18" width="17.375" style="248" customWidth="1"/>
    <col min="19" max="20" width="8.875" style="248"/>
    <col min="21" max="21" width="11.5" style="248" bestFit="1" customWidth="1"/>
    <col min="22" max="16384" width="8.875" style="248"/>
  </cols>
  <sheetData>
    <row r="1" spans="1:21" x14ac:dyDescent="0.25">
      <c r="A1" s="335" t="s">
        <v>558</v>
      </c>
      <c r="B1" s="336"/>
      <c r="C1" s="336"/>
      <c r="D1" s="337"/>
      <c r="E1" s="245"/>
      <c r="F1" s="335" t="s">
        <v>560</v>
      </c>
      <c r="G1" s="336"/>
      <c r="H1" s="336"/>
      <c r="I1" s="337"/>
      <c r="J1" s="245"/>
      <c r="K1" s="335" t="s">
        <v>558</v>
      </c>
      <c r="L1" s="336"/>
      <c r="M1" s="336"/>
      <c r="N1" s="337"/>
      <c r="O1" s="247"/>
      <c r="P1" s="335" t="s">
        <v>560</v>
      </c>
      <c r="Q1" s="336"/>
      <c r="R1" s="336"/>
      <c r="S1" s="337"/>
    </row>
    <row r="2" spans="1:21" s="249" customFormat="1" ht="45" x14ac:dyDescent="0.25">
      <c r="A2" s="233" t="s">
        <v>321</v>
      </c>
      <c r="B2" s="266" t="s">
        <v>323</v>
      </c>
      <c r="C2" s="266" t="s">
        <v>324</v>
      </c>
      <c r="D2" s="266" t="s">
        <v>711</v>
      </c>
      <c r="E2" s="251"/>
      <c r="F2" s="266" t="s">
        <v>321</v>
      </c>
      <c r="G2" s="266" t="s">
        <v>323</v>
      </c>
      <c r="H2" s="266" t="s">
        <v>559</v>
      </c>
      <c r="I2" s="266" t="s">
        <v>711</v>
      </c>
      <c r="J2" s="251" t="s">
        <v>712</v>
      </c>
      <c r="K2" s="266" t="s">
        <v>321</v>
      </c>
      <c r="L2" s="266" t="s">
        <v>323</v>
      </c>
      <c r="M2" s="267" t="s">
        <v>324</v>
      </c>
      <c r="N2" s="266" t="s">
        <v>711</v>
      </c>
      <c r="O2" s="251"/>
      <c r="P2" s="266" t="s">
        <v>321</v>
      </c>
      <c r="Q2" s="266" t="s">
        <v>323</v>
      </c>
      <c r="R2" s="267" t="s">
        <v>324</v>
      </c>
      <c r="S2" s="266" t="s">
        <v>711</v>
      </c>
    </row>
    <row r="3" spans="1:21" x14ac:dyDescent="0.25">
      <c r="A3" s="262" t="s">
        <v>20</v>
      </c>
      <c r="B3" s="263">
        <v>19905</v>
      </c>
      <c r="C3" s="10">
        <v>1383797.5440000079</v>
      </c>
      <c r="D3" s="253" t="s">
        <v>556</v>
      </c>
      <c r="E3" s="247"/>
      <c r="F3" s="262" t="s">
        <v>7</v>
      </c>
      <c r="G3" s="263">
        <v>471791</v>
      </c>
      <c r="H3" s="10">
        <v>619369.36599999515</v>
      </c>
      <c r="I3" s="253" t="s">
        <v>556</v>
      </c>
      <c r="J3" s="247"/>
      <c r="K3" s="252" t="s">
        <v>20</v>
      </c>
      <c r="L3" s="9">
        <v>23631</v>
      </c>
      <c r="M3" s="10">
        <v>1985470.1</v>
      </c>
      <c r="N3" s="253" t="s">
        <v>556</v>
      </c>
      <c r="O3" s="247"/>
      <c r="P3" s="252" t="s">
        <v>713</v>
      </c>
      <c r="Q3" s="9">
        <v>541453</v>
      </c>
      <c r="R3" s="10">
        <v>817047.52199999988</v>
      </c>
      <c r="S3" s="255" t="s">
        <v>556</v>
      </c>
      <c r="U3" s="268"/>
    </row>
    <row r="4" spans="1:21" x14ac:dyDescent="0.25">
      <c r="A4" s="262" t="s">
        <v>26</v>
      </c>
      <c r="B4" s="263">
        <v>432638</v>
      </c>
      <c r="C4" s="10">
        <v>1108841.9629999998</v>
      </c>
      <c r="D4" s="253" t="s">
        <v>556</v>
      </c>
      <c r="E4" s="247"/>
      <c r="F4" s="262" t="s">
        <v>26</v>
      </c>
      <c r="G4" s="263">
        <v>432638</v>
      </c>
      <c r="H4" s="10">
        <v>1108841.9629999998</v>
      </c>
      <c r="I4" s="253" t="s">
        <v>556</v>
      </c>
      <c r="J4" s="247"/>
      <c r="K4" s="252" t="s">
        <v>26</v>
      </c>
      <c r="L4" s="9">
        <v>433417</v>
      </c>
      <c r="M4" s="10">
        <v>1483925.19</v>
      </c>
      <c r="N4" s="253" t="s">
        <v>556</v>
      </c>
      <c r="O4" s="247"/>
      <c r="P4" s="252" t="s">
        <v>26</v>
      </c>
      <c r="Q4" s="9">
        <v>433417</v>
      </c>
      <c r="R4" s="10">
        <v>1483925.19</v>
      </c>
      <c r="S4" s="253" t="s">
        <v>556</v>
      </c>
      <c r="U4" s="268"/>
    </row>
    <row r="5" spans="1:21" x14ac:dyDescent="0.25">
      <c r="A5" s="262" t="s">
        <v>13</v>
      </c>
      <c r="B5" s="263">
        <v>17578</v>
      </c>
      <c r="C5" s="10">
        <v>918762.99300000514</v>
      </c>
      <c r="D5" s="253" t="s">
        <v>556</v>
      </c>
      <c r="E5" s="247"/>
      <c r="F5" s="262" t="s">
        <v>99</v>
      </c>
      <c r="G5" s="263">
        <v>252479</v>
      </c>
      <c r="H5" s="10">
        <v>337238.45599999733</v>
      </c>
      <c r="I5" s="253" t="s">
        <v>555</v>
      </c>
      <c r="J5" s="247"/>
      <c r="K5" s="252" t="s">
        <v>52</v>
      </c>
      <c r="L5" s="9">
        <v>20721</v>
      </c>
      <c r="M5" s="10">
        <v>1355363.97</v>
      </c>
      <c r="N5" s="253" t="s">
        <v>556</v>
      </c>
      <c r="O5" s="247"/>
      <c r="P5" s="256" t="s">
        <v>99</v>
      </c>
      <c r="Q5" s="9">
        <v>305593</v>
      </c>
      <c r="R5" s="10">
        <v>640967.43000000005</v>
      </c>
      <c r="S5" s="257" t="s">
        <v>555</v>
      </c>
      <c r="U5" s="268"/>
    </row>
    <row r="6" spans="1:21" x14ac:dyDescent="0.25">
      <c r="A6" s="262" t="s">
        <v>57</v>
      </c>
      <c r="B6" s="263">
        <v>1920</v>
      </c>
      <c r="C6" s="10">
        <v>910540.61200000229</v>
      </c>
      <c r="D6" s="253" t="s">
        <v>556</v>
      </c>
      <c r="E6" s="247"/>
      <c r="F6" s="262" t="s">
        <v>65</v>
      </c>
      <c r="G6" s="263">
        <v>148348</v>
      </c>
      <c r="H6" s="10">
        <v>137376.75200000012</v>
      </c>
      <c r="I6" s="253" t="s">
        <v>556</v>
      </c>
      <c r="J6" s="247"/>
      <c r="K6" s="252" t="s">
        <v>57</v>
      </c>
      <c r="L6" s="9">
        <v>2254</v>
      </c>
      <c r="M6" s="10">
        <v>1259794.6100000001</v>
      </c>
      <c r="N6" s="253" t="s">
        <v>556</v>
      </c>
      <c r="O6" s="247"/>
      <c r="P6" s="259" t="s">
        <v>65</v>
      </c>
      <c r="Q6" s="9">
        <v>163839</v>
      </c>
      <c r="R6" s="10">
        <v>194328.22900000002</v>
      </c>
      <c r="S6" s="257" t="s">
        <v>556</v>
      </c>
      <c r="U6" s="268"/>
    </row>
    <row r="7" spans="1:21" x14ac:dyDescent="0.25">
      <c r="A7" s="262" t="s">
        <v>1</v>
      </c>
      <c r="B7" s="263">
        <v>3083</v>
      </c>
      <c r="C7" s="10">
        <v>819090.64900002419</v>
      </c>
      <c r="D7" s="253" t="s">
        <v>556</v>
      </c>
      <c r="E7" s="247"/>
      <c r="F7" s="262" t="s">
        <v>106</v>
      </c>
      <c r="G7" s="263">
        <v>143292</v>
      </c>
      <c r="H7" s="10">
        <v>227260.09099999978</v>
      </c>
      <c r="I7" s="253" t="s">
        <v>556</v>
      </c>
      <c r="J7" s="247"/>
      <c r="K7" s="254" t="s">
        <v>13</v>
      </c>
      <c r="L7" s="9">
        <v>21463</v>
      </c>
      <c r="M7" s="10">
        <v>1250652.29</v>
      </c>
      <c r="N7" s="253" t="s">
        <v>556</v>
      </c>
      <c r="O7" s="247"/>
      <c r="P7" s="259" t="s">
        <v>106</v>
      </c>
      <c r="Q7" s="9">
        <v>146582</v>
      </c>
      <c r="R7" s="10">
        <v>246425.52999999997</v>
      </c>
      <c r="S7" s="257" t="s">
        <v>556</v>
      </c>
      <c r="U7" s="268"/>
    </row>
    <row r="8" spans="1:21" x14ac:dyDescent="0.25">
      <c r="A8" s="262" t="s">
        <v>52</v>
      </c>
      <c r="B8" s="263">
        <v>19118</v>
      </c>
      <c r="C8" s="10">
        <v>810530.04900000524</v>
      </c>
      <c r="D8" s="253" t="s">
        <v>556</v>
      </c>
      <c r="E8" s="247"/>
      <c r="F8" s="262" t="s">
        <v>75</v>
      </c>
      <c r="G8" s="263">
        <v>124420</v>
      </c>
      <c r="H8" s="10">
        <v>209061.27300000063</v>
      </c>
      <c r="I8" s="253" t="s">
        <v>555</v>
      </c>
      <c r="J8" s="247"/>
      <c r="K8" s="252" t="s">
        <v>36</v>
      </c>
      <c r="L8" s="9">
        <v>16576</v>
      </c>
      <c r="M8" s="10">
        <v>1223115.9500000002</v>
      </c>
      <c r="N8" s="253" t="s">
        <v>555</v>
      </c>
      <c r="O8" s="247"/>
      <c r="P8" s="259" t="s">
        <v>94</v>
      </c>
      <c r="Q8" s="9">
        <v>100882</v>
      </c>
      <c r="R8" s="10">
        <v>32022.040000000005</v>
      </c>
      <c r="S8" s="257" t="s">
        <v>556</v>
      </c>
      <c r="U8" s="268"/>
    </row>
    <row r="9" spans="1:21" x14ac:dyDescent="0.25">
      <c r="A9" s="262" t="s">
        <v>36</v>
      </c>
      <c r="B9" s="263">
        <v>19319</v>
      </c>
      <c r="C9" s="10">
        <v>742283.61099999154</v>
      </c>
      <c r="D9" s="253" t="s">
        <v>555</v>
      </c>
      <c r="E9" s="247"/>
      <c r="F9" s="262" t="s">
        <v>94</v>
      </c>
      <c r="G9" s="263">
        <v>84908</v>
      </c>
      <c r="H9" s="10">
        <v>13157.359000000068</v>
      </c>
      <c r="I9" s="253" t="s">
        <v>556</v>
      </c>
      <c r="J9" s="247"/>
      <c r="K9" s="252" t="s">
        <v>29</v>
      </c>
      <c r="L9" s="9">
        <v>13510</v>
      </c>
      <c r="M9" s="10">
        <v>1205172.8699999999</v>
      </c>
      <c r="N9" s="255" t="s">
        <v>556</v>
      </c>
      <c r="O9" s="247"/>
      <c r="P9" s="259" t="s">
        <v>75</v>
      </c>
      <c r="Q9" s="9">
        <v>83241</v>
      </c>
      <c r="R9" s="10">
        <v>173722.92</v>
      </c>
      <c r="S9" s="257" t="s">
        <v>555</v>
      </c>
      <c r="U9" s="268"/>
    </row>
    <row r="10" spans="1:21" x14ac:dyDescent="0.25">
      <c r="A10" s="262" t="s">
        <v>29</v>
      </c>
      <c r="B10" s="263">
        <v>12605</v>
      </c>
      <c r="C10" s="10">
        <v>715909.16499999783</v>
      </c>
      <c r="D10" s="253" t="s">
        <v>556</v>
      </c>
      <c r="E10" s="247"/>
      <c r="F10" s="262" t="s">
        <v>79</v>
      </c>
      <c r="G10" s="263">
        <v>57210</v>
      </c>
      <c r="H10" s="10">
        <v>79456.674999999785</v>
      </c>
      <c r="I10" s="253" t="s">
        <v>555</v>
      </c>
      <c r="J10" s="247"/>
      <c r="K10" s="254" t="s">
        <v>84</v>
      </c>
      <c r="L10" s="9">
        <v>5210</v>
      </c>
      <c r="M10" s="10">
        <v>894811.45000000007</v>
      </c>
      <c r="N10" s="255" t="s">
        <v>555</v>
      </c>
      <c r="O10" s="247"/>
      <c r="P10" s="259" t="s">
        <v>79</v>
      </c>
      <c r="Q10" s="9">
        <v>64822</v>
      </c>
      <c r="R10" s="10">
        <v>95290.47</v>
      </c>
      <c r="S10" s="257" t="s">
        <v>555</v>
      </c>
      <c r="U10" s="268"/>
    </row>
    <row r="11" spans="1:21" x14ac:dyDescent="0.25">
      <c r="A11" s="262" t="s">
        <v>7</v>
      </c>
      <c r="B11" s="263">
        <v>471791</v>
      </c>
      <c r="C11" s="10">
        <v>619369.36599999515</v>
      </c>
      <c r="D11" s="253" t="s">
        <v>556</v>
      </c>
      <c r="E11" s="247"/>
      <c r="F11" s="262" t="s">
        <v>16</v>
      </c>
      <c r="G11" s="263">
        <v>21619</v>
      </c>
      <c r="H11" s="10">
        <v>111524.71599999891</v>
      </c>
      <c r="I11" s="253" t="s">
        <v>556</v>
      </c>
      <c r="J11" s="247"/>
      <c r="K11" s="252" t="s">
        <v>713</v>
      </c>
      <c r="L11" s="9">
        <v>541453</v>
      </c>
      <c r="M11" s="10">
        <v>817047.52199999988</v>
      </c>
      <c r="N11" s="255" t="s">
        <v>556</v>
      </c>
      <c r="O11" s="247"/>
      <c r="P11" s="252" t="s">
        <v>20</v>
      </c>
      <c r="Q11" s="9">
        <v>23631</v>
      </c>
      <c r="R11" s="10">
        <v>1985470.1</v>
      </c>
      <c r="S11" s="253" t="s">
        <v>556</v>
      </c>
      <c r="U11" s="268"/>
    </row>
    <row r="12" spans="1:21" x14ac:dyDescent="0.25">
      <c r="A12" s="262" t="s">
        <v>84</v>
      </c>
      <c r="B12" s="263">
        <v>3255</v>
      </c>
      <c r="C12" s="10">
        <v>561396.19899999781</v>
      </c>
      <c r="D12" s="253" t="s">
        <v>555</v>
      </c>
      <c r="E12" s="247"/>
      <c r="F12" s="262" t="s">
        <v>20</v>
      </c>
      <c r="G12" s="263">
        <v>19905</v>
      </c>
      <c r="H12" s="10">
        <v>1383797.5440000079</v>
      </c>
      <c r="I12" s="253" t="s">
        <v>556</v>
      </c>
      <c r="J12" s="247"/>
      <c r="K12" s="256" t="s">
        <v>49</v>
      </c>
      <c r="L12" s="9">
        <v>11014</v>
      </c>
      <c r="M12" s="10">
        <v>708775.64000000013</v>
      </c>
      <c r="N12" s="257" t="s">
        <v>556</v>
      </c>
      <c r="O12" s="247"/>
      <c r="P12" s="254" t="s">
        <v>13</v>
      </c>
      <c r="Q12" s="9">
        <v>21463</v>
      </c>
      <c r="R12" s="10">
        <v>1250652.29</v>
      </c>
      <c r="S12" s="253" t="s">
        <v>556</v>
      </c>
      <c r="U12" s="268"/>
    </row>
    <row r="13" spans="1:21" x14ac:dyDescent="0.25">
      <c r="A13" s="262" t="s">
        <v>49</v>
      </c>
      <c r="B13" s="263">
        <v>11543</v>
      </c>
      <c r="C13" s="10">
        <v>519347.94300001522</v>
      </c>
      <c r="D13" s="253" t="s">
        <v>556</v>
      </c>
      <c r="E13" s="247"/>
      <c r="F13" s="262" t="s">
        <v>36</v>
      </c>
      <c r="G13" s="263">
        <v>19319</v>
      </c>
      <c r="H13" s="10">
        <v>742283.61099999154</v>
      </c>
      <c r="I13" s="253" t="s">
        <v>555</v>
      </c>
      <c r="J13" s="247"/>
      <c r="K13" s="258" t="s">
        <v>1</v>
      </c>
      <c r="L13" s="9">
        <v>2412</v>
      </c>
      <c r="M13" s="10">
        <v>693238.05</v>
      </c>
      <c r="N13" s="257" t="s">
        <v>556</v>
      </c>
      <c r="O13" s="247"/>
      <c r="P13" s="252" t="s">
        <v>52</v>
      </c>
      <c r="Q13" s="9">
        <v>20721</v>
      </c>
      <c r="R13" s="10">
        <v>1355363.97</v>
      </c>
      <c r="S13" s="253" t="s">
        <v>556</v>
      </c>
      <c r="U13" s="268"/>
    </row>
    <row r="14" spans="1:21" x14ac:dyDescent="0.25">
      <c r="A14" s="262" t="s">
        <v>216</v>
      </c>
      <c r="B14" s="263">
        <v>2100</v>
      </c>
      <c r="C14" s="10">
        <v>444822.90300000005</v>
      </c>
      <c r="D14" s="253" t="s">
        <v>555</v>
      </c>
      <c r="E14" s="247"/>
      <c r="F14" s="262" t="s">
        <v>52</v>
      </c>
      <c r="G14" s="263">
        <v>19118</v>
      </c>
      <c r="H14" s="10">
        <v>810530.04900000524</v>
      </c>
      <c r="I14" s="253" t="s">
        <v>556</v>
      </c>
      <c r="J14" s="247"/>
      <c r="K14" s="256" t="s">
        <v>99</v>
      </c>
      <c r="L14" s="9">
        <v>305593</v>
      </c>
      <c r="M14" s="10">
        <v>640967.43000000005</v>
      </c>
      <c r="N14" s="257" t="s">
        <v>555</v>
      </c>
      <c r="O14" s="247"/>
      <c r="P14" s="259" t="s">
        <v>16</v>
      </c>
      <c r="Q14" s="9">
        <v>20327</v>
      </c>
      <c r="R14" s="10">
        <v>224269.65999999995</v>
      </c>
      <c r="S14" s="257" t="s">
        <v>556</v>
      </c>
      <c r="U14" s="268"/>
    </row>
    <row r="15" spans="1:21" x14ac:dyDescent="0.25">
      <c r="A15" s="262" t="s">
        <v>193</v>
      </c>
      <c r="B15" s="263">
        <v>1542</v>
      </c>
      <c r="C15" s="10">
        <v>341781.02800000057</v>
      </c>
      <c r="D15" s="253" t="s">
        <v>555</v>
      </c>
      <c r="E15" s="247"/>
      <c r="F15" s="262" t="s">
        <v>13</v>
      </c>
      <c r="G15" s="263">
        <v>17578</v>
      </c>
      <c r="H15" s="10">
        <v>918762.99300000514</v>
      </c>
      <c r="I15" s="253" t="s">
        <v>556</v>
      </c>
      <c r="J15" s="247"/>
      <c r="K15" s="256" t="s">
        <v>193</v>
      </c>
      <c r="L15" s="9">
        <v>2751</v>
      </c>
      <c r="M15" s="10">
        <v>639735.26</v>
      </c>
      <c r="N15" s="257" t="s">
        <v>555</v>
      </c>
      <c r="O15" s="247"/>
      <c r="P15" s="252" t="s">
        <v>36</v>
      </c>
      <c r="Q15" s="9">
        <v>16576</v>
      </c>
      <c r="R15" s="10">
        <v>1223115.9500000002</v>
      </c>
      <c r="S15" s="253" t="s">
        <v>555</v>
      </c>
      <c r="U15" s="268"/>
    </row>
    <row r="16" spans="1:21" x14ac:dyDescent="0.25">
      <c r="A16" s="262" t="s">
        <v>99</v>
      </c>
      <c r="B16" s="263">
        <v>252479</v>
      </c>
      <c r="C16" s="10">
        <v>337238.45599999733</v>
      </c>
      <c r="D16" s="253" t="s">
        <v>555</v>
      </c>
      <c r="E16" s="247"/>
      <c r="F16" s="262" t="s">
        <v>34</v>
      </c>
      <c r="G16" s="263">
        <v>15081</v>
      </c>
      <c r="H16" s="10">
        <v>54284.01600000012</v>
      </c>
      <c r="I16" s="253" t="s">
        <v>556</v>
      </c>
      <c r="J16" s="247"/>
      <c r="K16" s="256" t="s">
        <v>223</v>
      </c>
      <c r="L16" s="9">
        <v>6417</v>
      </c>
      <c r="M16" s="10">
        <v>548990.85000000009</v>
      </c>
      <c r="N16" s="257" t="s">
        <v>555</v>
      </c>
      <c r="O16" s="247"/>
      <c r="P16" s="259" t="s">
        <v>34</v>
      </c>
      <c r="Q16" s="9">
        <v>15937</v>
      </c>
      <c r="R16" s="10">
        <v>148178.92000000001</v>
      </c>
      <c r="S16" s="257" t="s">
        <v>556</v>
      </c>
      <c r="U16" s="268"/>
    </row>
    <row r="17" spans="1:21" x14ac:dyDescent="0.25">
      <c r="A17" s="262" t="s">
        <v>10</v>
      </c>
      <c r="B17" s="263">
        <v>8036</v>
      </c>
      <c r="C17" s="10">
        <v>321931.87000000128</v>
      </c>
      <c r="D17" s="253" t="s">
        <v>556</v>
      </c>
      <c r="E17" s="247"/>
      <c r="F17" s="262" t="s">
        <v>190</v>
      </c>
      <c r="G17" s="263">
        <v>13296</v>
      </c>
      <c r="H17" s="10">
        <v>21884.494999999992</v>
      </c>
      <c r="I17" s="253" t="s">
        <v>556</v>
      </c>
      <c r="J17" s="247"/>
      <c r="K17" s="256" t="s">
        <v>216</v>
      </c>
      <c r="L17" s="9">
        <v>2551</v>
      </c>
      <c r="M17" s="10">
        <v>528962.48</v>
      </c>
      <c r="N17" s="257" t="s">
        <v>555</v>
      </c>
      <c r="O17" s="247"/>
      <c r="P17" s="252" t="s">
        <v>29</v>
      </c>
      <c r="Q17" s="9">
        <v>13510</v>
      </c>
      <c r="R17" s="10">
        <v>1205172.8699999999</v>
      </c>
      <c r="S17" s="255" t="s">
        <v>556</v>
      </c>
      <c r="U17" s="268"/>
    </row>
    <row r="18" spans="1:21" x14ac:dyDescent="0.25">
      <c r="A18" s="262" t="s">
        <v>24</v>
      </c>
      <c r="B18" s="263">
        <v>8204</v>
      </c>
      <c r="C18" s="10">
        <v>287060.95900000405</v>
      </c>
      <c r="D18" s="253" t="s">
        <v>556</v>
      </c>
      <c r="E18" s="247"/>
      <c r="F18" s="262" t="s">
        <v>29</v>
      </c>
      <c r="G18" s="263">
        <v>12605</v>
      </c>
      <c r="H18" s="10">
        <v>715909.16499999783</v>
      </c>
      <c r="I18" s="253" t="s">
        <v>556</v>
      </c>
      <c r="J18" s="247"/>
      <c r="K18" s="259" t="s">
        <v>196</v>
      </c>
      <c r="L18" s="9">
        <v>7574</v>
      </c>
      <c r="M18" s="10">
        <v>488438.92</v>
      </c>
      <c r="N18" s="257" t="s">
        <v>555</v>
      </c>
      <c r="O18" s="247"/>
      <c r="P18" s="256" t="s">
        <v>714</v>
      </c>
      <c r="Q18" s="9">
        <v>13279</v>
      </c>
      <c r="R18" s="10">
        <v>378002.42</v>
      </c>
      <c r="S18" s="257" t="s">
        <v>556</v>
      </c>
      <c r="U18" s="268"/>
    </row>
    <row r="19" spans="1:21" x14ac:dyDescent="0.25">
      <c r="A19" s="262" t="s">
        <v>41</v>
      </c>
      <c r="B19" s="263">
        <v>8039</v>
      </c>
      <c r="C19" s="10">
        <v>266968.82099999953</v>
      </c>
      <c r="D19" s="253" t="s">
        <v>555</v>
      </c>
      <c r="E19" s="247"/>
      <c r="F19" s="262" t="s">
        <v>4</v>
      </c>
      <c r="G19" s="263">
        <v>12204</v>
      </c>
      <c r="H19" s="10">
        <v>264198.49799999961</v>
      </c>
      <c r="I19" s="253" t="s">
        <v>556</v>
      </c>
      <c r="J19" s="247"/>
      <c r="K19" s="256" t="s">
        <v>24</v>
      </c>
      <c r="L19" s="9">
        <v>8186</v>
      </c>
      <c r="M19" s="10">
        <v>473343.69000000006</v>
      </c>
      <c r="N19" s="257" t="s">
        <v>556</v>
      </c>
      <c r="O19" s="247"/>
      <c r="P19" s="256" t="s">
        <v>41</v>
      </c>
      <c r="Q19" s="9">
        <v>12454</v>
      </c>
      <c r="R19" s="10">
        <v>376110.74000000005</v>
      </c>
      <c r="S19" s="257" t="s">
        <v>555</v>
      </c>
      <c r="U19" s="268"/>
    </row>
    <row r="20" spans="1:21" x14ac:dyDescent="0.25">
      <c r="A20" s="262" t="s">
        <v>4</v>
      </c>
      <c r="B20" s="263">
        <v>12204</v>
      </c>
      <c r="C20" s="10">
        <v>264198.49799999961</v>
      </c>
      <c r="D20" s="253" t="s">
        <v>556</v>
      </c>
      <c r="E20" s="247"/>
      <c r="F20" s="262" t="s">
        <v>32</v>
      </c>
      <c r="G20" s="263">
        <v>11778</v>
      </c>
      <c r="H20" s="10">
        <v>227778.74500000186</v>
      </c>
      <c r="I20" s="253" t="s">
        <v>556</v>
      </c>
      <c r="J20" s="247"/>
      <c r="K20" s="256" t="s">
        <v>714</v>
      </c>
      <c r="L20" s="9">
        <v>13279</v>
      </c>
      <c r="M20" s="10">
        <v>378002.42</v>
      </c>
      <c r="N20" s="257" t="s">
        <v>556</v>
      </c>
      <c r="O20" s="247"/>
      <c r="P20" s="259" t="s">
        <v>190</v>
      </c>
      <c r="Q20" s="9">
        <v>12296</v>
      </c>
      <c r="R20" s="10">
        <v>23485.360000000001</v>
      </c>
      <c r="S20" s="257" t="s">
        <v>556</v>
      </c>
      <c r="U20" s="268"/>
    </row>
    <row r="21" spans="1:21" x14ac:dyDescent="0.25">
      <c r="A21" s="262" t="s">
        <v>223</v>
      </c>
      <c r="B21" s="263">
        <v>3729</v>
      </c>
      <c r="C21" s="10">
        <v>249682.4770000001</v>
      </c>
      <c r="D21" s="253" t="s">
        <v>555</v>
      </c>
      <c r="E21" s="247"/>
      <c r="F21" s="262" t="s">
        <v>47</v>
      </c>
      <c r="G21" s="263">
        <v>11570</v>
      </c>
      <c r="H21" s="10">
        <v>93599.16100000008</v>
      </c>
      <c r="I21" s="253" t="s">
        <v>556</v>
      </c>
      <c r="J21" s="247"/>
      <c r="K21" s="256" t="s">
        <v>41</v>
      </c>
      <c r="L21" s="9">
        <v>12454</v>
      </c>
      <c r="M21" s="10">
        <v>376110.74000000005</v>
      </c>
      <c r="N21" s="257" t="s">
        <v>555</v>
      </c>
      <c r="O21" s="247"/>
      <c r="P21" s="259" t="s">
        <v>47</v>
      </c>
      <c r="Q21" s="9">
        <v>12264</v>
      </c>
      <c r="R21" s="10">
        <v>178729.27000000002</v>
      </c>
      <c r="S21" s="257" t="s">
        <v>556</v>
      </c>
      <c r="U21" s="268"/>
    </row>
    <row r="22" spans="1:21" x14ac:dyDescent="0.25">
      <c r="A22" s="262" t="s">
        <v>32</v>
      </c>
      <c r="B22" s="263">
        <v>11778</v>
      </c>
      <c r="C22" s="10">
        <v>227778.74500000186</v>
      </c>
      <c r="D22" s="253" t="s">
        <v>556</v>
      </c>
      <c r="E22" s="247"/>
      <c r="F22" s="262" t="s">
        <v>49</v>
      </c>
      <c r="G22" s="263">
        <v>11543</v>
      </c>
      <c r="H22" s="10">
        <v>519347.94300001522</v>
      </c>
      <c r="I22" s="253" t="s">
        <v>556</v>
      </c>
      <c r="J22" s="247"/>
      <c r="K22" s="256" t="s">
        <v>10</v>
      </c>
      <c r="L22" s="9">
        <v>6952</v>
      </c>
      <c r="M22" s="10">
        <v>357121.56</v>
      </c>
      <c r="N22" s="257" t="s">
        <v>556</v>
      </c>
      <c r="O22" s="247"/>
      <c r="P22" s="256" t="s">
        <v>4</v>
      </c>
      <c r="Q22" s="9">
        <v>11107</v>
      </c>
      <c r="R22" s="10">
        <v>331177.33999999997</v>
      </c>
      <c r="S22" s="257" t="s">
        <v>556</v>
      </c>
      <c r="U22" s="268"/>
    </row>
    <row r="23" spans="1:21" x14ac:dyDescent="0.25">
      <c r="A23" s="262" t="s">
        <v>106</v>
      </c>
      <c r="B23" s="263">
        <v>143292</v>
      </c>
      <c r="C23" s="10">
        <v>227260.09099999978</v>
      </c>
      <c r="D23" s="253" t="s">
        <v>556</v>
      </c>
      <c r="E23" s="247"/>
      <c r="F23" s="262" t="s">
        <v>24</v>
      </c>
      <c r="G23" s="263">
        <v>8204</v>
      </c>
      <c r="H23" s="10">
        <v>287060.95900000405</v>
      </c>
      <c r="I23" s="253" t="s">
        <v>556</v>
      </c>
      <c r="J23" s="247"/>
      <c r="K23" s="256" t="s">
        <v>4</v>
      </c>
      <c r="L23" s="9">
        <v>11107</v>
      </c>
      <c r="M23" s="10">
        <v>331177.33999999997</v>
      </c>
      <c r="N23" s="257" t="s">
        <v>556</v>
      </c>
      <c r="O23" s="247"/>
      <c r="P23" s="256" t="s">
        <v>49</v>
      </c>
      <c r="Q23" s="9">
        <v>11014</v>
      </c>
      <c r="R23" s="10">
        <v>708775.64000000013</v>
      </c>
      <c r="S23" s="257" t="s">
        <v>556</v>
      </c>
      <c r="U23" s="268"/>
    </row>
    <row r="24" spans="1:21" x14ac:dyDescent="0.25">
      <c r="A24" s="262" t="s">
        <v>75</v>
      </c>
      <c r="B24" s="263">
        <v>124420</v>
      </c>
      <c r="C24" s="10">
        <v>209061.27300000063</v>
      </c>
      <c r="D24" s="253" t="s">
        <v>555</v>
      </c>
      <c r="E24" s="247"/>
      <c r="F24" s="262" t="s">
        <v>41</v>
      </c>
      <c r="G24" s="263">
        <v>8039</v>
      </c>
      <c r="H24" s="10">
        <v>266968.82099999953</v>
      </c>
      <c r="I24" s="253" t="s">
        <v>555</v>
      </c>
      <c r="J24" s="247"/>
      <c r="K24" s="259" t="s">
        <v>266</v>
      </c>
      <c r="L24" s="9">
        <v>419</v>
      </c>
      <c r="M24" s="10">
        <v>308785</v>
      </c>
      <c r="N24" s="257" t="s">
        <v>555</v>
      </c>
      <c r="O24" s="247"/>
      <c r="P24" s="256" t="s">
        <v>24</v>
      </c>
      <c r="Q24" s="9">
        <v>8186</v>
      </c>
      <c r="R24" s="10">
        <v>473343.69000000006</v>
      </c>
      <c r="S24" s="257" t="s">
        <v>556</v>
      </c>
      <c r="U24" s="268"/>
    </row>
    <row r="25" spans="1:21" x14ac:dyDescent="0.25">
      <c r="A25" s="262" t="s">
        <v>196</v>
      </c>
      <c r="B25" s="263">
        <v>3630</v>
      </c>
      <c r="C25" s="10">
        <v>184089.09799999994</v>
      </c>
      <c r="D25" s="253" t="s">
        <v>555</v>
      </c>
      <c r="E25" s="247"/>
      <c r="F25" s="262" t="s">
        <v>10</v>
      </c>
      <c r="G25" s="263">
        <v>8036</v>
      </c>
      <c r="H25" s="10">
        <v>321931.87000000128</v>
      </c>
      <c r="I25" s="253" t="s">
        <v>556</v>
      </c>
      <c r="J25" s="247"/>
      <c r="K25" s="259" t="s">
        <v>715</v>
      </c>
      <c r="L25" s="9">
        <v>3316</v>
      </c>
      <c r="M25" s="10">
        <v>259568.27</v>
      </c>
      <c r="N25" s="257" t="s">
        <v>556</v>
      </c>
      <c r="O25" s="247"/>
      <c r="P25" s="259" t="s">
        <v>196</v>
      </c>
      <c r="Q25" s="9">
        <v>7574</v>
      </c>
      <c r="R25" s="10">
        <v>488438.92</v>
      </c>
      <c r="S25" s="257" t="s">
        <v>555</v>
      </c>
      <c r="U25" s="268"/>
    </row>
    <row r="26" spans="1:21" x14ac:dyDescent="0.25">
      <c r="A26" s="262" t="s">
        <v>266</v>
      </c>
      <c r="B26" s="263">
        <v>366</v>
      </c>
      <c r="C26" s="10">
        <v>153744</v>
      </c>
      <c r="D26" s="253" t="s">
        <v>555</v>
      </c>
      <c r="E26" s="247"/>
      <c r="F26" s="262" t="s">
        <v>82</v>
      </c>
      <c r="G26" s="263">
        <v>4663</v>
      </c>
      <c r="H26" s="10">
        <v>43840.044999999962</v>
      </c>
      <c r="I26" s="253" t="s">
        <v>556</v>
      </c>
      <c r="J26" s="247"/>
      <c r="K26" s="259" t="s">
        <v>87</v>
      </c>
      <c r="L26" s="9">
        <v>4002</v>
      </c>
      <c r="M26" s="10">
        <v>250777.59</v>
      </c>
      <c r="N26" s="257" t="s">
        <v>556</v>
      </c>
      <c r="O26" s="247"/>
      <c r="P26" s="256" t="s">
        <v>10</v>
      </c>
      <c r="Q26" s="9">
        <v>6952</v>
      </c>
      <c r="R26" s="10">
        <v>357121.56</v>
      </c>
      <c r="S26" s="257" t="s">
        <v>556</v>
      </c>
      <c r="U26" s="268"/>
    </row>
    <row r="27" spans="1:21" x14ac:dyDescent="0.25">
      <c r="A27" s="262" t="s">
        <v>326</v>
      </c>
      <c r="B27" s="263">
        <v>2764</v>
      </c>
      <c r="C27" s="10">
        <v>149228.51100000006</v>
      </c>
      <c r="D27" s="253" t="s">
        <v>556</v>
      </c>
      <c r="E27" s="247"/>
      <c r="F27" s="262" t="s">
        <v>55</v>
      </c>
      <c r="G27" s="263">
        <v>4653</v>
      </c>
      <c r="H27" s="10">
        <v>35195.115999999951</v>
      </c>
      <c r="I27" s="253" t="s">
        <v>556</v>
      </c>
      <c r="J27" s="247"/>
      <c r="K27" s="259" t="s">
        <v>106</v>
      </c>
      <c r="L27" s="9">
        <v>146582</v>
      </c>
      <c r="M27" s="10">
        <v>246425.52999999997</v>
      </c>
      <c r="N27" s="257" t="s">
        <v>556</v>
      </c>
      <c r="O27" s="247"/>
      <c r="P27" s="256" t="s">
        <v>223</v>
      </c>
      <c r="Q27" s="9">
        <v>6417</v>
      </c>
      <c r="R27" s="10">
        <v>548990.85000000009</v>
      </c>
      <c r="S27" s="257" t="s">
        <v>555</v>
      </c>
      <c r="U27" s="268"/>
    </row>
    <row r="28" spans="1:21" x14ac:dyDescent="0.25">
      <c r="A28" s="262" t="s">
        <v>65</v>
      </c>
      <c r="B28" s="263">
        <v>148348</v>
      </c>
      <c r="C28" s="10">
        <v>137376.75200000012</v>
      </c>
      <c r="D28" s="253" t="s">
        <v>556</v>
      </c>
      <c r="E28" s="247"/>
      <c r="F28" s="262" t="s">
        <v>178</v>
      </c>
      <c r="G28" s="263">
        <v>4356</v>
      </c>
      <c r="H28" s="10">
        <v>6372.7799999999988</v>
      </c>
      <c r="I28" s="253" t="s">
        <v>555</v>
      </c>
      <c r="J28" s="247"/>
      <c r="K28" s="259" t="s">
        <v>16</v>
      </c>
      <c r="L28" s="9">
        <v>20327</v>
      </c>
      <c r="M28" s="10">
        <v>224269.65999999995</v>
      </c>
      <c r="N28" s="257" t="s">
        <v>556</v>
      </c>
      <c r="O28" s="247"/>
      <c r="P28" s="259" t="s">
        <v>291</v>
      </c>
      <c r="Q28" s="9">
        <v>5903</v>
      </c>
      <c r="R28" s="10">
        <v>159857.13499999998</v>
      </c>
      <c r="S28" s="257" t="s">
        <v>555</v>
      </c>
      <c r="U28" s="268"/>
    </row>
    <row r="29" spans="1:21" x14ac:dyDescent="0.25">
      <c r="A29" s="262" t="s">
        <v>87</v>
      </c>
      <c r="B29" s="263">
        <v>3992</v>
      </c>
      <c r="C29" s="10">
        <v>126711.08299999998</v>
      </c>
      <c r="D29" s="253" t="s">
        <v>556</v>
      </c>
      <c r="E29" s="247"/>
      <c r="F29" s="262" t="s">
        <v>87</v>
      </c>
      <c r="G29" s="263">
        <v>3992</v>
      </c>
      <c r="H29" s="10">
        <v>126711.08299999998</v>
      </c>
      <c r="I29" s="253" t="s">
        <v>556</v>
      </c>
      <c r="J29" s="247"/>
      <c r="K29" s="259" t="s">
        <v>65</v>
      </c>
      <c r="L29" s="9">
        <v>163839</v>
      </c>
      <c r="M29" s="10">
        <v>194328.22900000002</v>
      </c>
      <c r="N29" s="257" t="s">
        <v>556</v>
      </c>
      <c r="O29" s="247"/>
      <c r="P29" s="254" t="s">
        <v>84</v>
      </c>
      <c r="Q29" s="9">
        <v>5210</v>
      </c>
      <c r="R29" s="10">
        <v>894811.45000000007</v>
      </c>
      <c r="S29" s="255" t="s">
        <v>555</v>
      </c>
      <c r="U29" s="268"/>
    </row>
    <row r="30" spans="1:21" x14ac:dyDescent="0.25">
      <c r="A30" s="262" t="s">
        <v>16</v>
      </c>
      <c r="B30" s="263">
        <v>21619</v>
      </c>
      <c r="C30" s="10">
        <v>111524.71599999891</v>
      </c>
      <c r="D30" s="253" t="s">
        <v>556</v>
      </c>
      <c r="E30" s="247"/>
      <c r="F30" s="262" t="s">
        <v>111</v>
      </c>
      <c r="G30" s="263">
        <v>3735</v>
      </c>
      <c r="H30" s="10">
        <v>28618.623999999978</v>
      </c>
      <c r="I30" s="253" t="s">
        <v>556</v>
      </c>
      <c r="J30" s="247"/>
      <c r="K30" s="259" t="s">
        <v>47</v>
      </c>
      <c r="L30" s="9">
        <v>12264</v>
      </c>
      <c r="M30" s="10">
        <v>178729.27000000002</v>
      </c>
      <c r="N30" s="257" t="s">
        <v>556</v>
      </c>
      <c r="O30" s="247"/>
      <c r="P30" s="259" t="s">
        <v>55</v>
      </c>
      <c r="Q30" s="9">
        <v>4266</v>
      </c>
      <c r="R30" s="10">
        <v>64226.58</v>
      </c>
      <c r="S30" s="257" t="s">
        <v>556</v>
      </c>
      <c r="U30" s="268"/>
    </row>
    <row r="31" spans="1:21" x14ac:dyDescent="0.25">
      <c r="A31" s="262" t="s">
        <v>47</v>
      </c>
      <c r="B31" s="263">
        <v>11570</v>
      </c>
      <c r="C31" s="10">
        <v>93599.16100000008</v>
      </c>
      <c r="D31" s="253" t="s">
        <v>556</v>
      </c>
      <c r="E31" s="247"/>
      <c r="F31" s="262" t="s">
        <v>223</v>
      </c>
      <c r="G31" s="263">
        <v>3729</v>
      </c>
      <c r="H31" s="10">
        <v>249682.4770000001</v>
      </c>
      <c r="I31" s="253" t="s">
        <v>555</v>
      </c>
      <c r="J31" s="247"/>
      <c r="K31" s="259" t="s">
        <v>75</v>
      </c>
      <c r="L31" s="9">
        <v>83241</v>
      </c>
      <c r="M31" s="10">
        <v>173722.92</v>
      </c>
      <c r="N31" s="257" t="s">
        <v>555</v>
      </c>
      <c r="O31" s="247"/>
      <c r="P31" s="259" t="s">
        <v>717</v>
      </c>
      <c r="Q31" s="9">
        <v>4222</v>
      </c>
      <c r="R31" s="10">
        <v>60848.57</v>
      </c>
      <c r="S31" s="257" t="s">
        <v>556</v>
      </c>
      <c r="U31" s="268"/>
    </row>
    <row r="32" spans="1:21" x14ac:dyDescent="0.25">
      <c r="A32" s="262" t="s">
        <v>118</v>
      </c>
      <c r="B32" s="263">
        <v>752</v>
      </c>
      <c r="C32" s="10">
        <v>89528.594000000085</v>
      </c>
      <c r="D32" s="253" t="s">
        <v>556</v>
      </c>
      <c r="E32" s="247"/>
      <c r="F32" s="262" t="s">
        <v>163</v>
      </c>
      <c r="G32" s="263">
        <v>3640</v>
      </c>
      <c r="H32" s="10">
        <v>19867.140000000003</v>
      </c>
      <c r="I32" s="253" t="s">
        <v>556</v>
      </c>
      <c r="J32" s="247"/>
      <c r="K32" s="259" t="s">
        <v>291</v>
      </c>
      <c r="L32" s="9">
        <v>5903</v>
      </c>
      <c r="M32" s="10">
        <v>159857.13499999998</v>
      </c>
      <c r="N32" s="257" t="s">
        <v>555</v>
      </c>
      <c r="O32" s="247"/>
      <c r="P32" s="259" t="s">
        <v>87</v>
      </c>
      <c r="Q32" s="9">
        <v>4002</v>
      </c>
      <c r="R32" s="10">
        <v>250777.59</v>
      </c>
      <c r="S32" s="257" t="s">
        <v>556</v>
      </c>
      <c r="U32" s="268"/>
    </row>
    <row r="33" spans="1:21" x14ac:dyDescent="0.25">
      <c r="A33" s="262" t="s">
        <v>208</v>
      </c>
      <c r="B33" s="263">
        <v>526</v>
      </c>
      <c r="C33" s="10">
        <v>80888.289000000004</v>
      </c>
      <c r="D33" s="253" t="s">
        <v>555</v>
      </c>
      <c r="E33" s="247"/>
      <c r="F33" s="262" t="s">
        <v>196</v>
      </c>
      <c r="G33" s="263">
        <v>3630</v>
      </c>
      <c r="H33" s="10">
        <v>184089.09799999994</v>
      </c>
      <c r="I33" s="253" t="s">
        <v>555</v>
      </c>
      <c r="J33" s="247"/>
      <c r="K33" s="259" t="s">
        <v>208</v>
      </c>
      <c r="L33" s="9">
        <v>700</v>
      </c>
      <c r="M33" s="10">
        <v>150344.6</v>
      </c>
      <c r="N33" s="257" t="s">
        <v>555</v>
      </c>
      <c r="O33" s="247"/>
      <c r="P33" s="259" t="s">
        <v>237</v>
      </c>
      <c r="Q33" s="9">
        <v>3409</v>
      </c>
      <c r="R33" s="10">
        <v>57772.229999999996</v>
      </c>
      <c r="S33" s="257" t="s">
        <v>556</v>
      </c>
      <c r="U33" s="268"/>
    </row>
    <row r="34" spans="1:21" x14ac:dyDescent="0.25">
      <c r="A34" s="262" t="s">
        <v>79</v>
      </c>
      <c r="B34" s="263">
        <v>57210</v>
      </c>
      <c r="C34" s="10">
        <v>79456.674999999785</v>
      </c>
      <c r="D34" s="253" t="s">
        <v>555</v>
      </c>
      <c r="E34" s="247"/>
      <c r="F34" s="262" t="s">
        <v>84</v>
      </c>
      <c r="G34" s="263">
        <v>3255</v>
      </c>
      <c r="H34" s="10">
        <v>561396.19899999781</v>
      </c>
      <c r="I34" s="253" t="s">
        <v>555</v>
      </c>
      <c r="J34" s="247"/>
      <c r="K34" s="259" t="s">
        <v>34</v>
      </c>
      <c r="L34" s="9">
        <v>15937</v>
      </c>
      <c r="M34" s="10">
        <v>148178.92000000001</v>
      </c>
      <c r="N34" s="257" t="s">
        <v>556</v>
      </c>
      <c r="O34" s="247"/>
      <c r="P34" s="259" t="s">
        <v>715</v>
      </c>
      <c r="Q34" s="9">
        <v>3316</v>
      </c>
      <c r="R34" s="10">
        <v>259568.27</v>
      </c>
      <c r="S34" s="257" t="s">
        <v>556</v>
      </c>
      <c r="U34" s="268"/>
    </row>
    <row r="35" spans="1:21" x14ac:dyDescent="0.25">
      <c r="A35" s="262" t="s">
        <v>325</v>
      </c>
      <c r="B35" s="263">
        <v>2442</v>
      </c>
      <c r="C35" s="10">
        <v>68146.149999999951</v>
      </c>
      <c r="D35" s="253" t="s">
        <v>556</v>
      </c>
      <c r="E35" s="247"/>
      <c r="F35" s="262" t="s">
        <v>1</v>
      </c>
      <c r="G35" s="263">
        <v>3083</v>
      </c>
      <c r="H35" s="10">
        <v>819090.64900002419</v>
      </c>
      <c r="I35" s="253" t="s">
        <v>556</v>
      </c>
      <c r="J35" s="247"/>
      <c r="K35" s="259" t="s">
        <v>146</v>
      </c>
      <c r="L35" s="9">
        <v>2382</v>
      </c>
      <c r="M35" s="10">
        <v>114188.06</v>
      </c>
      <c r="N35" s="257" t="s">
        <v>555</v>
      </c>
      <c r="O35" s="247"/>
      <c r="P35" s="259" t="s">
        <v>178</v>
      </c>
      <c r="Q35" s="9">
        <v>3207</v>
      </c>
      <c r="R35" s="10">
        <v>5051.6899999999996</v>
      </c>
      <c r="S35" s="257" t="s">
        <v>555</v>
      </c>
      <c r="U35" s="268"/>
    </row>
    <row r="36" spans="1:21" x14ac:dyDescent="0.25">
      <c r="A36" s="262" t="s">
        <v>146</v>
      </c>
      <c r="B36" s="263">
        <v>1681</v>
      </c>
      <c r="C36" s="10">
        <v>68063.665000000066</v>
      </c>
      <c r="D36" s="253" t="s">
        <v>555</v>
      </c>
      <c r="E36" s="247"/>
      <c r="F36" s="262" t="s">
        <v>326</v>
      </c>
      <c r="G36" s="263">
        <v>2764</v>
      </c>
      <c r="H36" s="10">
        <v>149228.51100000006</v>
      </c>
      <c r="I36" s="253" t="s">
        <v>556</v>
      </c>
      <c r="J36" s="247"/>
      <c r="K36" s="259" t="s">
        <v>716</v>
      </c>
      <c r="L36" s="9">
        <v>2360</v>
      </c>
      <c r="M36" s="10">
        <v>108125.5</v>
      </c>
      <c r="N36" s="257" t="s">
        <v>556</v>
      </c>
      <c r="O36" s="247"/>
      <c r="P36" s="259" t="s">
        <v>220</v>
      </c>
      <c r="Q36" s="9">
        <v>3075</v>
      </c>
      <c r="R36" s="10">
        <v>41512.5</v>
      </c>
      <c r="S36" s="257" t="s">
        <v>555</v>
      </c>
      <c r="U36" s="268"/>
    </row>
    <row r="37" spans="1:21" x14ac:dyDescent="0.25">
      <c r="A37" s="262" t="s">
        <v>127</v>
      </c>
      <c r="B37" s="263">
        <v>1543</v>
      </c>
      <c r="C37" s="10">
        <v>54790.913999999997</v>
      </c>
      <c r="D37" s="253" t="s">
        <v>556</v>
      </c>
      <c r="E37" s="247"/>
      <c r="F37" s="262" t="s">
        <v>237</v>
      </c>
      <c r="G37" s="263">
        <v>2726</v>
      </c>
      <c r="H37" s="10">
        <v>38277.715000000106</v>
      </c>
      <c r="I37" s="253" t="s">
        <v>556</v>
      </c>
      <c r="J37" s="247"/>
      <c r="K37" s="259" t="s">
        <v>79</v>
      </c>
      <c r="L37" s="9">
        <v>64822</v>
      </c>
      <c r="M37" s="10">
        <v>95290.47</v>
      </c>
      <c r="N37" s="257" t="s">
        <v>555</v>
      </c>
      <c r="O37" s="247"/>
      <c r="P37" s="256" t="s">
        <v>193</v>
      </c>
      <c r="Q37" s="9">
        <v>2751</v>
      </c>
      <c r="R37" s="10">
        <v>639735.26</v>
      </c>
      <c r="S37" s="257" t="s">
        <v>555</v>
      </c>
      <c r="U37" s="268"/>
    </row>
    <row r="38" spans="1:21" x14ac:dyDescent="0.25">
      <c r="A38" s="262" t="s">
        <v>34</v>
      </c>
      <c r="B38" s="263">
        <v>15081</v>
      </c>
      <c r="C38" s="10">
        <v>54284.01600000012</v>
      </c>
      <c r="D38" s="253" t="s">
        <v>556</v>
      </c>
      <c r="E38" s="247"/>
      <c r="F38" s="262" t="s">
        <v>325</v>
      </c>
      <c r="G38" s="263">
        <v>2442</v>
      </c>
      <c r="H38" s="10">
        <v>68146.149999999951</v>
      </c>
      <c r="I38" s="253" t="s">
        <v>556</v>
      </c>
      <c r="J38" s="247"/>
      <c r="K38" s="259" t="s">
        <v>45</v>
      </c>
      <c r="L38" s="9">
        <v>136</v>
      </c>
      <c r="M38" s="10">
        <v>89962.64</v>
      </c>
      <c r="N38" s="257" t="s">
        <v>555</v>
      </c>
      <c r="O38" s="247"/>
      <c r="P38" s="256" t="s">
        <v>216</v>
      </c>
      <c r="Q38" s="9">
        <v>2551</v>
      </c>
      <c r="R38" s="10">
        <v>528962.48</v>
      </c>
      <c r="S38" s="257" t="s">
        <v>555</v>
      </c>
      <c r="U38" s="268"/>
    </row>
    <row r="39" spans="1:21" x14ac:dyDescent="0.25">
      <c r="A39" s="262" t="s">
        <v>82</v>
      </c>
      <c r="B39" s="263">
        <v>4663</v>
      </c>
      <c r="C39" s="10">
        <v>43840.044999999962</v>
      </c>
      <c r="D39" s="253" t="s">
        <v>556</v>
      </c>
      <c r="E39" s="247"/>
      <c r="F39" s="262" t="s">
        <v>155</v>
      </c>
      <c r="G39" s="263">
        <v>2185</v>
      </c>
      <c r="H39" s="10">
        <v>6154.8299999999981</v>
      </c>
      <c r="I39" s="253" t="s">
        <v>555</v>
      </c>
      <c r="J39" s="247"/>
      <c r="K39" s="259" t="s">
        <v>118</v>
      </c>
      <c r="L39" s="9">
        <v>564</v>
      </c>
      <c r="M39" s="10">
        <v>80099.28</v>
      </c>
      <c r="N39" s="257" t="s">
        <v>556</v>
      </c>
      <c r="O39" s="247"/>
      <c r="P39" s="258" t="s">
        <v>1</v>
      </c>
      <c r="Q39" s="9">
        <v>2412</v>
      </c>
      <c r="R39" s="10">
        <v>693238.05</v>
      </c>
      <c r="S39" s="257" t="s">
        <v>556</v>
      </c>
      <c r="U39" s="268"/>
    </row>
    <row r="40" spans="1:21" x14ac:dyDescent="0.25">
      <c r="A40" s="262" t="s">
        <v>45</v>
      </c>
      <c r="B40" s="263">
        <v>72</v>
      </c>
      <c r="C40" s="10">
        <v>41738.82</v>
      </c>
      <c r="D40" s="253" t="s">
        <v>555</v>
      </c>
      <c r="E40" s="247"/>
      <c r="F40" s="262" t="s">
        <v>220</v>
      </c>
      <c r="G40" s="263">
        <v>2134</v>
      </c>
      <c r="H40" s="10">
        <v>16542.02</v>
      </c>
      <c r="I40" s="253" t="s">
        <v>555</v>
      </c>
      <c r="J40" s="247"/>
      <c r="K40" s="259" t="s">
        <v>55</v>
      </c>
      <c r="L40" s="9">
        <v>4266</v>
      </c>
      <c r="M40" s="10">
        <v>64226.58</v>
      </c>
      <c r="N40" s="257" t="s">
        <v>556</v>
      </c>
      <c r="O40" s="247"/>
      <c r="P40" s="259" t="s">
        <v>146</v>
      </c>
      <c r="Q40" s="9">
        <v>2382</v>
      </c>
      <c r="R40" s="10">
        <v>114188.06</v>
      </c>
      <c r="S40" s="257" t="s">
        <v>555</v>
      </c>
      <c r="U40" s="268"/>
    </row>
    <row r="41" spans="1:21" x14ac:dyDescent="0.25">
      <c r="A41" s="262" t="s">
        <v>237</v>
      </c>
      <c r="B41" s="263">
        <v>2726</v>
      </c>
      <c r="C41" s="10">
        <v>38277.715000000106</v>
      </c>
      <c r="D41" s="253" t="s">
        <v>556</v>
      </c>
      <c r="E41" s="247"/>
      <c r="F41" s="262" t="s">
        <v>216</v>
      </c>
      <c r="G41" s="263">
        <v>2100</v>
      </c>
      <c r="H41" s="10">
        <v>444822.90300000005</v>
      </c>
      <c r="I41" s="253" t="s">
        <v>555</v>
      </c>
      <c r="J41" s="247"/>
      <c r="K41" s="259" t="s">
        <v>717</v>
      </c>
      <c r="L41" s="9">
        <v>4222</v>
      </c>
      <c r="M41" s="10">
        <v>60848.57</v>
      </c>
      <c r="N41" s="257" t="s">
        <v>556</v>
      </c>
      <c r="O41" s="247"/>
      <c r="P41" s="259" t="s">
        <v>716</v>
      </c>
      <c r="Q41" s="9">
        <v>2360</v>
      </c>
      <c r="R41" s="10">
        <v>108125.5</v>
      </c>
      <c r="S41" s="257" t="s">
        <v>556</v>
      </c>
      <c r="U41" s="268"/>
    </row>
    <row r="42" spans="1:21" x14ac:dyDescent="0.25">
      <c r="A42" s="262" t="s">
        <v>291</v>
      </c>
      <c r="B42" s="263">
        <v>1623</v>
      </c>
      <c r="C42" s="10">
        <v>36338.112000000001</v>
      </c>
      <c r="D42" s="253" t="s">
        <v>555</v>
      </c>
      <c r="E42" s="247"/>
      <c r="F42" s="262" t="s">
        <v>57</v>
      </c>
      <c r="G42" s="263">
        <v>1920</v>
      </c>
      <c r="H42" s="10">
        <v>910540.61200000229</v>
      </c>
      <c r="I42" s="253" t="s">
        <v>556</v>
      </c>
      <c r="J42" s="247"/>
      <c r="K42" s="259" t="s">
        <v>237</v>
      </c>
      <c r="L42" s="9">
        <v>3409</v>
      </c>
      <c r="M42" s="10">
        <v>57772.229999999996</v>
      </c>
      <c r="N42" s="257" t="s">
        <v>556</v>
      </c>
      <c r="O42" s="247"/>
      <c r="P42" s="252" t="s">
        <v>57</v>
      </c>
      <c r="Q42" s="9">
        <v>2254</v>
      </c>
      <c r="R42" s="10">
        <v>1259794.6100000001</v>
      </c>
      <c r="S42" s="253" t="s">
        <v>556</v>
      </c>
      <c r="U42" s="268"/>
    </row>
    <row r="43" spans="1:21" x14ac:dyDescent="0.25">
      <c r="A43" s="262" t="s">
        <v>55</v>
      </c>
      <c r="B43" s="263">
        <v>4653</v>
      </c>
      <c r="C43" s="10">
        <v>35195.115999999951</v>
      </c>
      <c r="D43" s="253" t="s">
        <v>556</v>
      </c>
      <c r="E43" s="247"/>
      <c r="F43" s="262" t="s">
        <v>146</v>
      </c>
      <c r="G43" s="263">
        <v>1681</v>
      </c>
      <c r="H43" s="10">
        <v>68063.665000000066</v>
      </c>
      <c r="I43" s="253" t="s">
        <v>555</v>
      </c>
      <c r="J43" s="247"/>
      <c r="K43" s="259" t="s">
        <v>127</v>
      </c>
      <c r="L43" s="9">
        <v>1449</v>
      </c>
      <c r="M43" s="10">
        <v>56400.03</v>
      </c>
      <c r="N43" s="257" t="s">
        <v>556</v>
      </c>
      <c r="O43" s="247"/>
      <c r="P43" s="259" t="s">
        <v>201</v>
      </c>
      <c r="Q43" s="9">
        <v>1902</v>
      </c>
      <c r="R43" s="10">
        <v>16367.69</v>
      </c>
      <c r="S43" s="257" t="s">
        <v>556</v>
      </c>
      <c r="U43" s="268"/>
    </row>
    <row r="44" spans="1:21" x14ac:dyDescent="0.25">
      <c r="A44" s="262" t="s">
        <v>273</v>
      </c>
      <c r="B44" s="263">
        <v>211</v>
      </c>
      <c r="C44" s="10">
        <v>29723.392000000051</v>
      </c>
      <c r="D44" s="253" t="s">
        <v>555</v>
      </c>
      <c r="E44" s="247"/>
      <c r="F44" s="262" t="s">
        <v>291</v>
      </c>
      <c r="G44" s="263">
        <v>1623</v>
      </c>
      <c r="H44" s="10">
        <v>36338.112000000001</v>
      </c>
      <c r="I44" s="253" t="s">
        <v>555</v>
      </c>
      <c r="J44" s="247"/>
      <c r="K44" s="259" t="s">
        <v>273</v>
      </c>
      <c r="L44" s="9">
        <v>308</v>
      </c>
      <c r="M44" s="10">
        <v>49280</v>
      </c>
      <c r="N44" s="257" t="s">
        <v>555</v>
      </c>
      <c r="O44" s="247"/>
      <c r="P44" s="259" t="s">
        <v>111</v>
      </c>
      <c r="Q44" s="9">
        <v>1768</v>
      </c>
      <c r="R44" s="10">
        <v>15559.92</v>
      </c>
      <c r="S44" s="257" t="s">
        <v>556</v>
      </c>
      <c r="U44" s="268"/>
    </row>
    <row r="45" spans="1:21" x14ac:dyDescent="0.25">
      <c r="A45" s="262" t="s">
        <v>111</v>
      </c>
      <c r="B45" s="263">
        <v>3735</v>
      </c>
      <c r="C45" s="10">
        <v>28618.623999999978</v>
      </c>
      <c r="D45" s="253" t="s">
        <v>556</v>
      </c>
      <c r="E45" s="247"/>
      <c r="F45" s="262" t="s">
        <v>127</v>
      </c>
      <c r="G45" s="263">
        <v>1543</v>
      </c>
      <c r="H45" s="10">
        <v>54790.913999999997</v>
      </c>
      <c r="I45" s="253" t="s">
        <v>556</v>
      </c>
      <c r="J45" s="247"/>
      <c r="K45" s="259" t="s">
        <v>220</v>
      </c>
      <c r="L45" s="9">
        <v>3075</v>
      </c>
      <c r="M45" s="10">
        <v>41512.5</v>
      </c>
      <c r="N45" s="257" t="s">
        <v>555</v>
      </c>
      <c r="O45" s="247"/>
      <c r="P45" s="259" t="s">
        <v>127</v>
      </c>
      <c r="Q45" s="9">
        <v>1449</v>
      </c>
      <c r="R45" s="10">
        <v>56400.03</v>
      </c>
      <c r="S45" s="257" t="s">
        <v>556</v>
      </c>
      <c r="U45" s="268"/>
    </row>
    <row r="46" spans="1:21" x14ac:dyDescent="0.25">
      <c r="A46" s="262" t="s">
        <v>190</v>
      </c>
      <c r="B46" s="263">
        <v>13296</v>
      </c>
      <c r="C46" s="10">
        <v>21884.494999999992</v>
      </c>
      <c r="D46" s="253" t="s">
        <v>556</v>
      </c>
      <c r="E46" s="247"/>
      <c r="F46" s="262" t="s">
        <v>193</v>
      </c>
      <c r="G46" s="263">
        <v>1542</v>
      </c>
      <c r="H46" s="10">
        <v>341781.02800000057</v>
      </c>
      <c r="I46" s="253" t="s">
        <v>555</v>
      </c>
      <c r="J46" s="247"/>
      <c r="K46" s="259" t="s">
        <v>94</v>
      </c>
      <c r="L46" s="9">
        <v>100882</v>
      </c>
      <c r="M46" s="10">
        <v>32022.040000000005</v>
      </c>
      <c r="N46" s="257" t="s">
        <v>556</v>
      </c>
      <c r="O46" s="247"/>
      <c r="P46" s="259" t="s">
        <v>208</v>
      </c>
      <c r="Q46" s="9">
        <v>700</v>
      </c>
      <c r="R46" s="10">
        <v>150344.6</v>
      </c>
      <c r="S46" s="257" t="s">
        <v>555</v>
      </c>
      <c r="U46" s="268"/>
    </row>
    <row r="47" spans="1:21" x14ac:dyDescent="0.25">
      <c r="A47" s="262" t="s">
        <v>163</v>
      </c>
      <c r="B47" s="263">
        <v>3640</v>
      </c>
      <c r="C47" s="10">
        <v>19867.140000000003</v>
      </c>
      <c r="D47" s="253" t="s">
        <v>556</v>
      </c>
      <c r="E47" s="247"/>
      <c r="F47" s="262" t="s">
        <v>118</v>
      </c>
      <c r="G47" s="263">
        <v>752</v>
      </c>
      <c r="H47" s="10">
        <v>89528.594000000085</v>
      </c>
      <c r="I47" s="253" t="s">
        <v>556</v>
      </c>
      <c r="J47" s="247"/>
      <c r="K47" s="259" t="s">
        <v>303</v>
      </c>
      <c r="L47" s="9">
        <v>241</v>
      </c>
      <c r="M47" s="10">
        <v>31236.01</v>
      </c>
      <c r="N47" s="257" t="s">
        <v>555</v>
      </c>
      <c r="O47" s="247"/>
      <c r="P47" s="259" t="s">
        <v>118</v>
      </c>
      <c r="Q47" s="9">
        <v>564</v>
      </c>
      <c r="R47" s="10">
        <v>80099.28</v>
      </c>
      <c r="S47" s="257" t="s">
        <v>556</v>
      </c>
      <c r="U47" s="268"/>
    </row>
    <row r="48" spans="1:21" x14ac:dyDescent="0.25">
      <c r="A48" s="262" t="s">
        <v>167</v>
      </c>
      <c r="B48" s="263">
        <v>321</v>
      </c>
      <c r="C48" s="10">
        <v>16546.690000000021</v>
      </c>
      <c r="D48" s="253" t="s">
        <v>555</v>
      </c>
      <c r="E48" s="247"/>
      <c r="F48" s="262" t="s">
        <v>201</v>
      </c>
      <c r="G48" s="263">
        <v>749</v>
      </c>
      <c r="H48" s="10">
        <v>3651.3730000000005</v>
      </c>
      <c r="I48" s="253" t="s">
        <v>556</v>
      </c>
      <c r="J48" s="247"/>
      <c r="K48" s="259" t="s">
        <v>190</v>
      </c>
      <c r="L48" s="9">
        <v>12296</v>
      </c>
      <c r="M48" s="10">
        <v>23485.360000000001</v>
      </c>
      <c r="N48" s="257" t="s">
        <v>556</v>
      </c>
      <c r="O48" s="247"/>
      <c r="P48" s="259" t="s">
        <v>719</v>
      </c>
      <c r="Q48" s="9">
        <v>560</v>
      </c>
      <c r="R48" s="10">
        <v>815.22</v>
      </c>
      <c r="S48" s="257" t="s">
        <v>555</v>
      </c>
      <c r="U48" s="268"/>
    </row>
    <row r="49" spans="1:21" x14ac:dyDescent="0.25">
      <c r="A49" s="262" t="s">
        <v>220</v>
      </c>
      <c r="B49" s="263">
        <v>2134</v>
      </c>
      <c r="C49" s="10">
        <v>16542.02</v>
      </c>
      <c r="D49" s="253" t="s">
        <v>555</v>
      </c>
      <c r="E49" s="247"/>
      <c r="F49" s="262" t="s">
        <v>116</v>
      </c>
      <c r="G49" s="263">
        <v>560</v>
      </c>
      <c r="H49" s="10">
        <v>8409.9919999999947</v>
      </c>
      <c r="I49" s="253" t="s">
        <v>556</v>
      </c>
      <c r="J49" s="247"/>
      <c r="K49" s="259" t="s">
        <v>718</v>
      </c>
      <c r="L49" s="9">
        <v>233</v>
      </c>
      <c r="M49" s="10">
        <v>16902.8</v>
      </c>
      <c r="N49" s="257" t="s">
        <v>555</v>
      </c>
      <c r="O49" s="247"/>
      <c r="P49" s="259" t="s">
        <v>116</v>
      </c>
      <c r="Q49" s="9">
        <v>545</v>
      </c>
      <c r="R49" s="10">
        <v>9159.76</v>
      </c>
      <c r="S49" s="257" t="s">
        <v>556</v>
      </c>
      <c r="U49" s="268"/>
    </row>
    <row r="50" spans="1:21" x14ac:dyDescent="0.25">
      <c r="A50" s="262" t="s">
        <v>94</v>
      </c>
      <c r="B50" s="263">
        <v>84908</v>
      </c>
      <c r="C50" s="10">
        <v>13157.359000000068</v>
      </c>
      <c r="D50" s="253" t="s">
        <v>556</v>
      </c>
      <c r="E50" s="247"/>
      <c r="F50" s="262" t="s">
        <v>208</v>
      </c>
      <c r="G50" s="263">
        <v>526</v>
      </c>
      <c r="H50" s="10">
        <v>80888.289000000004</v>
      </c>
      <c r="I50" s="253" t="s">
        <v>555</v>
      </c>
      <c r="J50" s="247"/>
      <c r="K50" s="259" t="s">
        <v>201</v>
      </c>
      <c r="L50" s="9">
        <v>1902</v>
      </c>
      <c r="M50" s="10">
        <v>16367.69</v>
      </c>
      <c r="N50" s="257" t="s">
        <v>556</v>
      </c>
      <c r="O50" s="247"/>
      <c r="P50" s="259" t="s">
        <v>266</v>
      </c>
      <c r="Q50" s="9">
        <v>419</v>
      </c>
      <c r="R50" s="10">
        <v>308785</v>
      </c>
      <c r="S50" s="257" t="s">
        <v>555</v>
      </c>
      <c r="U50" s="268"/>
    </row>
    <row r="51" spans="1:21" x14ac:dyDescent="0.25">
      <c r="A51" s="262" t="s">
        <v>181</v>
      </c>
      <c r="B51" s="263">
        <v>311</v>
      </c>
      <c r="C51" s="10">
        <v>12986.196000000011</v>
      </c>
      <c r="D51" s="253" t="s">
        <v>556</v>
      </c>
      <c r="E51" s="247"/>
      <c r="F51" s="262" t="s">
        <v>266</v>
      </c>
      <c r="G51" s="263">
        <v>366</v>
      </c>
      <c r="H51" s="10">
        <v>153744</v>
      </c>
      <c r="I51" s="253" t="s">
        <v>555</v>
      </c>
      <c r="J51" s="247"/>
      <c r="K51" s="259" t="s">
        <v>111</v>
      </c>
      <c r="L51" s="9">
        <v>1768</v>
      </c>
      <c r="M51" s="10">
        <v>15559.92</v>
      </c>
      <c r="N51" s="257" t="s">
        <v>556</v>
      </c>
      <c r="O51" s="247"/>
      <c r="P51" s="259" t="s">
        <v>181</v>
      </c>
      <c r="Q51" s="9">
        <v>337</v>
      </c>
      <c r="R51" s="10">
        <v>15040.310000000001</v>
      </c>
      <c r="S51" s="257" t="s">
        <v>556</v>
      </c>
      <c r="U51" s="268"/>
    </row>
    <row r="52" spans="1:21" x14ac:dyDescent="0.25">
      <c r="A52" s="262" t="s">
        <v>116</v>
      </c>
      <c r="B52" s="263">
        <v>560</v>
      </c>
      <c r="C52" s="10">
        <v>8409.9919999999947</v>
      </c>
      <c r="D52" s="253" t="s">
        <v>556</v>
      </c>
      <c r="E52" s="247"/>
      <c r="F52" s="262" t="s">
        <v>175</v>
      </c>
      <c r="G52" s="263">
        <v>323</v>
      </c>
      <c r="H52" s="10">
        <v>3669.9259999999999</v>
      </c>
      <c r="I52" s="253" t="s">
        <v>555</v>
      </c>
      <c r="J52" s="247"/>
      <c r="K52" s="259" t="s">
        <v>181</v>
      </c>
      <c r="L52" s="9">
        <v>337</v>
      </c>
      <c r="M52" s="10">
        <v>15040.310000000001</v>
      </c>
      <c r="N52" s="257" t="s">
        <v>556</v>
      </c>
      <c r="O52" s="247"/>
      <c r="P52" s="259" t="s">
        <v>273</v>
      </c>
      <c r="Q52" s="9">
        <v>308</v>
      </c>
      <c r="R52" s="10">
        <v>49280</v>
      </c>
      <c r="S52" s="257" t="s">
        <v>555</v>
      </c>
      <c r="U52" s="268"/>
    </row>
    <row r="53" spans="1:21" x14ac:dyDescent="0.25">
      <c r="A53" s="262" t="s">
        <v>303</v>
      </c>
      <c r="B53" s="263">
        <v>63</v>
      </c>
      <c r="C53" s="10">
        <v>6687.8760000000002</v>
      </c>
      <c r="D53" s="253" t="s">
        <v>555</v>
      </c>
      <c r="E53" s="247"/>
      <c r="F53" s="262" t="s">
        <v>167</v>
      </c>
      <c r="G53" s="263">
        <v>321</v>
      </c>
      <c r="H53" s="10">
        <v>16546.690000000021</v>
      </c>
      <c r="I53" s="253" t="s">
        <v>555</v>
      </c>
      <c r="J53" s="247"/>
      <c r="K53" s="259" t="s">
        <v>116</v>
      </c>
      <c r="L53" s="9">
        <v>545</v>
      </c>
      <c r="M53" s="10">
        <v>9159.76</v>
      </c>
      <c r="N53" s="257" t="s">
        <v>556</v>
      </c>
      <c r="O53" s="247"/>
      <c r="P53" s="259" t="s">
        <v>303</v>
      </c>
      <c r="Q53" s="9">
        <v>241</v>
      </c>
      <c r="R53" s="10">
        <v>31236.01</v>
      </c>
      <c r="S53" s="257" t="s">
        <v>555</v>
      </c>
      <c r="U53" s="268"/>
    </row>
    <row r="54" spans="1:21" x14ac:dyDescent="0.25">
      <c r="A54" s="262" t="s">
        <v>178</v>
      </c>
      <c r="B54" s="263">
        <v>4356</v>
      </c>
      <c r="C54" s="10">
        <v>6372.7799999999988</v>
      </c>
      <c r="D54" s="253" t="s">
        <v>555</v>
      </c>
      <c r="E54" s="247"/>
      <c r="F54" s="262" t="s">
        <v>181</v>
      </c>
      <c r="G54" s="263">
        <v>311</v>
      </c>
      <c r="H54" s="10">
        <v>12986.196000000011</v>
      </c>
      <c r="I54" s="253" t="s">
        <v>556</v>
      </c>
      <c r="J54" s="247"/>
      <c r="K54" s="259" t="s">
        <v>178</v>
      </c>
      <c r="L54" s="9">
        <v>3207</v>
      </c>
      <c r="M54" s="10">
        <v>5051.6899999999996</v>
      </c>
      <c r="N54" s="257" t="s">
        <v>555</v>
      </c>
      <c r="O54" s="247"/>
      <c r="P54" s="259" t="s">
        <v>718</v>
      </c>
      <c r="Q54" s="9">
        <v>233</v>
      </c>
      <c r="R54" s="10">
        <v>16902.8</v>
      </c>
      <c r="S54" s="257" t="s">
        <v>555</v>
      </c>
      <c r="U54" s="268"/>
    </row>
    <row r="55" spans="1:21" x14ac:dyDescent="0.25">
      <c r="A55" s="262" t="s">
        <v>155</v>
      </c>
      <c r="B55" s="263">
        <v>2185</v>
      </c>
      <c r="C55" s="10">
        <v>6154.8299999999981</v>
      </c>
      <c r="D55" s="253" t="s">
        <v>555</v>
      </c>
      <c r="E55" s="247"/>
      <c r="F55" s="262" t="s">
        <v>277</v>
      </c>
      <c r="G55" s="263">
        <v>276</v>
      </c>
      <c r="H55" s="10">
        <v>345.47</v>
      </c>
      <c r="I55" s="253" t="s">
        <v>555</v>
      </c>
      <c r="J55" s="247"/>
      <c r="K55" s="259" t="s">
        <v>72</v>
      </c>
      <c r="L55" s="9">
        <v>12</v>
      </c>
      <c r="M55" s="10">
        <v>2550</v>
      </c>
      <c r="N55" s="257" t="s">
        <v>555</v>
      </c>
      <c r="O55" s="247"/>
      <c r="P55" s="259" t="s">
        <v>175</v>
      </c>
      <c r="Q55" s="9">
        <v>147</v>
      </c>
      <c r="R55" s="10">
        <v>1955.1000000000001</v>
      </c>
      <c r="S55" s="257" t="s">
        <v>555</v>
      </c>
      <c r="U55" s="268"/>
    </row>
    <row r="56" spans="1:21" x14ac:dyDescent="0.25">
      <c r="A56" s="262" t="s">
        <v>175</v>
      </c>
      <c r="B56" s="263">
        <v>323</v>
      </c>
      <c r="C56" s="10">
        <v>3669.9259999999999</v>
      </c>
      <c r="D56" s="253" t="s">
        <v>555</v>
      </c>
      <c r="E56" s="247"/>
      <c r="F56" s="262" t="s">
        <v>273</v>
      </c>
      <c r="G56" s="263">
        <v>211</v>
      </c>
      <c r="H56" s="10">
        <v>29723.392000000051</v>
      </c>
      <c r="I56" s="253" t="s">
        <v>555</v>
      </c>
      <c r="J56" s="247"/>
      <c r="K56" s="259" t="s">
        <v>175</v>
      </c>
      <c r="L56" s="9">
        <v>147</v>
      </c>
      <c r="M56" s="10">
        <v>1955.1000000000001</v>
      </c>
      <c r="N56" s="257" t="s">
        <v>555</v>
      </c>
      <c r="O56" s="247"/>
      <c r="P56" s="259" t="s">
        <v>45</v>
      </c>
      <c r="Q56" s="9">
        <v>136</v>
      </c>
      <c r="R56" s="10">
        <v>89962.64</v>
      </c>
      <c r="S56" s="257" t="s">
        <v>555</v>
      </c>
      <c r="U56" s="268"/>
    </row>
    <row r="57" spans="1:21" x14ac:dyDescent="0.25">
      <c r="A57" s="262" t="s">
        <v>201</v>
      </c>
      <c r="B57" s="263">
        <v>749</v>
      </c>
      <c r="C57" s="10">
        <v>3651.3730000000005</v>
      </c>
      <c r="D57" s="253" t="s">
        <v>556</v>
      </c>
      <c r="E57" s="247"/>
      <c r="F57" s="262" t="s">
        <v>45</v>
      </c>
      <c r="G57" s="263">
        <v>72</v>
      </c>
      <c r="H57" s="10">
        <v>41738.82</v>
      </c>
      <c r="I57" s="253" t="s">
        <v>555</v>
      </c>
      <c r="J57" s="247"/>
      <c r="K57" s="259" t="s">
        <v>719</v>
      </c>
      <c r="L57" s="9">
        <v>560</v>
      </c>
      <c r="M57" s="10">
        <v>815.22</v>
      </c>
      <c r="N57" s="257" t="s">
        <v>555</v>
      </c>
      <c r="O57" s="247"/>
      <c r="P57" s="259" t="s">
        <v>72</v>
      </c>
      <c r="Q57" s="9">
        <v>12</v>
      </c>
      <c r="R57" s="10">
        <v>2550</v>
      </c>
      <c r="S57" s="257" t="s">
        <v>555</v>
      </c>
      <c r="U57" s="268"/>
    </row>
    <row r="58" spans="1:21" x14ac:dyDescent="0.25">
      <c r="A58" s="262" t="s">
        <v>72</v>
      </c>
      <c r="B58" s="263">
        <v>10</v>
      </c>
      <c r="C58" s="10">
        <v>2200</v>
      </c>
      <c r="D58" s="253" t="s">
        <v>555</v>
      </c>
      <c r="E58" s="247"/>
      <c r="F58" s="262" t="s">
        <v>303</v>
      </c>
      <c r="G58" s="263">
        <v>63</v>
      </c>
      <c r="H58" s="10">
        <v>6687.8760000000002</v>
      </c>
      <c r="I58" s="253" t="s">
        <v>555</v>
      </c>
      <c r="J58" s="247"/>
      <c r="K58" s="260" t="s">
        <v>720</v>
      </c>
      <c r="L58" s="261">
        <f>SUM(L3:L57)</f>
        <v>2134178</v>
      </c>
      <c r="M58" s="11">
        <f>SUM(M3:M57)</f>
        <v>20923057.216000006</v>
      </c>
      <c r="N58" s="11"/>
      <c r="O58" s="247"/>
      <c r="P58" s="260" t="s">
        <v>720</v>
      </c>
      <c r="Q58" s="261">
        <f>SUM(Q3:Q57)</f>
        <v>2134178</v>
      </c>
      <c r="R58" s="11">
        <f>SUM(R3:R57)</f>
        <v>20923057.216000006</v>
      </c>
      <c r="S58" s="11"/>
      <c r="U58" s="268"/>
    </row>
    <row r="59" spans="1:21" x14ac:dyDescent="0.25">
      <c r="A59" s="262" t="s">
        <v>277</v>
      </c>
      <c r="B59" s="263">
        <v>276</v>
      </c>
      <c r="C59" s="10">
        <v>345.47</v>
      </c>
      <c r="D59" s="253" t="s">
        <v>555</v>
      </c>
      <c r="E59" s="247"/>
      <c r="F59" s="262" t="s">
        <v>72</v>
      </c>
      <c r="G59" s="263">
        <v>10</v>
      </c>
      <c r="H59" s="10">
        <v>2200</v>
      </c>
      <c r="I59" s="253" t="s">
        <v>555</v>
      </c>
      <c r="J59" s="247"/>
      <c r="O59" s="247"/>
    </row>
    <row r="60" spans="1:21" s="12" customFormat="1" x14ac:dyDescent="0.25">
      <c r="A60" s="264" t="s">
        <v>322</v>
      </c>
      <c r="B60" s="261">
        <f>SUM(B3:B59)</f>
        <v>1990917</v>
      </c>
      <c r="C60" s="11">
        <f>SUM(C3:C59)</f>
        <v>14131294.810000049</v>
      </c>
      <c r="D60" s="265"/>
      <c r="E60" s="139"/>
      <c r="F60" s="264" t="s">
        <v>322</v>
      </c>
      <c r="G60" s="261">
        <f>SUM(G3:G59)</f>
        <v>1990917</v>
      </c>
      <c r="H60" s="11">
        <f>SUM(H3:H59)</f>
        <v>14131294.810000051</v>
      </c>
      <c r="I60" s="265"/>
      <c r="J60" s="139"/>
      <c r="O60" s="139"/>
    </row>
    <row r="61" spans="1:21" x14ac:dyDescent="0.25">
      <c r="E61" s="247"/>
    </row>
  </sheetData>
  <autoFilter ref="P2:S57">
    <sortState ref="P3:S57">
      <sortCondition descending="1" ref="Q2:Q57"/>
    </sortState>
  </autoFilter>
  <mergeCells count="4">
    <mergeCell ref="A1:D1"/>
    <mergeCell ref="F1:I1"/>
    <mergeCell ref="K1:N1"/>
    <mergeCell ref="P1:S1"/>
  </mergeCells>
  <pageMargins left="0.7" right="0.7" top="0.75" bottom="0.75" header="0.3" footer="0.3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4"/>
  <sheetViews>
    <sheetView topLeftCell="A173" workbookViewId="0">
      <selection activeCell="B287" sqref="B287"/>
    </sheetView>
  </sheetViews>
  <sheetFormatPr defaultRowHeight="18.75" x14ac:dyDescent="0.25"/>
  <cols>
    <col min="1" max="1" width="35.5" style="182" customWidth="1"/>
    <col min="2" max="2" width="59.5" style="183" customWidth="1"/>
  </cols>
  <sheetData>
    <row r="1" spans="1:2" ht="25.5" x14ac:dyDescent="0.25">
      <c r="A1" s="340" t="s">
        <v>561</v>
      </c>
      <c r="B1" s="340"/>
    </row>
    <row r="2" spans="1:2" ht="25.5" x14ac:dyDescent="0.25">
      <c r="A2" s="141"/>
      <c r="B2" s="141"/>
    </row>
    <row r="3" spans="1:2" x14ac:dyDescent="0.25">
      <c r="A3" s="341" t="s">
        <v>562</v>
      </c>
      <c r="B3" s="341"/>
    </row>
    <row r="5" spans="1:2" ht="15" x14ac:dyDescent="0.25">
      <c r="A5" s="342" t="s">
        <v>563</v>
      </c>
      <c r="B5" s="142" t="s">
        <v>564</v>
      </c>
    </row>
    <row r="6" spans="1:2" ht="69.75" customHeight="1" x14ac:dyDescent="0.25">
      <c r="A6" s="342"/>
      <c r="B6" s="143" t="s">
        <v>565</v>
      </c>
    </row>
    <row r="7" spans="1:2" ht="30" customHeight="1" x14ac:dyDescent="0.25">
      <c r="A7" s="342" t="s">
        <v>566</v>
      </c>
      <c r="B7" s="343" t="s">
        <v>567</v>
      </c>
    </row>
    <row r="8" spans="1:2" ht="15" x14ac:dyDescent="0.25">
      <c r="A8" s="342"/>
      <c r="B8" s="344"/>
    </row>
    <row r="9" spans="1:2" ht="15" x14ac:dyDescent="0.25">
      <c r="A9" s="342"/>
      <c r="B9" s="345"/>
    </row>
    <row r="10" spans="1:2" ht="15" x14ac:dyDescent="0.25">
      <c r="A10" s="338" t="s">
        <v>568</v>
      </c>
      <c r="B10" s="142" t="s">
        <v>569</v>
      </c>
    </row>
    <row r="11" spans="1:2" ht="15" x14ac:dyDescent="0.25">
      <c r="A11" s="339"/>
      <c r="B11" s="144" t="s">
        <v>570</v>
      </c>
    </row>
    <row r="12" spans="1:2" ht="15" x14ac:dyDescent="0.25">
      <c r="A12" s="339"/>
      <c r="B12" s="144" t="s">
        <v>571</v>
      </c>
    </row>
    <row r="13" spans="1:2" ht="15" x14ac:dyDescent="0.25">
      <c r="A13" s="339"/>
      <c r="B13" s="145"/>
    </row>
    <row r="14" spans="1:2" ht="15" x14ac:dyDescent="0.25">
      <c r="A14" s="338" t="s">
        <v>572</v>
      </c>
      <c r="B14" s="142" t="s">
        <v>573</v>
      </c>
    </row>
    <row r="15" spans="1:2" ht="15" x14ac:dyDescent="0.25">
      <c r="A15" s="339"/>
      <c r="B15" s="144" t="s">
        <v>574</v>
      </c>
    </row>
    <row r="16" spans="1:2" ht="15" x14ac:dyDescent="0.25">
      <c r="A16" s="339"/>
      <c r="B16" s="144" t="s">
        <v>575</v>
      </c>
    </row>
    <row r="17" spans="1:2" ht="15" x14ac:dyDescent="0.25">
      <c r="A17" s="339"/>
      <c r="B17" s="144" t="s">
        <v>576</v>
      </c>
    </row>
    <row r="18" spans="1:2" ht="15" x14ac:dyDescent="0.25">
      <c r="A18" s="339"/>
      <c r="B18" s="144" t="s">
        <v>577</v>
      </c>
    </row>
    <row r="19" spans="1:2" ht="15" x14ac:dyDescent="0.25">
      <c r="A19" s="346"/>
      <c r="B19" s="145"/>
    </row>
    <row r="20" spans="1:2" ht="15.75" customHeight="1" x14ac:dyDescent="0.25">
      <c r="A20" s="347" t="s">
        <v>578</v>
      </c>
      <c r="B20" s="142" t="s">
        <v>579</v>
      </c>
    </row>
    <row r="21" spans="1:2" ht="15" x14ac:dyDescent="0.25">
      <c r="A21" s="342"/>
      <c r="B21" s="146" t="s">
        <v>580</v>
      </c>
    </row>
    <row r="22" spans="1:2" ht="15" customHeight="1" x14ac:dyDescent="0.25">
      <c r="A22" s="342"/>
      <c r="B22" s="144" t="s">
        <v>581</v>
      </c>
    </row>
    <row r="23" spans="1:2" ht="15" x14ac:dyDescent="0.25">
      <c r="A23" s="342"/>
      <c r="B23" s="348" t="s">
        <v>582</v>
      </c>
    </row>
    <row r="24" spans="1:2" ht="15" x14ac:dyDescent="0.25">
      <c r="A24" s="342"/>
      <c r="B24" s="348"/>
    </row>
    <row r="25" spans="1:2" ht="15" x14ac:dyDescent="0.25">
      <c r="A25" s="342"/>
      <c r="B25" s="144" t="s">
        <v>583</v>
      </c>
    </row>
    <row r="26" spans="1:2" ht="15" x14ac:dyDescent="0.25">
      <c r="A26" s="342"/>
      <c r="B26" s="144" t="s">
        <v>584</v>
      </c>
    </row>
    <row r="27" spans="1:2" ht="15" x14ac:dyDescent="0.25">
      <c r="A27" s="342"/>
      <c r="B27" s="144" t="s">
        <v>585</v>
      </c>
    </row>
    <row r="28" spans="1:2" ht="15" x14ac:dyDescent="0.25">
      <c r="A28" s="342"/>
      <c r="B28" s="143" t="s">
        <v>586</v>
      </c>
    </row>
    <row r="29" spans="1:2" ht="15" x14ac:dyDescent="0.25">
      <c r="A29" s="338" t="s">
        <v>587</v>
      </c>
      <c r="B29" s="147"/>
    </row>
    <row r="30" spans="1:2" ht="15" x14ac:dyDescent="0.25">
      <c r="A30" s="339"/>
      <c r="B30" s="146" t="s">
        <v>588</v>
      </c>
    </row>
    <row r="31" spans="1:2" ht="15" x14ac:dyDescent="0.25">
      <c r="A31" s="339"/>
      <c r="B31" s="144" t="s">
        <v>581</v>
      </c>
    </row>
    <row r="32" spans="1:2" ht="15" x14ac:dyDescent="0.25">
      <c r="A32" s="339"/>
      <c r="B32" s="144" t="s">
        <v>582</v>
      </c>
    </row>
    <row r="33" spans="1:2" ht="15" x14ac:dyDescent="0.25">
      <c r="A33" s="339"/>
      <c r="B33" s="144" t="s">
        <v>589</v>
      </c>
    </row>
    <row r="34" spans="1:2" ht="15" x14ac:dyDescent="0.25">
      <c r="A34" s="346"/>
      <c r="B34" s="143" t="s">
        <v>584</v>
      </c>
    </row>
    <row r="35" spans="1:2" ht="30" x14ac:dyDescent="0.25">
      <c r="A35" s="349" t="s">
        <v>590</v>
      </c>
      <c r="B35" s="148" t="s">
        <v>591</v>
      </c>
    </row>
    <row r="36" spans="1:2" ht="15" x14ac:dyDescent="0.25">
      <c r="A36" s="350"/>
      <c r="B36" s="144" t="s">
        <v>592</v>
      </c>
    </row>
    <row r="37" spans="1:2" ht="15" x14ac:dyDescent="0.25">
      <c r="A37" s="350"/>
      <c r="B37" s="144" t="s">
        <v>593</v>
      </c>
    </row>
    <row r="38" spans="1:2" ht="15" x14ac:dyDescent="0.25">
      <c r="A38" s="350"/>
      <c r="B38" s="348" t="s">
        <v>594</v>
      </c>
    </row>
    <row r="39" spans="1:2" ht="15" x14ac:dyDescent="0.25">
      <c r="A39" s="350"/>
      <c r="B39" s="348"/>
    </row>
    <row r="40" spans="1:2" ht="15" x14ac:dyDescent="0.25">
      <c r="A40" s="350"/>
      <c r="B40" s="144" t="s">
        <v>595</v>
      </c>
    </row>
    <row r="41" spans="1:2" ht="15" x14ac:dyDescent="0.25">
      <c r="A41" s="350"/>
      <c r="B41" s="144" t="s">
        <v>585</v>
      </c>
    </row>
    <row r="42" spans="1:2" ht="15" x14ac:dyDescent="0.25">
      <c r="A42" s="351"/>
      <c r="B42" s="143" t="s">
        <v>596</v>
      </c>
    </row>
    <row r="43" spans="1:2" ht="15" x14ac:dyDescent="0.25">
      <c r="A43" s="349" t="s">
        <v>597</v>
      </c>
      <c r="B43" s="147"/>
    </row>
    <row r="44" spans="1:2" ht="15" x14ac:dyDescent="0.25">
      <c r="A44" s="350"/>
      <c r="B44" s="146" t="s">
        <v>598</v>
      </c>
    </row>
    <row r="45" spans="1:2" ht="15" x14ac:dyDescent="0.25">
      <c r="A45" s="350"/>
      <c r="B45" s="348" t="s">
        <v>599</v>
      </c>
    </row>
    <row r="46" spans="1:2" ht="15" x14ac:dyDescent="0.25">
      <c r="A46" s="351"/>
      <c r="B46" s="352"/>
    </row>
    <row r="47" spans="1:2" ht="15" x14ac:dyDescent="0.25">
      <c r="A47" s="349" t="s">
        <v>32</v>
      </c>
      <c r="B47" s="147"/>
    </row>
    <row r="48" spans="1:2" ht="26.25" customHeight="1" x14ac:dyDescent="0.25">
      <c r="A48" s="350"/>
      <c r="B48" s="146" t="s">
        <v>600</v>
      </c>
    </row>
    <row r="49" spans="1:2" ht="25.5" customHeight="1" x14ac:dyDescent="0.25">
      <c r="A49" s="350"/>
      <c r="B49" s="144" t="s">
        <v>601</v>
      </c>
    </row>
    <row r="50" spans="1:2" ht="15" x14ac:dyDescent="0.25">
      <c r="A50" s="350"/>
      <c r="B50" s="144" t="s">
        <v>602</v>
      </c>
    </row>
    <row r="51" spans="1:2" ht="15" x14ac:dyDescent="0.25">
      <c r="A51" s="350"/>
      <c r="B51" s="144" t="s">
        <v>603</v>
      </c>
    </row>
    <row r="52" spans="1:2" ht="15" x14ac:dyDescent="0.25">
      <c r="A52" s="350"/>
      <c r="B52" s="144" t="s">
        <v>595</v>
      </c>
    </row>
    <row r="53" spans="1:2" ht="15" x14ac:dyDescent="0.25">
      <c r="A53" s="350"/>
      <c r="B53" s="144" t="s">
        <v>585</v>
      </c>
    </row>
    <row r="54" spans="1:2" ht="15" x14ac:dyDescent="0.25">
      <c r="A54" s="350"/>
      <c r="B54" s="144" t="s">
        <v>576</v>
      </c>
    </row>
    <row r="55" spans="1:2" ht="15" x14ac:dyDescent="0.25">
      <c r="A55" s="351"/>
      <c r="B55" s="143" t="s">
        <v>577</v>
      </c>
    </row>
    <row r="56" spans="1:2" ht="15" x14ac:dyDescent="0.25">
      <c r="A56" s="338" t="s">
        <v>604</v>
      </c>
      <c r="B56" s="142" t="s">
        <v>605</v>
      </c>
    </row>
    <row r="57" spans="1:2" ht="15" x14ac:dyDescent="0.25">
      <c r="A57" s="339"/>
      <c r="B57" s="146" t="s">
        <v>606</v>
      </c>
    </row>
    <row r="58" spans="1:2" ht="15" x14ac:dyDescent="0.25">
      <c r="A58" s="339"/>
      <c r="B58" s="144" t="s">
        <v>570</v>
      </c>
    </row>
    <row r="59" spans="1:2" ht="15" x14ac:dyDescent="0.25">
      <c r="A59" s="339"/>
      <c r="B59" s="144" t="s">
        <v>607</v>
      </c>
    </row>
    <row r="60" spans="1:2" ht="15" x14ac:dyDescent="0.25">
      <c r="A60" s="339"/>
      <c r="B60" s="144" t="s">
        <v>592</v>
      </c>
    </row>
    <row r="61" spans="1:2" ht="15" x14ac:dyDescent="0.25">
      <c r="A61" s="339"/>
      <c r="B61" s="144" t="s">
        <v>583</v>
      </c>
    </row>
    <row r="62" spans="1:2" ht="15" x14ac:dyDescent="0.25">
      <c r="A62" s="339"/>
      <c r="B62" s="348" t="s">
        <v>574</v>
      </c>
    </row>
    <row r="63" spans="1:2" ht="15" x14ac:dyDescent="0.25">
      <c r="A63" s="339"/>
      <c r="B63" s="348"/>
    </row>
    <row r="64" spans="1:2" ht="15" x14ac:dyDescent="0.25">
      <c r="A64" s="339"/>
      <c r="B64" s="144" t="s">
        <v>571</v>
      </c>
    </row>
    <row r="65" spans="1:2" ht="15" x14ac:dyDescent="0.25">
      <c r="A65" s="339"/>
      <c r="B65" s="144" t="s">
        <v>608</v>
      </c>
    </row>
    <row r="66" spans="1:2" ht="15" x14ac:dyDescent="0.25">
      <c r="A66" s="339"/>
      <c r="B66" s="144" t="s">
        <v>609</v>
      </c>
    </row>
    <row r="67" spans="1:2" ht="15" x14ac:dyDescent="0.25">
      <c r="A67" s="339"/>
      <c r="B67" s="144" t="s">
        <v>610</v>
      </c>
    </row>
    <row r="68" spans="1:2" ht="15" x14ac:dyDescent="0.25">
      <c r="A68" s="339"/>
      <c r="B68" s="144" t="s">
        <v>586</v>
      </c>
    </row>
    <row r="69" spans="1:2" ht="15" x14ac:dyDescent="0.25">
      <c r="A69" s="339"/>
      <c r="B69" s="143" t="s">
        <v>611</v>
      </c>
    </row>
    <row r="70" spans="1:2" ht="14.25" customHeight="1" x14ac:dyDescent="0.25">
      <c r="A70" s="338" t="s">
        <v>82</v>
      </c>
      <c r="B70" s="147"/>
    </row>
    <row r="71" spans="1:2" ht="15" x14ac:dyDescent="0.25">
      <c r="A71" s="339"/>
      <c r="B71" s="146" t="s">
        <v>612</v>
      </c>
    </row>
    <row r="72" spans="1:2" ht="15" x14ac:dyDescent="0.25">
      <c r="A72" s="339"/>
      <c r="B72" s="144" t="s">
        <v>613</v>
      </c>
    </row>
    <row r="73" spans="1:2" ht="15" x14ac:dyDescent="0.25">
      <c r="A73" s="339"/>
      <c r="B73" s="144" t="s">
        <v>610</v>
      </c>
    </row>
    <row r="74" spans="1:2" ht="15" x14ac:dyDescent="0.25">
      <c r="A74" s="339"/>
      <c r="B74" s="144" t="s">
        <v>614</v>
      </c>
    </row>
    <row r="75" spans="1:2" ht="15" x14ac:dyDescent="0.25">
      <c r="A75" s="339"/>
      <c r="B75" s="144" t="s">
        <v>615</v>
      </c>
    </row>
    <row r="76" spans="1:2" ht="15" x14ac:dyDescent="0.25">
      <c r="A76" s="346"/>
      <c r="B76" s="145"/>
    </row>
    <row r="77" spans="1:2" ht="15" x14ac:dyDescent="0.25">
      <c r="A77" s="338" t="s">
        <v>616</v>
      </c>
      <c r="B77" s="149" t="s">
        <v>612</v>
      </c>
    </row>
    <row r="78" spans="1:2" ht="15" x14ac:dyDescent="0.25">
      <c r="A78" s="339"/>
      <c r="B78" s="353" t="s">
        <v>574</v>
      </c>
    </row>
    <row r="79" spans="1:2" ht="15" x14ac:dyDescent="0.25">
      <c r="A79" s="339"/>
      <c r="B79" s="353"/>
    </row>
    <row r="80" spans="1:2" ht="15" x14ac:dyDescent="0.25">
      <c r="A80" s="346"/>
      <c r="B80" s="150"/>
    </row>
    <row r="81" spans="1:2" ht="15" x14ac:dyDescent="0.25">
      <c r="A81" s="338" t="s">
        <v>181</v>
      </c>
      <c r="B81" s="142" t="s">
        <v>617</v>
      </c>
    </row>
    <row r="82" spans="1:2" ht="15" x14ac:dyDescent="0.25">
      <c r="A82" s="339"/>
      <c r="B82" s="348" t="s">
        <v>583</v>
      </c>
    </row>
    <row r="83" spans="1:2" ht="15" x14ac:dyDescent="0.25">
      <c r="A83" s="339"/>
      <c r="B83" s="348"/>
    </row>
    <row r="84" spans="1:2" ht="15" x14ac:dyDescent="0.25">
      <c r="A84" s="339"/>
      <c r="B84" s="144" t="s">
        <v>608</v>
      </c>
    </row>
    <row r="85" spans="1:2" ht="15" x14ac:dyDescent="0.25">
      <c r="A85" s="339"/>
      <c r="B85" s="144" t="s">
        <v>618</v>
      </c>
    </row>
    <row r="86" spans="1:2" ht="15" x14ac:dyDescent="0.25">
      <c r="A86" s="346"/>
      <c r="B86" s="145"/>
    </row>
    <row r="87" spans="1:2" ht="15.75" customHeight="1" x14ac:dyDescent="0.25">
      <c r="A87" s="354" t="s">
        <v>619</v>
      </c>
      <c r="B87" s="149" t="s">
        <v>620</v>
      </c>
    </row>
    <row r="88" spans="1:2" ht="18.75" customHeight="1" x14ac:dyDescent="0.25">
      <c r="A88" s="355"/>
      <c r="B88" s="353" t="s">
        <v>621</v>
      </c>
    </row>
    <row r="89" spans="1:2" ht="18.75" customHeight="1" x14ac:dyDescent="0.25">
      <c r="A89" s="347"/>
      <c r="B89" s="356"/>
    </row>
    <row r="90" spans="1:2" ht="15" x14ac:dyDescent="0.25">
      <c r="A90" s="338" t="s">
        <v>127</v>
      </c>
      <c r="B90" s="147"/>
    </row>
    <row r="91" spans="1:2" ht="18.75" customHeight="1" x14ac:dyDescent="0.25">
      <c r="A91" s="339"/>
      <c r="B91" s="146" t="s">
        <v>622</v>
      </c>
    </row>
    <row r="92" spans="1:2" ht="15" customHeight="1" x14ac:dyDescent="0.25">
      <c r="A92" s="339"/>
      <c r="B92" s="144" t="s">
        <v>610</v>
      </c>
    </row>
    <row r="93" spans="1:2" ht="15" customHeight="1" x14ac:dyDescent="0.25">
      <c r="A93" s="339"/>
      <c r="B93" s="144" t="s">
        <v>613</v>
      </c>
    </row>
    <row r="94" spans="1:2" ht="18.75" customHeight="1" x14ac:dyDescent="0.25">
      <c r="A94" s="339"/>
      <c r="B94" s="144" t="s">
        <v>614</v>
      </c>
    </row>
    <row r="95" spans="1:2" ht="18.75" customHeight="1" x14ac:dyDescent="0.25">
      <c r="A95" s="346"/>
      <c r="B95" s="145"/>
    </row>
    <row r="96" spans="1:2" ht="15" x14ac:dyDescent="0.25">
      <c r="A96" s="338" t="s">
        <v>623</v>
      </c>
      <c r="B96" s="142" t="s">
        <v>624</v>
      </c>
    </row>
    <row r="97" spans="1:2" ht="15" customHeight="1" x14ac:dyDescent="0.25">
      <c r="A97" s="339"/>
      <c r="B97" s="144" t="s">
        <v>592</v>
      </c>
    </row>
    <row r="98" spans="1:2" ht="15" customHeight="1" x14ac:dyDescent="0.25">
      <c r="A98" s="339"/>
      <c r="B98" s="348" t="s">
        <v>589</v>
      </c>
    </row>
    <row r="99" spans="1:2" ht="18.75" customHeight="1" x14ac:dyDescent="0.25">
      <c r="A99" s="339"/>
      <c r="B99" s="348"/>
    </row>
    <row r="100" spans="1:2" ht="18.75" customHeight="1" x14ac:dyDescent="0.25">
      <c r="A100" s="339"/>
      <c r="B100" s="144" t="s">
        <v>625</v>
      </c>
    </row>
    <row r="101" spans="1:2" ht="18.75" customHeight="1" x14ac:dyDescent="0.25">
      <c r="A101" s="346"/>
      <c r="B101" s="145"/>
    </row>
    <row r="102" spans="1:2" ht="15" x14ac:dyDescent="0.25">
      <c r="A102" s="338" t="s">
        <v>626</v>
      </c>
      <c r="B102" s="142" t="s">
        <v>627</v>
      </c>
    </row>
    <row r="103" spans="1:2" ht="18.75" customHeight="1" x14ac:dyDescent="0.25">
      <c r="A103" s="339"/>
      <c r="B103" s="144" t="s">
        <v>607</v>
      </c>
    </row>
    <row r="104" spans="1:2" ht="18.75" customHeight="1" x14ac:dyDescent="0.25">
      <c r="A104" s="339"/>
      <c r="B104" s="144" t="s">
        <v>592</v>
      </c>
    </row>
    <row r="105" spans="1:2" ht="18.75" customHeight="1" x14ac:dyDescent="0.25">
      <c r="A105" s="339"/>
      <c r="B105" s="144" t="s">
        <v>574</v>
      </c>
    </row>
    <row r="106" spans="1:2" ht="18.75" customHeight="1" x14ac:dyDescent="0.25">
      <c r="A106" s="339"/>
      <c r="B106" s="144" t="s">
        <v>575</v>
      </c>
    </row>
    <row r="107" spans="1:2" ht="15" customHeight="1" x14ac:dyDescent="0.25">
      <c r="A107" s="339"/>
      <c r="B107" s="144" t="s">
        <v>571</v>
      </c>
    </row>
    <row r="108" spans="1:2" ht="15" customHeight="1" x14ac:dyDescent="0.25">
      <c r="A108" s="339"/>
      <c r="B108" s="348" t="s">
        <v>589</v>
      </c>
    </row>
    <row r="109" spans="1:2" ht="18.75" customHeight="1" x14ac:dyDescent="0.25">
      <c r="A109" s="339"/>
      <c r="B109" s="348"/>
    </row>
    <row r="110" spans="1:2" ht="18.75" customHeight="1" x14ac:dyDescent="0.25">
      <c r="A110" s="339"/>
      <c r="B110" s="144" t="s">
        <v>585</v>
      </c>
    </row>
    <row r="111" spans="1:2" ht="18.75" customHeight="1" x14ac:dyDescent="0.25">
      <c r="A111" s="339"/>
      <c r="B111" s="144" t="s">
        <v>609</v>
      </c>
    </row>
    <row r="112" spans="1:2" ht="18.75" customHeight="1" x14ac:dyDescent="0.25">
      <c r="A112" s="339"/>
      <c r="B112" s="144" t="s">
        <v>610</v>
      </c>
    </row>
    <row r="113" spans="1:2" ht="18.75" customHeight="1" x14ac:dyDescent="0.25">
      <c r="A113" s="339"/>
      <c r="B113" s="144" t="s">
        <v>618</v>
      </c>
    </row>
    <row r="114" spans="1:2" ht="18.75" customHeight="1" x14ac:dyDescent="0.25">
      <c r="A114" s="346"/>
      <c r="B114" s="143" t="s">
        <v>586</v>
      </c>
    </row>
    <row r="115" spans="1:2" ht="15" x14ac:dyDescent="0.25">
      <c r="A115" s="349" t="s">
        <v>628</v>
      </c>
      <c r="B115" s="147"/>
    </row>
    <row r="116" spans="1:2" ht="18.75" customHeight="1" x14ac:dyDescent="0.25">
      <c r="A116" s="350"/>
      <c r="B116" s="146" t="s">
        <v>629</v>
      </c>
    </row>
    <row r="117" spans="1:2" ht="18.75" customHeight="1" x14ac:dyDescent="0.25">
      <c r="A117" s="350"/>
      <c r="B117" s="146" t="s">
        <v>630</v>
      </c>
    </row>
    <row r="118" spans="1:2" ht="18.75" customHeight="1" x14ac:dyDescent="0.25">
      <c r="A118" s="350"/>
      <c r="B118" s="144" t="s">
        <v>577</v>
      </c>
    </row>
    <row r="119" spans="1:2" ht="18.75" customHeight="1" x14ac:dyDescent="0.25">
      <c r="A119" s="350"/>
      <c r="B119" s="144" t="s">
        <v>583</v>
      </c>
    </row>
    <row r="120" spans="1:2" ht="15" customHeight="1" x14ac:dyDescent="0.25">
      <c r="A120" s="350"/>
      <c r="B120" s="144" t="s">
        <v>574</v>
      </c>
    </row>
    <row r="121" spans="1:2" ht="15" customHeight="1" x14ac:dyDescent="0.25">
      <c r="A121" s="350"/>
      <c r="B121" s="348" t="s">
        <v>595</v>
      </c>
    </row>
    <row r="122" spans="1:2" ht="18.75" customHeight="1" x14ac:dyDescent="0.25">
      <c r="A122" s="350"/>
      <c r="B122" s="348"/>
    </row>
    <row r="123" spans="1:2" ht="18.75" customHeight="1" x14ac:dyDescent="0.25">
      <c r="A123" s="350"/>
      <c r="B123" s="144" t="s">
        <v>576</v>
      </c>
    </row>
    <row r="124" spans="1:2" ht="18.75" customHeight="1" x14ac:dyDescent="0.25">
      <c r="A124" s="350"/>
      <c r="B124" s="144" t="s">
        <v>596</v>
      </c>
    </row>
    <row r="125" spans="1:2" ht="18.75" customHeight="1" x14ac:dyDescent="0.25">
      <c r="A125" s="350"/>
      <c r="B125" s="144" t="s">
        <v>609</v>
      </c>
    </row>
    <row r="126" spans="1:2" ht="18.75" customHeight="1" x14ac:dyDescent="0.25">
      <c r="A126" s="350"/>
      <c r="B126" s="144" t="s">
        <v>610</v>
      </c>
    </row>
    <row r="127" spans="1:2" ht="18.75" customHeight="1" x14ac:dyDescent="0.25">
      <c r="A127" s="351"/>
      <c r="B127" s="143" t="s">
        <v>586</v>
      </c>
    </row>
    <row r="128" spans="1:2" ht="15" x14ac:dyDescent="0.25">
      <c r="A128" s="349" t="s">
        <v>631</v>
      </c>
      <c r="B128" s="147"/>
    </row>
    <row r="129" spans="1:3" ht="18.75" customHeight="1" x14ac:dyDescent="0.25">
      <c r="A129" s="350"/>
      <c r="B129" s="146" t="s">
        <v>632</v>
      </c>
    </row>
    <row r="130" spans="1:3" ht="18.75" customHeight="1" x14ac:dyDescent="0.25">
      <c r="A130" s="350"/>
      <c r="B130" s="151" t="s">
        <v>633</v>
      </c>
    </row>
    <row r="131" spans="1:3" ht="18.75" customHeight="1" x14ac:dyDescent="0.25">
      <c r="A131" s="350"/>
      <c r="B131" s="151" t="s">
        <v>634</v>
      </c>
    </row>
    <row r="132" spans="1:3" ht="15" customHeight="1" x14ac:dyDescent="0.25">
      <c r="A132" s="350"/>
      <c r="B132" s="144" t="s">
        <v>635</v>
      </c>
    </row>
    <row r="133" spans="1:3" ht="15" customHeight="1" x14ac:dyDescent="0.25">
      <c r="A133" s="350"/>
      <c r="B133" s="357" t="s">
        <v>636</v>
      </c>
    </row>
    <row r="134" spans="1:3" ht="18.75" customHeight="1" x14ac:dyDescent="0.25">
      <c r="A134" s="350"/>
      <c r="B134" s="357"/>
    </row>
    <row r="135" spans="1:3" ht="18.75" customHeight="1" x14ac:dyDescent="0.25">
      <c r="A135" s="350"/>
      <c r="B135" s="144" t="s">
        <v>637</v>
      </c>
    </row>
    <row r="136" spans="1:3" ht="18.75" customHeight="1" x14ac:dyDescent="0.25">
      <c r="A136" s="350"/>
      <c r="B136" s="152" t="s">
        <v>638</v>
      </c>
    </row>
    <row r="137" spans="1:3" ht="18.75" customHeight="1" x14ac:dyDescent="0.25">
      <c r="A137" s="350"/>
      <c r="B137" s="144" t="s">
        <v>639</v>
      </c>
    </row>
    <row r="138" spans="1:3" ht="18.75" customHeight="1" x14ac:dyDescent="0.25">
      <c r="A138" s="351"/>
      <c r="B138" s="153" t="s">
        <v>640</v>
      </c>
    </row>
    <row r="139" spans="1:3" ht="18.75" customHeight="1" x14ac:dyDescent="0.25">
      <c r="A139" s="154"/>
      <c r="B139" s="155"/>
    </row>
    <row r="140" spans="1:3" ht="15" customHeight="1" x14ac:dyDescent="0.25">
      <c r="A140" s="156"/>
      <c r="B140" s="146" t="s">
        <v>641</v>
      </c>
      <c r="C140" s="157"/>
    </row>
    <row r="141" spans="1:3" x14ac:dyDescent="0.25">
      <c r="A141" s="158" t="s">
        <v>642</v>
      </c>
      <c r="B141" s="146" t="s">
        <v>643</v>
      </c>
      <c r="C141" s="157"/>
    </row>
    <row r="142" spans="1:3" x14ac:dyDescent="0.25">
      <c r="A142" s="156"/>
      <c r="B142" s="144" t="s">
        <v>599</v>
      </c>
      <c r="C142" s="157"/>
    </row>
    <row r="143" spans="1:3" x14ac:dyDescent="0.25">
      <c r="A143" s="159"/>
      <c r="B143" s="145"/>
      <c r="C143" s="157"/>
    </row>
    <row r="144" spans="1:3" x14ac:dyDescent="0.25">
      <c r="A144" s="160"/>
      <c r="B144" s="142" t="s">
        <v>644</v>
      </c>
      <c r="C144" s="157"/>
    </row>
    <row r="145" spans="1:3" x14ac:dyDescent="0.25">
      <c r="A145" s="156"/>
      <c r="B145" s="144" t="s">
        <v>592</v>
      </c>
      <c r="C145" s="157"/>
    </row>
    <row r="146" spans="1:3" ht="15" x14ac:dyDescent="0.25">
      <c r="A146" s="350" t="s">
        <v>645</v>
      </c>
      <c r="B146" s="144" t="s">
        <v>581</v>
      </c>
      <c r="C146" s="157"/>
    </row>
    <row r="147" spans="1:3" ht="15" x14ac:dyDescent="0.25">
      <c r="A147" s="350"/>
      <c r="B147" s="348" t="s">
        <v>582</v>
      </c>
      <c r="C147" s="157"/>
    </row>
    <row r="148" spans="1:3" x14ac:dyDescent="0.25">
      <c r="A148" s="156"/>
      <c r="B148" s="348"/>
      <c r="C148" s="157"/>
    </row>
    <row r="149" spans="1:3" x14ac:dyDescent="0.25">
      <c r="A149" s="156"/>
      <c r="B149" s="144" t="s">
        <v>584</v>
      </c>
      <c r="C149" s="157"/>
    </row>
    <row r="150" spans="1:3" x14ac:dyDescent="0.25">
      <c r="A150" s="159"/>
      <c r="B150" s="143" t="s">
        <v>646</v>
      </c>
      <c r="C150" s="157"/>
    </row>
    <row r="151" spans="1:3" x14ac:dyDescent="0.25">
      <c r="A151" s="160"/>
      <c r="B151" s="147"/>
      <c r="C151" s="157"/>
    </row>
    <row r="152" spans="1:3" ht="15" customHeight="1" x14ac:dyDescent="0.25">
      <c r="A152" s="156"/>
      <c r="B152" s="146" t="s">
        <v>647</v>
      </c>
      <c r="C152" s="157"/>
    </row>
    <row r="153" spans="1:3" x14ac:dyDescent="0.25">
      <c r="A153" s="158" t="s">
        <v>648</v>
      </c>
      <c r="B153" s="144" t="s">
        <v>593</v>
      </c>
      <c r="C153" s="157"/>
    </row>
    <row r="154" spans="1:3" x14ac:dyDescent="0.25">
      <c r="A154" s="156"/>
      <c r="B154" s="144" t="s">
        <v>595</v>
      </c>
      <c r="C154" s="157"/>
    </row>
    <row r="155" spans="1:3" x14ac:dyDescent="0.25">
      <c r="A155" s="159"/>
      <c r="B155" s="145"/>
      <c r="C155" s="157"/>
    </row>
    <row r="156" spans="1:3" ht="26.25" customHeight="1" x14ac:dyDescent="0.25">
      <c r="A156" s="160"/>
      <c r="B156" s="142" t="s">
        <v>649</v>
      </c>
      <c r="C156" s="157"/>
    </row>
    <row r="157" spans="1:3" ht="15" x14ac:dyDescent="0.25">
      <c r="A157" s="350" t="s">
        <v>650</v>
      </c>
      <c r="B157" s="151"/>
      <c r="C157" s="157"/>
    </row>
    <row r="158" spans="1:3" ht="15" x14ac:dyDescent="0.25">
      <c r="A158" s="350"/>
      <c r="B158" s="161"/>
      <c r="C158" s="157"/>
    </row>
    <row r="159" spans="1:3" x14ac:dyDescent="0.25">
      <c r="A159" s="156"/>
      <c r="B159" s="144" t="s">
        <v>651</v>
      </c>
      <c r="C159" s="157"/>
    </row>
    <row r="160" spans="1:3" x14ac:dyDescent="0.25">
      <c r="A160" s="159"/>
      <c r="B160" s="145"/>
      <c r="C160" s="157"/>
    </row>
    <row r="161" spans="1:3" x14ac:dyDescent="0.25">
      <c r="A161" s="160"/>
      <c r="B161" s="142" t="s">
        <v>652</v>
      </c>
      <c r="C161" s="157"/>
    </row>
    <row r="162" spans="1:3" x14ac:dyDescent="0.25">
      <c r="A162" s="156"/>
      <c r="B162" s="144" t="s">
        <v>577</v>
      </c>
      <c r="C162" s="157"/>
    </row>
    <row r="163" spans="1:3" ht="15" x14ac:dyDescent="0.25">
      <c r="A163" s="350" t="s">
        <v>653</v>
      </c>
      <c r="B163" s="144" t="s">
        <v>576</v>
      </c>
      <c r="C163" s="157"/>
    </row>
    <row r="164" spans="1:3" ht="15" x14ac:dyDescent="0.25">
      <c r="A164" s="350"/>
      <c r="B164" s="348" t="s">
        <v>585</v>
      </c>
      <c r="C164" s="157"/>
    </row>
    <row r="165" spans="1:3" x14ac:dyDescent="0.25">
      <c r="A165" s="156"/>
      <c r="B165" s="348"/>
      <c r="C165" s="157"/>
    </row>
    <row r="166" spans="1:3" x14ac:dyDescent="0.25">
      <c r="A166" s="156"/>
      <c r="B166" s="144" t="s">
        <v>608</v>
      </c>
      <c r="C166" s="157"/>
    </row>
    <row r="167" spans="1:3" x14ac:dyDescent="0.25">
      <c r="A167" s="159"/>
      <c r="B167" s="143" t="s">
        <v>609</v>
      </c>
      <c r="C167" s="157"/>
    </row>
    <row r="168" spans="1:3" ht="19.5" customHeight="1" x14ac:dyDescent="0.25">
      <c r="A168" s="354" t="s">
        <v>654</v>
      </c>
      <c r="B168" s="147"/>
      <c r="C168" s="157"/>
    </row>
    <row r="169" spans="1:3" ht="18.75" customHeight="1" x14ac:dyDescent="0.25">
      <c r="A169" s="355"/>
      <c r="B169" s="146" t="s">
        <v>655</v>
      </c>
      <c r="C169" s="157"/>
    </row>
    <row r="170" spans="1:3" ht="18.75" customHeight="1" x14ac:dyDescent="0.25">
      <c r="A170" s="355"/>
      <c r="B170" s="144" t="s">
        <v>656</v>
      </c>
      <c r="C170" s="157"/>
    </row>
    <row r="171" spans="1:3" ht="18.75" customHeight="1" x14ac:dyDescent="0.25">
      <c r="A171" s="355"/>
      <c r="B171" s="144" t="s">
        <v>657</v>
      </c>
      <c r="C171" s="157"/>
    </row>
    <row r="172" spans="1:3" ht="18.75" customHeight="1" x14ac:dyDescent="0.25">
      <c r="A172" s="347"/>
      <c r="B172" s="145"/>
      <c r="C172" s="157"/>
    </row>
    <row r="173" spans="1:3" ht="26.25" customHeight="1" x14ac:dyDescent="0.25">
      <c r="A173" s="160"/>
      <c r="B173" s="142" t="s">
        <v>658</v>
      </c>
      <c r="C173" s="157"/>
    </row>
    <row r="174" spans="1:3" ht="15" x14ac:dyDescent="0.25">
      <c r="A174" s="350" t="s">
        <v>659</v>
      </c>
      <c r="B174" s="151" t="s">
        <v>660</v>
      </c>
      <c r="C174" s="157"/>
    </row>
    <row r="175" spans="1:3" ht="15" x14ac:dyDescent="0.25">
      <c r="A175" s="350"/>
      <c r="B175" s="161"/>
      <c r="C175" s="157"/>
    </row>
    <row r="176" spans="1:3" x14ac:dyDescent="0.25">
      <c r="A176" s="156"/>
      <c r="B176" s="144" t="s">
        <v>661</v>
      </c>
      <c r="C176" s="157"/>
    </row>
    <row r="177" spans="1:3" x14ac:dyDescent="0.25">
      <c r="A177" s="159"/>
      <c r="B177" s="145"/>
      <c r="C177" s="157"/>
    </row>
    <row r="178" spans="1:3" ht="15" customHeight="1" x14ac:dyDescent="0.25">
      <c r="A178" s="338" t="s">
        <v>662</v>
      </c>
      <c r="B178" s="142" t="s">
        <v>663</v>
      </c>
      <c r="C178" s="157"/>
    </row>
    <row r="179" spans="1:3" ht="18.75" customHeight="1" x14ac:dyDescent="0.25">
      <c r="A179" s="339"/>
      <c r="B179" s="144" t="s">
        <v>610</v>
      </c>
      <c r="C179" s="157"/>
    </row>
    <row r="180" spans="1:3" ht="18.75" customHeight="1" x14ac:dyDescent="0.25">
      <c r="A180" s="339"/>
      <c r="B180" s="144" t="s">
        <v>565</v>
      </c>
      <c r="C180" s="157"/>
    </row>
    <row r="181" spans="1:3" ht="18.75" customHeight="1" x14ac:dyDescent="0.25">
      <c r="A181" s="346"/>
      <c r="B181" s="145"/>
      <c r="C181" s="157"/>
    </row>
    <row r="182" spans="1:3" ht="26.25" customHeight="1" x14ac:dyDescent="0.25">
      <c r="A182" s="354" t="s">
        <v>664</v>
      </c>
      <c r="B182" s="142" t="s">
        <v>665</v>
      </c>
      <c r="C182" s="157"/>
    </row>
    <row r="183" spans="1:3" ht="18.75" customHeight="1" x14ac:dyDescent="0.25">
      <c r="A183" s="355"/>
      <c r="B183" s="146" t="s">
        <v>666</v>
      </c>
      <c r="C183" s="157"/>
    </row>
    <row r="184" spans="1:3" ht="15" customHeight="1" x14ac:dyDescent="0.25">
      <c r="A184" s="355"/>
      <c r="B184" s="144" t="s">
        <v>577</v>
      </c>
      <c r="C184" s="157"/>
    </row>
    <row r="185" spans="1:3" ht="15" customHeight="1" x14ac:dyDescent="0.25">
      <c r="A185" s="355"/>
      <c r="B185" s="348" t="s">
        <v>576</v>
      </c>
      <c r="C185" s="157"/>
    </row>
    <row r="186" spans="1:3" ht="18.75" customHeight="1" x14ac:dyDescent="0.25">
      <c r="A186" s="355"/>
      <c r="B186" s="348"/>
      <c r="C186" s="157"/>
    </row>
    <row r="187" spans="1:3" ht="18.75" customHeight="1" x14ac:dyDescent="0.25">
      <c r="A187" s="355"/>
      <c r="B187" s="144" t="s">
        <v>585</v>
      </c>
      <c r="C187" s="157"/>
    </row>
    <row r="188" spans="1:3" ht="18.75" customHeight="1" x14ac:dyDescent="0.25">
      <c r="A188" s="355"/>
      <c r="B188" s="144" t="s">
        <v>608</v>
      </c>
      <c r="C188" s="157"/>
    </row>
    <row r="189" spans="1:3" ht="18.75" customHeight="1" x14ac:dyDescent="0.25">
      <c r="A189" s="347"/>
      <c r="B189" s="143" t="s">
        <v>667</v>
      </c>
      <c r="C189" s="157"/>
    </row>
    <row r="190" spans="1:3" ht="15" x14ac:dyDescent="0.25">
      <c r="A190" s="349" t="s">
        <v>668</v>
      </c>
      <c r="B190" s="142" t="s">
        <v>669</v>
      </c>
    </row>
    <row r="191" spans="1:3" ht="18.75" customHeight="1" x14ac:dyDescent="0.25">
      <c r="A191" s="350"/>
      <c r="B191" s="146" t="s">
        <v>670</v>
      </c>
    </row>
    <row r="192" spans="1:3" ht="15" customHeight="1" x14ac:dyDescent="0.25">
      <c r="A192" s="350"/>
      <c r="B192" s="144" t="s">
        <v>592</v>
      </c>
    </row>
    <row r="193" spans="1:2" ht="15" customHeight="1" x14ac:dyDescent="0.25">
      <c r="A193" s="350"/>
      <c r="B193" s="348" t="s">
        <v>583</v>
      </c>
    </row>
    <row r="194" spans="1:2" ht="18.75" customHeight="1" x14ac:dyDescent="0.25">
      <c r="A194" s="350"/>
      <c r="B194" s="348"/>
    </row>
    <row r="195" spans="1:2" ht="18.75" customHeight="1" x14ac:dyDescent="0.25">
      <c r="A195" s="350"/>
      <c r="B195" s="144" t="s">
        <v>585</v>
      </c>
    </row>
    <row r="196" spans="1:2" ht="18.75" customHeight="1" x14ac:dyDescent="0.25">
      <c r="A196" s="350"/>
      <c r="B196" s="144" t="s">
        <v>610</v>
      </c>
    </row>
    <row r="197" spans="1:2" ht="18.75" customHeight="1" x14ac:dyDescent="0.25">
      <c r="A197" s="350"/>
      <c r="B197" s="144" t="s">
        <v>614</v>
      </c>
    </row>
    <row r="198" spans="1:2" ht="18.75" customHeight="1" x14ac:dyDescent="0.25">
      <c r="A198" s="351"/>
      <c r="B198" s="145"/>
    </row>
    <row r="199" spans="1:2" ht="15.75" customHeight="1" x14ac:dyDescent="0.25">
      <c r="A199" s="358" t="s">
        <v>671</v>
      </c>
      <c r="B199" s="142" t="s">
        <v>672</v>
      </c>
    </row>
    <row r="200" spans="1:2" ht="18.75" customHeight="1" x14ac:dyDescent="0.25">
      <c r="A200" s="359"/>
      <c r="B200" s="348" t="s">
        <v>621</v>
      </c>
    </row>
    <row r="201" spans="1:2" ht="18.75" customHeight="1" x14ac:dyDescent="0.25">
      <c r="A201" s="360"/>
      <c r="B201" s="352"/>
    </row>
    <row r="202" spans="1:2" ht="15" x14ac:dyDescent="0.25">
      <c r="A202" s="349" t="s">
        <v>673</v>
      </c>
      <c r="B202" s="147"/>
    </row>
    <row r="203" spans="1:2" ht="26.25" customHeight="1" x14ac:dyDescent="0.25">
      <c r="A203" s="350"/>
      <c r="B203" s="146" t="s">
        <v>674</v>
      </c>
    </row>
    <row r="204" spans="1:2" ht="18.75" customHeight="1" x14ac:dyDescent="0.25">
      <c r="A204" s="350"/>
      <c r="B204" s="151" t="s">
        <v>675</v>
      </c>
    </row>
    <row r="205" spans="1:2" ht="18.75" customHeight="1" x14ac:dyDescent="0.25">
      <c r="A205" s="350"/>
      <c r="B205" s="146" t="s">
        <v>676</v>
      </c>
    </row>
    <row r="206" spans="1:2" ht="18.75" customHeight="1" x14ac:dyDescent="0.25">
      <c r="A206" s="350"/>
      <c r="B206" s="144" t="s">
        <v>581</v>
      </c>
    </row>
    <row r="207" spans="1:2" ht="18.75" customHeight="1" x14ac:dyDescent="0.25">
      <c r="A207" s="350"/>
      <c r="B207" s="144" t="s">
        <v>584</v>
      </c>
    </row>
    <row r="208" spans="1:2" ht="18.75" customHeight="1" x14ac:dyDescent="0.25">
      <c r="A208" s="351"/>
      <c r="B208" s="145"/>
    </row>
    <row r="209" spans="1:2" ht="15" x14ac:dyDescent="0.25">
      <c r="A209" s="349" t="s">
        <v>677</v>
      </c>
      <c r="B209" s="142" t="s">
        <v>678</v>
      </c>
    </row>
    <row r="210" spans="1:2" ht="18.75" customHeight="1" x14ac:dyDescent="0.25">
      <c r="A210" s="350"/>
      <c r="B210" s="144" t="s">
        <v>593</v>
      </c>
    </row>
    <row r="211" spans="1:2" ht="18.75" customHeight="1" x14ac:dyDescent="0.25">
      <c r="A211" s="350"/>
      <c r="B211" s="144" t="s">
        <v>592</v>
      </c>
    </row>
    <row r="212" spans="1:2" ht="15" customHeight="1" x14ac:dyDescent="0.25">
      <c r="A212" s="350"/>
      <c r="B212" s="144" t="s">
        <v>589</v>
      </c>
    </row>
    <row r="213" spans="1:2" ht="15" customHeight="1" x14ac:dyDescent="0.25">
      <c r="A213" s="350"/>
      <c r="B213" s="348" t="s">
        <v>575</v>
      </c>
    </row>
    <row r="214" spans="1:2" ht="18.75" customHeight="1" x14ac:dyDescent="0.25">
      <c r="A214" s="350"/>
      <c r="B214" s="348"/>
    </row>
    <row r="215" spans="1:2" ht="18.75" customHeight="1" x14ac:dyDescent="0.25">
      <c r="A215" s="350"/>
      <c r="B215" s="144" t="s">
        <v>594</v>
      </c>
    </row>
    <row r="216" spans="1:2" ht="18.75" customHeight="1" x14ac:dyDescent="0.25">
      <c r="A216" s="350"/>
      <c r="B216" s="144" t="s">
        <v>595</v>
      </c>
    </row>
    <row r="217" spans="1:2" ht="18.75" customHeight="1" x14ac:dyDescent="0.25">
      <c r="A217" s="351"/>
      <c r="B217" s="143" t="s">
        <v>576</v>
      </c>
    </row>
    <row r="218" spans="1:2" ht="15" x14ac:dyDescent="0.25">
      <c r="A218" s="349" t="s">
        <v>679</v>
      </c>
      <c r="B218" s="147"/>
    </row>
    <row r="219" spans="1:2" ht="18.75" customHeight="1" x14ac:dyDescent="0.25">
      <c r="A219" s="350"/>
      <c r="B219" s="146" t="s">
        <v>680</v>
      </c>
    </row>
    <row r="220" spans="1:2" ht="18.75" customHeight="1" x14ac:dyDescent="0.25">
      <c r="A220" s="350"/>
      <c r="B220" s="161"/>
    </row>
    <row r="221" spans="1:2" ht="26.25" customHeight="1" x14ac:dyDescent="0.25">
      <c r="A221" s="350"/>
      <c r="B221" s="146" t="s">
        <v>681</v>
      </c>
    </row>
    <row r="222" spans="1:2" ht="18.75" customHeight="1" x14ac:dyDescent="0.25">
      <c r="A222" s="351"/>
      <c r="B222" s="162" t="s">
        <v>682</v>
      </c>
    </row>
    <row r="223" spans="1:2" ht="48.75" customHeight="1" x14ac:dyDescent="0.25">
      <c r="A223" s="354" t="s">
        <v>683</v>
      </c>
      <c r="B223" s="163" t="s">
        <v>607</v>
      </c>
    </row>
    <row r="224" spans="1:2" ht="18.75" customHeight="1" x14ac:dyDescent="0.25">
      <c r="A224" s="355"/>
      <c r="B224" s="144" t="s">
        <v>570</v>
      </c>
    </row>
    <row r="225" spans="1:2" ht="18.75" customHeight="1" x14ac:dyDescent="0.25">
      <c r="A225" s="347"/>
      <c r="B225" s="143" t="s">
        <v>684</v>
      </c>
    </row>
    <row r="226" spans="1:2" ht="19.5" customHeight="1" x14ac:dyDescent="0.25">
      <c r="A226" s="358" t="s">
        <v>685</v>
      </c>
      <c r="B226" s="147"/>
    </row>
    <row r="227" spans="1:2" ht="15" customHeight="1" x14ac:dyDescent="0.25">
      <c r="A227" s="359"/>
      <c r="B227" s="146" t="s">
        <v>686</v>
      </c>
    </row>
    <row r="228" spans="1:2" ht="15" customHeight="1" x14ac:dyDescent="0.25">
      <c r="A228" s="359"/>
      <c r="B228" s="348" t="s">
        <v>567</v>
      </c>
    </row>
    <row r="229" spans="1:2" ht="18.75" customHeight="1" x14ac:dyDescent="0.25">
      <c r="A229" s="359"/>
      <c r="B229" s="348"/>
    </row>
    <row r="230" spans="1:2" ht="18.75" customHeight="1" x14ac:dyDescent="0.25">
      <c r="A230" s="359"/>
      <c r="B230" s="161"/>
    </row>
    <row r="231" spans="1:2" ht="18.75" customHeight="1" x14ac:dyDescent="0.25">
      <c r="A231" s="360"/>
      <c r="B231" s="164" t="s">
        <v>687</v>
      </c>
    </row>
    <row r="232" spans="1:2" ht="63.75" x14ac:dyDescent="0.25">
      <c r="A232" s="165" t="s">
        <v>688</v>
      </c>
      <c r="B232" s="166" t="s">
        <v>689</v>
      </c>
    </row>
    <row r="233" spans="1:2" ht="15" x14ac:dyDescent="0.25">
      <c r="A233" s="349" t="s">
        <v>690</v>
      </c>
      <c r="B233" s="147"/>
    </row>
    <row r="234" spans="1:2" ht="18.75" customHeight="1" x14ac:dyDescent="0.25">
      <c r="A234" s="350"/>
      <c r="B234" s="146" t="s">
        <v>691</v>
      </c>
    </row>
    <row r="235" spans="1:2" ht="15" customHeight="1" x14ac:dyDescent="0.25">
      <c r="A235" s="350"/>
      <c r="B235" s="144" t="s">
        <v>574</v>
      </c>
    </row>
    <row r="236" spans="1:2" ht="15" customHeight="1" x14ac:dyDescent="0.25">
      <c r="A236" s="350"/>
      <c r="B236" s="144" t="s">
        <v>692</v>
      </c>
    </row>
    <row r="237" spans="1:2" ht="18.75" customHeight="1" x14ac:dyDescent="0.25">
      <c r="A237" s="350"/>
      <c r="B237" s="144" t="s">
        <v>577</v>
      </c>
    </row>
    <row r="238" spans="1:2" ht="18.75" customHeight="1" x14ac:dyDescent="0.25">
      <c r="A238" s="350"/>
      <c r="B238" s="144" t="s">
        <v>576</v>
      </c>
    </row>
    <row r="239" spans="1:2" ht="18.75" customHeight="1" x14ac:dyDescent="0.25">
      <c r="A239" s="351"/>
      <c r="B239" s="145"/>
    </row>
    <row r="240" spans="1:2" ht="15" x14ac:dyDescent="0.25">
      <c r="A240" s="349" t="s">
        <v>693</v>
      </c>
      <c r="B240" s="167"/>
    </row>
    <row r="241" spans="1:2" ht="18.75" customHeight="1" x14ac:dyDescent="0.25">
      <c r="A241" s="350"/>
      <c r="B241" s="146" t="s">
        <v>694</v>
      </c>
    </row>
    <row r="242" spans="1:2" ht="18.75" customHeight="1" x14ac:dyDescent="0.25">
      <c r="A242" s="350"/>
      <c r="B242" s="144" t="s">
        <v>607</v>
      </c>
    </row>
    <row r="243" spans="1:2" ht="18.75" customHeight="1" x14ac:dyDescent="0.25">
      <c r="A243" s="350"/>
      <c r="B243" s="144" t="s">
        <v>583</v>
      </c>
    </row>
    <row r="244" spans="1:2" ht="18.75" customHeight="1" x14ac:dyDescent="0.25">
      <c r="A244" s="350"/>
      <c r="B244" s="144" t="s">
        <v>574</v>
      </c>
    </row>
    <row r="245" spans="1:2" ht="18.75" customHeight="1" x14ac:dyDescent="0.25">
      <c r="A245" s="350"/>
      <c r="B245" s="144" t="s">
        <v>575</v>
      </c>
    </row>
    <row r="246" spans="1:2" ht="15" customHeight="1" x14ac:dyDescent="0.25">
      <c r="A246" s="350"/>
      <c r="B246" s="144" t="s">
        <v>571</v>
      </c>
    </row>
    <row r="247" spans="1:2" ht="15" customHeight="1" x14ac:dyDescent="0.25">
      <c r="A247" s="350"/>
      <c r="B247" s="348" t="s">
        <v>596</v>
      </c>
    </row>
    <row r="248" spans="1:2" ht="18.75" customHeight="1" x14ac:dyDescent="0.25">
      <c r="A248" s="350"/>
      <c r="B248" s="348"/>
    </row>
    <row r="249" spans="1:2" ht="18.75" customHeight="1" x14ac:dyDescent="0.25">
      <c r="A249" s="350"/>
      <c r="B249" s="144" t="s">
        <v>608</v>
      </c>
    </row>
    <row r="250" spans="1:2" ht="18.75" customHeight="1" x14ac:dyDescent="0.25">
      <c r="A250" s="350"/>
      <c r="B250" s="144" t="s">
        <v>609</v>
      </c>
    </row>
    <row r="251" spans="1:2" ht="18.75" customHeight="1" x14ac:dyDescent="0.25">
      <c r="A251" s="350"/>
      <c r="B251" s="144" t="s">
        <v>610</v>
      </c>
    </row>
    <row r="252" spans="1:2" ht="18.75" customHeight="1" x14ac:dyDescent="0.25">
      <c r="A252" s="350"/>
      <c r="B252" s="144" t="s">
        <v>618</v>
      </c>
    </row>
    <row r="253" spans="1:2" ht="18.75" customHeight="1" x14ac:dyDescent="0.25">
      <c r="A253" s="350"/>
      <c r="B253" s="144" t="s">
        <v>615</v>
      </c>
    </row>
    <row r="254" spans="1:2" ht="18.75" customHeight="1" x14ac:dyDescent="0.25">
      <c r="A254" s="351"/>
      <c r="B254" s="145"/>
    </row>
    <row r="255" spans="1:2" ht="15" x14ac:dyDescent="0.25">
      <c r="A255" s="338" t="s">
        <v>695</v>
      </c>
      <c r="B255" s="142" t="s">
        <v>696</v>
      </c>
    </row>
    <row r="256" spans="1:2" ht="18.75" customHeight="1" x14ac:dyDescent="0.25">
      <c r="A256" s="339"/>
      <c r="B256" s="144" t="s">
        <v>595</v>
      </c>
    </row>
    <row r="257" spans="1:2" ht="18.75" customHeight="1" x14ac:dyDescent="0.25">
      <c r="A257" s="339"/>
      <c r="B257" s="144" t="s">
        <v>589</v>
      </c>
    </row>
    <row r="258" spans="1:2" ht="18.75" customHeight="1" x14ac:dyDescent="0.25">
      <c r="A258" s="339"/>
      <c r="B258" s="161"/>
    </row>
    <row r="259" spans="1:2" ht="18.75" customHeight="1" x14ac:dyDescent="0.25">
      <c r="A259" s="346"/>
      <c r="B259" s="164" t="s">
        <v>697</v>
      </c>
    </row>
    <row r="260" spans="1:2" ht="48.75" customHeight="1" x14ac:dyDescent="0.25">
      <c r="A260" s="354" t="s">
        <v>698</v>
      </c>
      <c r="B260" s="149" t="s">
        <v>699</v>
      </c>
    </row>
    <row r="261" spans="1:2" ht="18.75" customHeight="1" x14ac:dyDescent="0.25">
      <c r="A261" s="347"/>
      <c r="B261" s="168" t="s">
        <v>700</v>
      </c>
    </row>
    <row r="262" spans="1:2" x14ac:dyDescent="0.25">
      <c r="A262" s="169"/>
      <c r="B262" s="170"/>
    </row>
    <row r="263" spans="1:2" x14ac:dyDescent="0.25">
      <c r="A263" s="361" t="s">
        <v>701</v>
      </c>
      <c r="B263" s="361"/>
    </row>
    <row r="264" spans="1:2" x14ac:dyDescent="0.25">
      <c r="A264" s="169"/>
      <c r="B264" s="170"/>
    </row>
    <row r="265" spans="1:2" ht="15" x14ac:dyDescent="0.25">
      <c r="A265" s="349" t="s">
        <v>702</v>
      </c>
      <c r="B265" s="171" t="s">
        <v>703</v>
      </c>
    </row>
    <row r="266" spans="1:2" ht="18.75" customHeight="1" x14ac:dyDescent="0.25">
      <c r="A266" s="350"/>
      <c r="B266" s="172" t="s">
        <v>592</v>
      </c>
    </row>
    <row r="267" spans="1:2" ht="18.75" customHeight="1" x14ac:dyDescent="0.25">
      <c r="A267" s="350"/>
      <c r="B267" s="172"/>
    </row>
    <row r="268" spans="1:2" ht="18.75" customHeight="1" x14ac:dyDescent="0.25">
      <c r="A268" s="350"/>
      <c r="B268" s="172" t="s">
        <v>611</v>
      </c>
    </row>
    <row r="269" spans="1:2" ht="18.75" customHeight="1" x14ac:dyDescent="0.25">
      <c r="A269" s="351"/>
      <c r="B269" s="173"/>
    </row>
    <row r="270" spans="1:2" ht="15" x14ac:dyDescent="0.25">
      <c r="A270" s="362" t="s">
        <v>704</v>
      </c>
      <c r="B270" s="174" t="s">
        <v>663</v>
      </c>
    </row>
    <row r="271" spans="1:2" ht="18.75" customHeight="1" x14ac:dyDescent="0.25">
      <c r="A271" s="363"/>
      <c r="B271" s="175"/>
    </row>
    <row r="272" spans="1:2" ht="15" x14ac:dyDescent="0.25">
      <c r="A272" s="363"/>
      <c r="B272" s="176" t="s">
        <v>705</v>
      </c>
    </row>
    <row r="273" spans="1:2" ht="18.75" customHeight="1" x14ac:dyDescent="0.25">
      <c r="A273" s="363"/>
      <c r="B273" s="175"/>
    </row>
    <row r="274" spans="1:2" ht="18.75" customHeight="1" x14ac:dyDescent="0.25">
      <c r="A274" s="364"/>
      <c r="B274" s="173"/>
    </row>
    <row r="275" spans="1:2" ht="15" x14ac:dyDescent="0.25">
      <c r="A275" s="349" t="s">
        <v>706</v>
      </c>
      <c r="B275" s="177"/>
    </row>
    <row r="276" spans="1:2" ht="18.75" customHeight="1" x14ac:dyDescent="0.25">
      <c r="A276" s="350"/>
      <c r="B276" s="172" t="s">
        <v>592</v>
      </c>
    </row>
    <row r="277" spans="1:2" ht="18.75" customHeight="1" x14ac:dyDescent="0.25">
      <c r="A277" s="350"/>
      <c r="B277" s="172" t="s">
        <v>625</v>
      </c>
    </row>
    <row r="278" spans="1:2" ht="18.75" customHeight="1" x14ac:dyDescent="0.25">
      <c r="A278" s="351"/>
      <c r="B278" s="178"/>
    </row>
    <row r="279" spans="1:2" ht="15" x14ac:dyDescent="0.25">
      <c r="A279" s="349" t="s">
        <v>707</v>
      </c>
      <c r="B279" s="179" t="s">
        <v>708</v>
      </c>
    </row>
    <row r="280" spans="1:2" ht="18.75" customHeight="1" x14ac:dyDescent="0.25">
      <c r="A280" s="350"/>
      <c r="B280" s="180" t="s">
        <v>592</v>
      </c>
    </row>
    <row r="281" spans="1:2" ht="18.75" customHeight="1" x14ac:dyDescent="0.25">
      <c r="A281" s="350"/>
      <c r="B281" s="180" t="s">
        <v>709</v>
      </c>
    </row>
    <row r="282" spans="1:2" ht="18.75" customHeight="1" x14ac:dyDescent="0.25">
      <c r="A282" s="351"/>
      <c r="B282" s="181"/>
    </row>
    <row r="284" spans="1:2" ht="15" x14ac:dyDescent="0.25">
      <c r="A284" s="184" t="s">
        <v>710</v>
      </c>
    </row>
  </sheetData>
  <mergeCells count="64">
    <mergeCell ref="A240:A254"/>
    <mergeCell ref="B247:B248"/>
    <mergeCell ref="A279:A282"/>
    <mergeCell ref="A255:A259"/>
    <mergeCell ref="A260:A261"/>
    <mergeCell ref="A263:B263"/>
    <mergeCell ref="A265:A269"/>
    <mergeCell ref="A270:A274"/>
    <mergeCell ref="A275:A278"/>
    <mergeCell ref="A223:A225"/>
    <mergeCell ref="A218:A222"/>
    <mergeCell ref="A226:A231"/>
    <mergeCell ref="B228:B229"/>
    <mergeCell ref="A233:A239"/>
    <mergeCell ref="A199:A201"/>
    <mergeCell ref="B200:B201"/>
    <mergeCell ref="A202:A208"/>
    <mergeCell ref="A209:A217"/>
    <mergeCell ref="B213:B214"/>
    <mergeCell ref="B185:B186"/>
    <mergeCell ref="A190:A198"/>
    <mergeCell ref="B193:B194"/>
    <mergeCell ref="A128:A138"/>
    <mergeCell ref="B133:B134"/>
    <mergeCell ref="A146:A147"/>
    <mergeCell ref="B147:B148"/>
    <mergeCell ref="A157:A158"/>
    <mergeCell ref="A163:A164"/>
    <mergeCell ref="B164:B165"/>
    <mergeCell ref="A168:A172"/>
    <mergeCell ref="A174:A175"/>
    <mergeCell ref="A178:A181"/>
    <mergeCell ref="A182:A189"/>
    <mergeCell ref="A115:A127"/>
    <mergeCell ref="B121:B122"/>
    <mergeCell ref="A77:A80"/>
    <mergeCell ref="B78:B79"/>
    <mergeCell ref="A81:A86"/>
    <mergeCell ref="B82:B83"/>
    <mergeCell ref="A87:A89"/>
    <mergeCell ref="B88:B89"/>
    <mergeCell ref="A90:A95"/>
    <mergeCell ref="A96:A101"/>
    <mergeCell ref="B98:B99"/>
    <mergeCell ref="A102:A114"/>
    <mergeCell ref="B108:B109"/>
    <mergeCell ref="A70:A76"/>
    <mergeCell ref="A14:A19"/>
    <mergeCell ref="A20:A28"/>
    <mergeCell ref="B23:B24"/>
    <mergeCell ref="A29:A34"/>
    <mergeCell ref="A35:A42"/>
    <mergeCell ref="B38:B39"/>
    <mergeCell ref="A43:A46"/>
    <mergeCell ref="B45:B46"/>
    <mergeCell ref="A47:A55"/>
    <mergeCell ref="A56:A69"/>
    <mergeCell ref="B62:B63"/>
    <mergeCell ref="A10:A13"/>
    <mergeCell ref="A1:B1"/>
    <mergeCell ref="A3:B3"/>
    <mergeCell ref="A5:A6"/>
    <mergeCell ref="A7:A9"/>
    <mergeCell ref="B7:B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tabSelected="1" workbookViewId="0">
      <selection activeCell="A58" sqref="A58"/>
    </sheetView>
  </sheetViews>
  <sheetFormatPr defaultRowHeight="18" x14ac:dyDescent="0.35"/>
  <cols>
    <col min="1" max="1" width="24.5" style="48" customWidth="1"/>
    <col min="2" max="2" width="8.875" style="1" customWidth="1"/>
    <col min="3" max="3" width="8.375" style="1" customWidth="1"/>
    <col min="4" max="4" width="7.5" style="1" customWidth="1"/>
    <col min="5" max="5" width="12" style="52" customWidth="1"/>
    <col min="7" max="7" width="25.5" style="48" customWidth="1"/>
    <col min="8" max="10" width="8.875" style="1"/>
    <col min="11" max="11" width="15.5" style="294" customWidth="1"/>
    <col min="13" max="13" width="14" style="1" customWidth="1"/>
  </cols>
  <sheetData>
    <row r="1" spans="1:13" x14ac:dyDescent="0.35">
      <c r="A1" s="365" t="s">
        <v>790</v>
      </c>
      <c r="B1" s="365"/>
      <c r="C1" s="365"/>
      <c r="D1" s="365"/>
      <c r="E1" s="365"/>
      <c r="G1" s="365" t="s">
        <v>791</v>
      </c>
      <c r="H1" s="365"/>
      <c r="I1" s="365"/>
      <c r="J1" s="365"/>
      <c r="K1" s="365"/>
    </row>
    <row r="2" spans="1:13" ht="14.25" customHeight="1" x14ac:dyDescent="0.25">
      <c r="A2" s="47" t="s">
        <v>327</v>
      </c>
      <c r="B2" s="297" t="s">
        <v>328</v>
      </c>
      <c r="C2" s="297" t="s">
        <v>329</v>
      </c>
      <c r="D2" s="297" t="s">
        <v>330</v>
      </c>
      <c r="E2" s="50" t="s">
        <v>331</v>
      </c>
      <c r="G2" s="47" t="s">
        <v>327</v>
      </c>
      <c r="H2" s="297" t="s">
        <v>328</v>
      </c>
      <c r="I2" s="297" t="s">
        <v>329</v>
      </c>
      <c r="J2" s="297" t="s">
        <v>330</v>
      </c>
      <c r="K2" s="295" t="s">
        <v>331</v>
      </c>
      <c r="M2" s="299" t="s">
        <v>789</v>
      </c>
    </row>
    <row r="3" spans="1:13" ht="14.25" customHeight="1" x14ac:dyDescent="0.35">
      <c r="A3" s="49" t="s">
        <v>332</v>
      </c>
      <c r="B3" s="298">
        <v>27.745000000000001</v>
      </c>
      <c r="C3" s="298">
        <v>26.32</v>
      </c>
      <c r="D3" s="298">
        <v>0.71250000000000002</v>
      </c>
      <c r="E3" s="51">
        <v>27.032499999999999</v>
      </c>
      <c r="M3" s="300"/>
    </row>
    <row r="4" spans="1:13" ht="14.25" customHeight="1" x14ac:dyDescent="0.25">
      <c r="A4" s="49" t="s">
        <v>333</v>
      </c>
      <c r="B4" s="298">
        <v>1.554</v>
      </c>
      <c r="C4" s="298">
        <v>0.73299999999999998</v>
      </c>
      <c r="D4" s="298">
        <v>0.41049999999999998</v>
      </c>
      <c r="E4" s="51">
        <v>1.1435</v>
      </c>
      <c r="G4" s="49" t="s">
        <v>333</v>
      </c>
      <c r="H4" s="298">
        <v>2.2000000000000002</v>
      </c>
      <c r="I4" s="298">
        <v>0.76</v>
      </c>
      <c r="J4" s="298">
        <v>0.72</v>
      </c>
      <c r="K4" s="296">
        <v>1.48</v>
      </c>
      <c r="M4" s="300">
        <f>K4-E4</f>
        <v>0.33650000000000002</v>
      </c>
    </row>
    <row r="5" spans="1:13" ht="14.25" customHeight="1" x14ac:dyDescent="0.25">
      <c r="A5" s="49"/>
      <c r="B5" s="298"/>
      <c r="C5" s="298"/>
      <c r="D5" s="298"/>
      <c r="E5" s="51"/>
      <c r="G5" s="293" t="s">
        <v>780</v>
      </c>
      <c r="H5" s="298">
        <v>796.5</v>
      </c>
      <c r="I5" s="298">
        <v>598</v>
      </c>
      <c r="J5" s="298">
        <v>99.25</v>
      </c>
      <c r="K5" s="296">
        <v>697.25</v>
      </c>
      <c r="M5" s="300"/>
    </row>
    <row r="6" spans="1:13" ht="14.25" customHeight="1" x14ac:dyDescent="0.25">
      <c r="A6" s="49" t="s">
        <v>334</v>
      </c>
      <c r="B6" s="298">
        <v>870</v>
      </c>
      <c r="C6" s="298">
        <v>430</v>
      </c>
      <c r="D6" s="298">
        <v>220</v>
      </c>
      <c r="E6" s="51">
        <v>650</v>
      </c>
      <c r="G6" s="49" t="s">
        <v>334</v>
      </c>
      <c r="H6" s="298">
        <v>579</v>
      </c>
      <c r="I6" s="298">
        <v>429.5</v>
      </c>
      <c r="J6" s="298">
        <v>74.75</v>
      </c>
      <c r="K6" s="296">
        <v>504.25</v>
      </c>
      <c r="M6" s="300">
        <f t="shared" ref="M6:M69" si="0">K6-E6</f>
        <v>-145.75</v>
      </c>
    </row>
    <row r="7" spans="1:13" ht="14.25" customHeight="1" x14ac:dyDescent="0.25">
      <c r="A7" s="49" t="s">
        <v>335</v>
      </c>
      <c r="B7" s="298">
        <v>1.37</v>
      </c>
      <c r="C7" s="298">
        <v>0.67</v>
      </c>
      <c r="D7" s="298">
        <v>0.35</v>
      </c>
      <c r="E7" s="51">
        <v>1.02</v>
      </c>
      <c r="G7" s="49" t="s">
        <v>335</v>
      </c>
      <c r="H7" s="298">
        <v>1.35</v>
      </c>
      <c r="I7" s="298">
        <v>0.95</v>
      </c>
      <c r="J7" s="298">
        <v>0.2</v>
      </c>
      <c r="K7" s="296">
        <v>1.1499999999999999</v>
      </c>
      <c r="M7" s="300">
        <f t="shared" si="0"/>
        <v>0.12999999999999989</v>
      </c>
    </row>
    <row r="8" spans="1:13" ht="14.25" customHeight="1" x14ac:dyDescent="0.25">
      <c r="A8" s="49" t="s">
        <v>336</v>
      </c>
      <c r="B8" s="298">
        <v>48.85</v>
      </c>
      <c r="C8" s="298">
        <v>36</v>
      </c>
      <c r="D8" s="298">
        <v>6.4249999999999998</v>
      </c>
      <c r="E8" s="51">
        <v>42.424999999999997</v>
      </c>
      <c r="G8" s="49" t="s">
        <v>336</v>
      </c>
      <c r="H8" s="298">
        <v>48.85</v>
      </c>
      <c r="I8" s="298">
        <v>40</v>
      </c>
      <c r="J8" s="298">
        <v>4.4249999999999998</v>
      </c>
      <c r="K8" s="296">
        <v>44.424999999999997</v>
      </c>
      <c r="M8" s="300">
        <f t="shared" si="0"/>
        <v>2</v>
      </c>
    </row>
    <row r="9" spans="1:13" ht="14.25" customHeight="1" x14ac:dyDescent="0.35">
      <c r="A9" s="49" t="s">
        <v>337</v>
      </c>
      <c r="B9" s="298">
        <v>1.87</v>
      </c>
      <c r="C9" s="298">
        <v>1.87</v>
      </c>
      <c r="D9" s="298">
        <v>0</v>
      </c>
      <c r="E9" s="51">
        <v>1.87</v>
      </c>
      <c r="M9" s="300"/>
    </row>
    <row r="10" spans="1:13" ht="14.25" customHeight="1" x14ac:dyDescent="0.25">
      <c r="A10" s="49" t="s">
        <v>338</v>
      </c>
      <c r="B10" s="298">
        <v>5.32</v>
      </c>
      <c r="C10" s="298">
        <v>1.8</v>
      </c>
      <c r="D10" s="298">
        <v>1.76</v>
      </c>
      <c r="E10" s="51">
        <v>3.56</v>
      </c>
      <c r="G10" s="49" t="s">
        <v>338</v>
      </c>
      <c r="H10" s="298">
        <v>6</v>
      </c>
      <c r="I10" s="298">
        <v>1.75</v>
      </c>
      <c r="J10" s="298">
        <v>2.125</v>
      </c>
      <c r="K10" s="296">
        <v>3.875</v>
      </c>
      <c r="M10" s="300">
        <f t="shared" si="0"/>
        <v>0.31499999999999995</v>
      </c>
    </row>
    <row r="11" spans="1:13" ht="14.25" customHeight="1" x14ac:dyDescent="0.25">
      <c r="A11" s="49" t="s">
        <v>339</v>
      </c>
      <c r="B11" s="298">
        <v>60.73</v>
      </c>
      <c r="C11" s="298">
        <v>30.4</v>
      </c>
      <c r="D11" s="298">
        <v>15.164999999999999</v>
      </c>
      <c r="E11" s="51">
        <v>45.564999999999998</v>
      </c>
      <c r="G11" s="49" t="s">
        <v>339</v>
      </c>
      <c r="H11" s="298">
        <v>43</v>
      </c>
      <c r="I11" s="298">
        <v>25</v>
      </c>
      <c r="J11" s="298">
        <v>9</v>
      </c>
      <c r="K11" s="296">
        <v>34</v>
      </c>
      <c r="M11" s="300">
        <f t="shared" si="0"/>
        <v>-11.564999999999998</v>
      </c>
    </row>
    <row r="12" spans="1:13" ht="14.25" customHeight="1" x14ac:dyDescent="0.25">
      <c r="A12" s="49" t="s">
        <v>340</v>
      </c>
      <c r="B12" s="298">
        <v>172.63</v>
      </c>
      <c r="C12" s="298">
        <v>75.5</v>
      </c>
      <c r="D12" s="298">
        <v>48.564999999999998</v>
      </c>
      <c r="E12" s="51">
        <v>124.065</v>
      </c>
      <c r="G12" s="49" t="s">
        <v>340</v>
      </c>
      <c r="H12" s="298">
        <v>172.63</v>
      </c>
      <c r="I12" s="298">
        <v>69</v>
      </c>
      <c r="J12" s="298">
        <v>51.814999999999998</v>
      </c>
      <c r="K12" s="296">
        <v>120.815</v>
      </c>
      <c r="M12" s="300">
        <f t="shared" si="0"/>
        <v>-3.25</v>
      </c>
    </row>
    <row r="13" spans="1:13" ht="14.25" customHeight="1" x14ac:dyDescent="0.25">
      <c r="A13" s="49" t="s">
        <v>514</v>
      </c>
      <c r="B13" s="298">
        <v>42</v>
      </c>
      <c r="C13" s="298">
        <v>42</v>
      </c>
      <c r="D13" s="298">
        <v>0</v>
      </c>
      <c r="E13" s="51">
        <v>42</v>
      </c>
      <c r="G13" s="49" t="s">
        <v>514</v>
      </c>
      <c r="H13" s="298">
        <v>50</v>
      </c>
      <c r="I13" s="298">
        <v>42</v>
      </c>
      <c r="J13" s="298">
        <v>4</v>
      </c>
      <c r="K13" s="296">
        <v>46</v>
      </c>
      <c r="M13" s="300">
        <f>K13-E13</f>
        <v>4</v>
      </c>
    </row>
    <row r="14" spans="1:13" ht="14.25" customHeight="1" x14ac:dyDescent="0.25">
      <c r="A14" s="49" t="s">
        <v>515</v>
      </c>
      <c r="B14" s="298">
        <v>30</v>
      </c>
      <c r="C14" s="298">
        <v>27.91</v>
      </c>
      <c r="D14" s="298">
        <v>1.0449999999999999</v>
      </c>
      <c r="E14" s="51">
        <v>28.954999999999998</v>
      </c>
      <c r="G14" s="49" t="s">
        <v>515</v>
      </c>
      <c r="H14" s="298">
        <v>30</v>
      </c>
      <c r="I14" s="298">
        <v>7</v>
      </c>
      <c r="J14" s="298">
        <v>11.5</v>
      </c>
      <c r="K14" s="296">
        <v>18.5</v>
      </c>
      <c r="M14" s="300">
        <f t="shared" si="0"/>
        <v>-10.454999999999998</v>
      </c>
    </row>
    <row r="15" spans="1:13" ht="14.25" customHeight="1" x14ac:dyDescent="0.25">
      <c r="A15" s="49" t="s">
        <v>341</v>
      </c>
      <c r="B15" s="298">
        <v>35</v>
      </c>
      <c r="C15" s="298">
        <v>7.52</v>
      </c>
      <c r="D15" s="298">
        <v>13.74</v>
      </c>
      <c r="E15" s="51">
        <v>21.26</v>
      </c>
      <c r="G15" s="49" t="s">
        <v>341</v>
      </c>
      <c r="H15" s="298">
        <v>45</v>
      </c>
      <c r="I15" s="298">
        <v>7.52</v>
      </c>
      <c r="J15" s="298">
        <v>18.739999999999998</v>
      </c>
      <c r="K15" s="296">
        <v>26.26</v>
      </c>
      <c r="M15" s="300">
        <f t="shared" si="0"/>
        <v>5</v>
      </c>
    </row>
    <row r="16" spans="1:13" ht="14.25" customHeight="1" x14ac:dyDescent="0.25">
      <c r="A16" s="49" t="s">
        <v>342</v>
      </c>
      <c r="B16" s="298">
        <v>10.44</v>
      </c>
      <c r="C16" s="298">
        <v>1.1000000000000001</v>
      </c>
      <c r="D16" s="298">
        <v>4.67</v>
      </c>
      <c r="E16" s="51">
        <v>5.77</v>
      </c>
      <c r="G16" s="49" t="s">
        <v>342</v>
      </c>
      <c r="H16" s="298">
        <v>15</v>
      </c>
      <c r="I16" s="298">
        <v>1.4</v>
      </c>
      <c r="J16" s="298">
        <v>6.8</v>
      </c>
      <c r="K16" s="296">
        <v>8.1999999999999993</v>
      </c>
      <c r="M16" s="300">
        <f t="shared" si="0"/>
        <v>2.4299999999999997</v>
      </c>
    </row>
    <row r="17" spans="1:13" ht="14.25" customHeight="1" x14ac:dyDescent="0.25">
      <c r="A17" s="49" t="s">
        <v>343</v>
      </c>
      <c r="B17" s="298">
        <v>3.77</v>
      </c>
      <c r="C17" s="298">
        <v>3.77</v>
      </c>
      <c r="D17" s="298">
        <v>0</v>
      </c>
      <c r="E17" s="51">
        <v>3.77</v>
      </c>
      <c r="G17" s="49" t="s">
        <v>343</v>
      </c>
      <c r="H17" s="298">
        <v>3.77</v>
      </c>
      <c r="I17" s="298">
        <v>3.77</v>
      </c>
      <c r="J17" s="298">
        <v>0</v>
      </c>
      <c r="K17" s="296">
        <v>3.77</v>
      </c>
      <c r="M17" s="300">
        <f t="shared" si="0"/>
        <v>0</v>
      </c>
    </row>
    <row r="18" spans="1:13" ht="14.25" customHeight="1" x14ac:dyDescent="0.25">
      <c r="A18" s="49" t="s">
        <v>344</v>
      </c>
      <c r="B18" s="298">
        <v>1.98</v>
      </c>
      <c r="C18" s="298">
        <v>1.97</v>
      </c>
      <c r="D18" s="298">
        <v>5.0000000000000001E-3</v>
      </c>
      <c r="E18" s="51">
        <v>1.9750000000000001</v>
      </c>
      <c r="G18" s="49" t="s">
        <v>344</v>
      </c>
      <c r="H18" s="298">
        <v>3</v>
      </c>
      <c r="I18" s="298">
        <v>1.97</v>
      </c>
      <c r="J18" s="298">
        <v>0.51500000000000001</v>
      </c>
      <c r="K18" s="296">
        <v>2.4849999999999999</v>
      </c>
      <c r="M18" s="300">
        <f t="shared" si="0"/>
        <v>0.50999999999999979</v>
      </c>
    </row>
    <row r="19" spans="1:13" ht="14.25" customHeight="1" x14ac:dyDescent="0.25">
      <c r="A19" s="49" t="s">
        <v>345</v>
      </c>
      <c r="B19" s="298">
        <v>1.65</v>
      </c>
      <c r="C19" s="298">
        <v>1.57</v>
      </c>
      <c r="D19" s="298">
        <v>0.04</v>
      </c>
      <c r="E19" s="51">
        <v>1.61</v>
      </c>
      <c r="G19" s="49" t="s">
        <v>345</v>
      </c>
      <c r="H19" s="298">
        <v>1.65</v>
      </c>
      <c r="I19" s="298">
        <v>1.57</v>
      </c>
      <c r="J19" s="298">
        <v>0.04</v>
      </c>
      <c r="K19" s="296">
        <v>1.61</v>
      </c>
      <c r="M19" s="300">
        <f t="shared" si="0"/>
        <v>0</v>
      </c>
    </row>
    <row r="20" spans="1:13" ht="14.25" customHeight="1" x14ac:dyDescent="0.25">
      <c r="A20" s="49" t="s">
        <v>346</v>
      </c>
      <c r="B20" s="298">
        <v>8.56</v>
      </c>
      <c r="C20" s="298">
        <v>4.5</v>
      </c>
      <c r="D20" s="298">
        <v>2.0299999999999998</v>
      </c>
      <c r="E20" s="51">
        <v>6.53</v>
      </c>
      <c r="G20" s="49" t="s">
        <v>346</v>
      </c>
      <c r="H20" s="298">
        <v>25</v>
      </c>
      <c r="I20" s="298">
        <v>4.5</v>
      </c>
      <c r="J20" s="298">
        <v>10.25</v>
      </c>
      <c r="K20" s="296">
        <v>14.75</v>
      </c>
      <c r="M20" s="300">
        <f t="shared" si="0"/>
        <v>8.2199999999999989</v>
      </c>
    </row>
    <row r="21" spans="1:13" ht="14.25" customHeight="1" x14ac:dyDescent="0.25">
      <c r="A21" s="49" t="s">
        <v>347</v>
      </c>
      <c r="B21" s="298">
        <v>35</v>
      </c>
      <c r="C21" s="298">
        <v>28</v>
      </c>
      <c r="D21" s="298">
        <v>3.5</v>
      </c>
      <c r="E21" s="51">
        <v>31.5</v>
      </c>
      <c r="G21" s="49" t="s">
        <v>347</v>
      </c>
      <c r="H21" s="298">
        <v>21</v>
      </c>
      <c r="I21" s="298">
        <v>21</v>
      </c>
      <c r="J21" s="298">
        <v>0</v>
      </c>
      <c r="K21" s="296">
        <v>21</v>
      </c>
      <c r="M21" s="300">
        <f t="shared" si="0"/>
        <v>-10.5</v>
      </c>
    </row>
    <row r="22" spans="1:13" ht="14.25" customHeight="1" x14ac:dyDescent="0.25">
      <c r="A22" s="49" t="s">
        <v>348</v>
      </c>
      <c r="B22" s="298">
        <v>27.94</v>
      </c>
      <c r="C22" s="298">
        <v>18</v>
      </c>
      <c r="D22" s="298">
        <v>4.97</v>
      </c>
      <c r="E22" s="51">
        <v>22.97</v>
      </c>
      <c r="G22" s="49" t="s">
        <v>348</v>
      </c>
      <c r="H22" s="298">
        <v>27.5</v>
      </c>
      <c r="I22" s="298">
        <v>16.850000000000001</v>
      </c>
      <c r="J22" s="298">
        <v>5.3250000000000002</v>
      </c>
      <c r="K22" s="296">
        <v>22.175000000000001</v>
      </c>
      <c r="M22" s="300">
        <f t="shared" si="0"/>
        <v>-0.79499999999999815</v>
      </c>
    </row>
    <row r="23" spans="1:13" ht="14.25" customHeight="1" x14ac:dyDescent="0.25">
      <c r="A23" s="49" t="s">
        <v>349</v>
      </c>
      <c r="B23" s="298">
        <v>16.89</v>
      </c>
      <c r="C23" s="298">
        <v>16.89</v>
      </c>
      <c r="D23" s="298">
        <v>0</v>
      </c>
      <c r="E23" s="51">
        <v>16.89</v>
      </c>
      <c r="G23" s="49" t="s">
        <v>349</v>
      </c>
      <c r="H23" s="298">
        <v>16.89</v>
      </c>
      <c r="I23" s="298">
        <v>12</v>
      </c>
      <c r="J23" s="298">
        <v>2.4449999999999998</v>
      </c>
      <c r="K23" s="296">
        <v>14.445</v>
      </c>
      <c r="M23" s="300">
        <f t="shared" si="0"/>
        <v>-2.4450000000000003</v>
      </c>
    </row>
    <row r="24" spans="1:13" ht="14.25" customHeight="1" x14ac:dyDescent="0.25">
      <c r="A24" s="49" t="s">
        <v>350</v>
      </c>
      <c r="B24" s="298">
        <v>44.63</v>
      </c>
      <c r="C24" s="298">
        <v>44.63</v>
      </c>
      <c r="D24" s="298">
        <v>0</v>
      </c>
      <c r="E24" s="51">
        <v>44.63</v>
      </c>
      <c r="G24" s="49" t="s">
        <v>781</v>
      </c>
      <c r="H24" s="298">
        <v>44.63</v>
      </c>
      <c r="I24" s="298">
        <v>44.63</v>
      </c>
      <c r="J24" s="298">
        <v>0</v>
      </c>
      <c r="K24" s="296">
        <v>44.63</v>
      </c>
      <c r="M24" s="300">
        <f t="shared" si="0"/>
        <v>0</v>
      </c>
    </row>
    <row r="25" spans="1:13" ht="14.25" customHeight="1" x14ac:dyDescent="0.25">
      <c r="A25" s="49" t="s">
        <v>351</v>
      </c>
      <c r="B25" s="298">
        <v>42.56</v>
      </c>
      <c r="C25" s="298">
        <v>39.99</v>
      </c>
      <c r="D25" s="298">
        <v>1.2849999999999999</v>
      </c>
      <c r="E25" s="51">
        <v>41.274999999999999</v>
      </c>
      <c r="G25" s="49" t="s">
        <v>351</v>
      </c>
      <c r="H25" s="298">
        <v>37.799999999999997</v>
      </c>
      <c r="I25" s="298">
        <v>35</v>
      </c>
      <c r="J25" s="298">
        <v>1.4</v>
      </c>
      <c r="K25" s="296">
        <v>36.4</v>
      </c>
      <c r="M25" s="300">
        <f t="shared" si="0"/>
        <v>-4.875</v>
      </c>
    </row>
    <row r="26" spans="1:13" ht="14.25" customHeight="1" x14ac:dyDescent="0.25">
      <c r="A26" s="49" t="s">
        <v>352</v>
      </c>
      <c r="B26" s="298">
        <v>129.35</v>
      </c>
      <c r="C26" s="298">
        <v>129.35</v>
      </c>
      <c r="D26" s="298">
        <v>0</v>
      </c>
      <c r="E26" s="51">
        <v>129.35</v>
      </c>
      <c r="G26" s="49" t="s">
        <v>352</v>
      </c>
      <c r="H26" s="298">
        <v>315.10000000000002</v>
      </c>
      <c r="I26" s="298">
        <v>315.10000000000002</v>
      </c>
      <c r="J26" s="298">
        <v>0</v>
      </c>
      <c r="K26" s="296">
        <v>315.10000000000002</v>
      </c>
      <c r="M26" s="300">
        <f t="shared" si="0"/>
        <v>185.75000000000003</v>
      </c>
    </row>
    <row r="27" spans="1:13" ht="14.25" customHeight="1" x14ac:dyDescent="0.25">
      <c r="A27" s="49" t="s">
        <v>353</v>
      </c>
      <c r="B27" s="298">
        <v>64.94</v>
      </c>
      <c r="C27" s="298">
        <v>13.1</v>
      </c>
      <c r="D27" s="298">
        <v>25.92</v>
      </c>
      <c r="E27" s="51">
        <v>39.020000000000003</v>
      </c>
      <c r="G27" s="49" t="s">
        <v>353</v>
      </c>
      <c r="H27" s="298">
        <v>62.56</v>
      </c>
      <c r="I27" s="298">
        <v>13</v>
      </c>
      <c r="J27" s="298">
        <v>24.78</v>
      </c>
      <c r="K27" s="296">
        <v>37.78</v>
      </c>
      <c r="M27" s="300">
        <f t="shared" si="0"/>
        <v>-1.240000000000002</v>
      </c>
    </row>
    <row r="28" spans="1:13" ht="14.25" customHeight="1" x14ac:dyDescent="0.25">
      <c r="A28" s="49" t="s">
        <v>354</v>
      </c>
      <c r="B28" s="298">
        <v>198.88</v>
      </c>
      <c r="C28" s="298">
        <v>46.98</v>
      </c>
      <c r="D28" s="298">
        <v>75.95</v>
      </c>
      <c r="E28" s="51">
        <v>122.93</v>
      </c>
      <c r="G28" s="49" t="s">
        <v>354</v>
      </c>
      <c r="H28" s="298">
        <v>236</v>
      </c>
      <c r="I28" s="298">
        <v>47</v>
      </c>
      <c r="J28" s="298">
        <v>94.5</v>
      </c>
      <c r="K28" s="296">
        <v>141.5</v>
      </c>
      <c r="M28" s="300">
        <f t="shared" si="0"/>
        <v>18.569999999999993</v>
      </c>
    </row>
    <row r="29" spans="1:13" ht="14.25" customHeight="1" x14ac:dyDescent="0.25">
      <c r="A29" s="49" t="s">
        <v>355</v>
      </c>
      <c r="B29" s="298">
        <v>10.6</v>
      </c>
      <c r="C29" s="298">
        <v>9.9</v>
      </c>
      <c r="D29" s="298">
        <v>0.35</v>
      </c>
      <c r="E29" s="51">
        <v>10.25</v>
      </c>
      <c r="G29" s="49" t="s">
        <v>355</v>
      </c>
      <c r="H29" s="298">
        <v>14</v>
      </c>
      <c r="I29" s="298">
        <v>5.8</v>
      </c>
      <c r="J29" s="298">
        <v>4.0999999999999996</v>
      </c>
      <c r="K29" s="296">
        <v>9.9</v>
      </c>
      <c r="M29" s="300">
        <f t="shared" si="0"/>
        <v>-0.34999999999999964</v>
      </c>
    </row>
    <row r="30" spans="1:13" ht="14.25" customHeight="1" x14ac:dyDescent="0.25">
      <c r="A30" s="49" t="s">
        <v>516</v>
      </c>
      <c r="B30" s="298">
        <v>677.29</v>
      </c>
      <c r="C30" s="298">
        <v>677.29</v>
      </c>
      <c r="D30" s="298">
        <v>0</v>
      </c>
      <c r="E30" s="51">
        <v>677.29</v>
      </c>
      <c r="G30" s="49" t="s">
        <v>516</v>
      </c>
      <c r="H30" s="298">
        <v>677.29</v>
      </c>
      <c r="I30" s="298">
        <v>677.29</v>
      </c>
      <c r="J30" s="298">
        <v>0</v>
      </c>
      <c r="K30" s="296">
        <v>677.29</v>
      </c>
      <c r="M30" s="300">
        <f t="shared" si="0"/>
        <v>0</v>
      </c>
    </row>
    <row r="31" spans="1:13" ht="14.25" customHeight="1" x14ac:dyDescent="0.25">
      <c r="A31" s="49" t="s">
        <v>356</v>
      </c>
      <c r="B31" s="298">
        <v>36.72</v>
      </c>
      <c r="C31" s="298">
        <v>24.9</v>
      </c>
      <c r="D31" s="298">
        <v>5.91</v>
      </c>
      <c r="E31" s="51">
        <v>30.81</v>
      </c>
      <c r="G31" s="49" t="s">
        <v>356</v>
      </c>
      <c r="H31" s="298">
        <v>38</v>
      </c>
      <c r="I31" s="298">
        <v>25.95</v>
      </c>
      <c r="J31" s="298">
        <v>6.0250000000000004</v>
      </c>
      <c r="K31" s="296">
        <v>31.975000000000001</v>
      </c>
      <c r="M31" s="300">
        <f t="shared" si="0"/>
        <v>1.1650000000000027</v>
      </c>
    </row>
    <row r="32" spans="1:13" ht="14.25" customHeight="1" x14ac:dyDescent="0.25">
      <c r="A32" s="49" t="s">
        <v>357</v>
      </c>
      <c r="B32" s="298">
        <v>66.489999999999995</v>
      </c>
      <c r="C32" s="298">
        <v>66.489999999999995</v>
      </c>
      <c r="D32" s="298">
        <v>0</v>
      </c>
      <c r="E32" s="51">
        <v>66.489999999999995</v>
      </c>
      <c r="G32" s="49" t="s">
        <v>357</v>
      </c>
      <c r="H32" s="298">
        <v>34</v>
      </c>
      <c r="I32" s="298">
        <v>34</v>
      </c>
      <c r="J32" s="298">
        <v>0</v>
      </c>
      <c r="K32" s="296">
        <v>34</v>
      </c>
      <c r="M32" s="300">
        <f t="shared" si="0"/>
        <v>-32.489999999999995</v>
      </c>
    </row>
    <row r="33" spans="1:13" ht="14.25" customHeight="1" x14ac:dyDescent="0.25">
      <c r="A33" s="49" t="s">
        <v>358</v>
      </c>
      <c r="B33" s="298">
        <v>26.9</v>
      </c>
      <c r="C33" s="298">
        <v>9.5</v>
      </c>
      <c r="D33" s="298">
        <v>8.6999999999999993</v>
      </c>
      <c r="E33" s="51">
        <v>18.2</v>
      </c>
      <c r="G33" s="49" t="s">
        <v>358</v>
      </c>
      <c r="H33" s="298">
        <v>36.5</v>
      </c>
      <c r="I33" s="298">
        <v>12.65</v>
      </c>
      <c r="J33" s="298">
        <v>11.925000000000001</v>
      </c>
      <c r="K33" s="296">
        <v>24.574999999999999</v>
      </c>
      <c r="M33" s="300">
        <f t="shared" si="0"/>
        <v>6.375</v>
      </c>
    </row>
    <row r="34" spans="1:13" ht="14.25" customHeight="1" x14ac:dyDescent="0.25">
      <c r="A34" s="49" t="s">
        <v>359</v>
      </c>
      <c r="B34" s="298">
        <v>133</v>
      </c>
      <c r="C34" s="298">
        <v>48</v>
      </c>
      <c r="D34" s="298">
        <v>42.5</v>
      </c>
      <c r="E34" s="51">
        <v>90.5</v>
      </c>
      <c r="G34" s="49" t="s">
        <v>359</v>
      </c>
      <c r="H34" s="298">
        <v>140.4</v>
      </c>
      <c r="I34" s="298">
        <v>44</v>
      </c>
      <c r="J34" s="298">
        <v>48.2</v>
      </c>
      <c r="K34" s="296">
        <v>92.2</v>
      </c>
      <c r="M34" s="300">
        <f t="shared" si="0"/>
        <v>1.7000000000000028</v>
      </c>
    </row>
    <row r="35" spans="1:13" ht="14.25" customHeight="1" x14ac:dyDescent="0.35">
      <c r="G35" s="49" t="s">
        <v>782</v>
      </c>
      <c r="H35" s="298">
        <v>113</v>
      </c>
      <c r="I35" s="298">
        <v>113</v>
      </c>
      <c r="J35" s="298">
        <v>0</v>
      </c>
      <c r="K35" s="296">
        <v>113</v>
      </c>
      <c r="M35" s="300"/>
    </row>
    <row r="36" spans="1:13" ht="14.25" customHeight="1" x14ac:dyDescent="0.25">
      <c r="A36" s="49" t="s">
        <v>360</v>
      </c>
      <c r="B36" s="298">
        <v>19.41</v>
      </c>
      <c r="C36" s="298">
        <v>5.7</v>
      </c>
      <c r="D36" s="298">
        <v>6.8550000000000004</v>
      </c>
      <c r="E36" s="51">
        <v>12.555</v>
      </c>
      <c r="G36" s="49" t="s">
        <v>360</v>
      </c>
      <c r="H36" s="298">
        <v>19.41</v>
      </c>
      <c r="I36" s="298">
        <v>7.84</v>
      </c>
      <c r="J36" s="298">
        <v>5.7850000000000001</v>
      </c>
      <c r="K36" s="296">
        <v>13.625</v>
      </c>
      <c r="M36" s="300">
        <f t="shared" si="0"/>
        <v>1.0700000000000003</v>
      </c>
    </row>
    <row r="37" spans="1:13" ht="14.25" customHeight="1" x14ac:dyDescent="0.35">
      <c r="A37" s="49" t="s">
        <v>361</v>
      </c>
      <c r="B37" s="298">
        <v>17.600000000000001</v>
      </c>
      <c r="C37" s="298">
        <v>17.600000000000001</v>
      </c>
      <c r="D37" s="298">
        <v>0</v>
      </c>
      <c r="E37" s="51">
        <v>17.600000000000001</v>
      </c>
      <c r="M37" s="300">
        <f t="shared" si="0"/>
        <v>-17.600000000000001</v>
      </c>
    </row>
    <row r="38" spans="1:13" ht="14.25" customHeight="1" x14ac:dyDescent="0.25">
      <c r="A38" s="49" t="s">
        <v>362</v>
      </c>
      <c r="B38" s="298">
        <v>1.5</v>
      </c>
      <c r="C38" s="298">
        <v>1.24</v>
      </c>
      <c r="D38" s="298">
        <v>0.13</v>
      </c>
      <c r="E38" s="51">
        <v>1.37</v>
      </c>
      <c r="G38" s="49" t="s">
        <v>362</v>
      </c>
      <c r="H38" s="298">
        <v>1.37</v>
      </c>
      <c r="I38" s="298">
        <v>1.29</v>
      </c>
      <c r="J38" s="298">
        <v>0.04</v>
      </c>
      <c r="K38" s="296">
        <v>1.33</v>
      </c>
      <c r="M38" s="300">
        <f t="shared" si="0"/>
        <v>-4.0000000000000036E-2</v>
      </c>
    </row>
    <row r="39" spans="1:13" ht="14.25" customHeight="1" x14ac:dyDescent="0.25">
      <c r="A39" s="49" t="s">
        <v>363</v>
      </c>
      <c r="B39" s="298">
        <v>112.14</v>
      </c>
      <c r="C39" s="298">
        <v>56.75</v>
      </c>
      <c r="D39" s="298">
        <v>27.695</v>
      </c>
      <c r="E39" s="51">
        <v>84.444999999999993</v>
      </c>
      <c r="G39" s="49" t="s">
        <v>363</v>
      </c>
      <c r="H39" s="298">
        <v>115</v>
      </c>
      <c r="I39" s="298">
        <v>57</v>
      </c>
      <c r="J39" s="298">
        <v>29</v>
      </c>
      <c r="K39" s="296">
        <v>86</v>
      </c>
      <c r="M39" s="300">
        <f t="shared" si="0"/>
        <v>1.5550000000000068</v>
      </c>
    </row>
    <row r="40" spans="1:13" ht="14.25" customHeight="1" x14ac:dyDescent="0.35">
      <c r="G40" s="49" t="s">
        <v>783</v>
      </c>
      <c r="H40" s="298">
        <v>150</v>
      </c>
      <c r="I40" s="298">
        <v>90</v>
      </c>
      <c r="J40" s="298">
        <v>30</v>
      </c>
      <c r="K40" s="296">
        <v>120</v>
      </c>
      <c r="M40" s="300"/>
    </row>
    <row r="41" spans="1:13" ht="14.25" customHeight="1" x14ac:dyDescent="0.25">
      <c r="A41" s="49" t="s">
        <v>517</v>
      </c>
      <c r="B41" s="298">
        <v>142.02000000000001</v>
      </c>
      <c r="C41" s="298">
        <v>142.02000000000001</v>
      </c>
      <c r="D41" s="298">
        <v>0</v>
      </c>
      <c r="E41" s="51">
        <v>142.02000000000001</v>
      </c>
      <c r="G41" s="49" t="s">
        <v>517</v>
      </c>
      <c r="H41" s="298">
        <v>140</v>
      </c>
      <c r="I41" s="298">
        <v>138</v>
      </c>
      <c r="J41" s="298">
        <v>1</v>
      </c>
      <c r="K41" s="296">
        <v>139</v>
      </c>
      <c r="M41" s="300">
        <f t="shared" si="0"/>
        <v>-3.0200000000000102</v>
      </c>
    </row>
    <row r="42" spans="1:13" ht="14.25" customHeight="1" x14ac:dyDescent="0.35">
      <c r="A42" s="49" t="s">
        <v>364</v>
      </c>
      <c r="B42" s="298">
        <v>11.63</v>
      </c>
      <c r="C42" s="298">
        <v>11.63</v>
      </c>
      <c r="D42" s="298">
        <v>0</v>
      </c>
      <c r="E42" s="51">
        <v>11.63</v>
      </c>
      <c r="M42" s="300">
        <f t="shared" si="0"/>
        <v>-11.63</v>
      </c>
    </row>
    <row r="43" spans="1:13" ht="14.25" customHeight="1" x14ac:dyDescent="0.25">
      <c r="A43" s="49" t="s">
        <v>365</v>
      </c>
      <c r="B43" s="298">
        <v>9.9499999999999993</v>
      </c>
      <c r="C43" s="298">
        <v>1.9</v>
      </c>
      <c r="D43" s="298">
        <v>4.0250000000000004</v>
      </c>
      <c r="E43" s="51">
        <v>5.9249999999999998</v>
      </c>
      <c r="G43" s="49" t="s">
        <v>365</v>
      </c>
      <c r="H43" s="298">
        <v>12.5</v>
      </c>
      <c r="I43" s="298">
        <v>12.5</v>
      </c>
      <c r="J43" s="298">
        <v>0</v>
      </c>
      <c r="K43" s="296">
        <v>12.5</v>
      </c>
      <c r="M43" s="300">
        <f t="shared" si="0"/>
        <v>6.5750000000000002</v>
      </c>
    </row>
    <row r="44" spans="1:13" ht="14.25" customHeight="1" x14ac:dyDescent="0.25">
      <c r="A44" s="49" t="s">
        <v>366</v>
      </c>
      <c r="B44" s="298">
        <v>5.93</v>
      </c>
      <c r="C44" s="298">
        <v>2.9</v>
      </c>
      <c r="D44" s="298">
        <v>1.5149999999999999</v>
      </c>
      <c r="E44" s="51">
        <v>4.415</v>
      </c>
      <c r="G44" s="49" t="s">
        <v>366</v>
      </c>
      <c r="H44" s="298">
        <v>16.98</v>
      </c>
      <c r="I44" s="298">
        <v>5.92</v>
      </c>
      <c r="J44" s="298">
        <v>5.53</v>
      </c>
      <c r="K44" s="296">
        <v>11.45</v>
      </c>
      <c r="M44" s="300">
        <f t="shared" si="0"/>
        <v>7.0349999999999993</v>
      </c>
    </row>
    <row r="45" spans="1:13" ht="14.25" customHeight="1" x14ac:dyDescent="0.25">
      <c r="A45" s="49" t="s">
        <v>367</v>
      </c>
      <c r="B45" s="298">
        <v>229.5</v>
      </c>
      <c r="C45" s="298">
        <v>228</v>
      </c>
      <c r="D45" s="298">
        <v>0.75</v>
      </c>
      <c r="E45" s="51">
        <v>228.75</v>
      </c>
      <c r="G45" s="49" t="s">
        <v>367</v>
      </c>
      <c r="H45" s="298">
        <v>330</v>
      </c>
      <c r="I45" s="298">
        <v>245</v>
      </c>
      <c r="J45" s="298">
        <v>42.5</v>
      </c>
      <c r="K45" s="296">
        <v>287.5</v>
      </c>
      <c r="M45" s="300">
        <f t="shared" si="0"/>
        <v>58.75</v>
      </c>
    </row>
    <row r="46" spans="1:13" ht="14.25" customHeight="1" x14ac:dyDescent="0.25">
      <c r="A46" s="49" t="s">
        <v>368</v>
      </c>
      <c r="B46" s="298">
        <v>136.63</v>
      </c>
      <c r="C46" s="298">
        <v>58.3</v>
      </c>
      <c r="D46" s="298">
        <v>39.164999999999999</v>
      </c>
      <c r="E46" s="51">
        <v>97.465000000000003</v>
      </c>
      <c r="G46" s="49" t="s">
        <v>368</v>
      </c>
      <c r="H46" s="298">
        <v>110</v>
      </c>
      <c r="I46" s="298">
        <v>59.9</v>
      </c>
      <c r="J46" s="298">
        <v>25.05</v>
      </c>
      <c r="K46" s="296">
        <v>84.95</v>
      </c>
      <c r="M46" s="300">
        <f t="shared" si="0"/>
        <v>-12.515000000000001</v>
      </c>
    </row>
    <row r="47" spans="1:13" ht="14.25" customHeight="1" x14ac:dyDescent="0.25">
      <c r="A47" s="49" t="s">
        <v>369</v>
      </c>
      <c r="B47" s="298">
        <v>41.94</v>
      </c>
      <c r="C47" s="298">
        <v>16</v>
      </c>
      <c r="D47" s="298">
        <v>12.97</v>
      </c>
      <c r="E47" s="51">
        <v>28.97</v>
      </c>
      <c r="G47" s="49" t="s">
        <v>369</v>
      </c>
      <c r="H47" s="298">
        <v>35</v>
      </c>
      <c r="I47" s="298">
        <v>18.75</v>
      </c>
      <c r="J47" s="298">
        <v>8.125</v>
      </c>
      <c r="K47" s="296">
        <v>26.875</v>
      </c>
      <c r="M47" s="300">
        <f t="shared" si="0"/>
        <v>-2.0949999999999989</v>
      </c>
    </row>
    <row r="48" spans="1:13" ht="14.25" customHeight="1" x14ac:dyDescent="0.25">
      <c r="A48" s="49" t="s">
        <v>370</v>
      </c>
      <c r="B48" s="298">
        <v>297.8</v>
      </c>
      <c r="C48" s="298">
        <v>296.5</v>
      </c>
      <c r="D48" s="298">
        <v>0.65</v>
      </c>
      <c r="E48" s="51">
        <v>297.14999999999998</v>
      </c>
      <c r="G48" s="49" t="s">
        <v>370</v>
      </c>
      <c r="H48" s="298">
        <v>318.38</v>
      </c>
      <c r="I48" s="298">
        <v>310</v>
      </c>
      <c r="J48" s="298">
        <v>4.1900000000000004</v>
      </c>
      <c r="K48" s="296">
        <v>314.19</v>
      </c>
      <c r="M48" s="300">
        <f t="shared" si="0"/>
        <v>17.04000000000002</v>
      </c>
    </row>
    <row r="49" spans="1:13" ht="14.25" customHeight="1" x14ac:dyDescent="0.25">
      <c r="A49" s="49" t="s">
        <v>371</v>
      </c>
      <c r="B49" s="298">
        <v>98</v>
      </c>
      <c r="C49" s="298">
        <v>96</v>
      </c>
      <c r="D49" s="298">
        <v>1</v>
      </c>
      <c r="E49" s="51">
        <v>97</v>
      </c>
      <c r="G49" s="49" t="s">
        <v>371</v>
      </c>
      <c r="H49" s="298">
        <v>105.11</v>
      </c>
      <c r="I49" s="298">
        <v>102.77</v>
      </c>
      <c r="J49" s="298">
        <v>1.17</v>
      </c>
      <c r="K49" s="296">
        <v>103.94</v>
      </c>
      <c r="M49" s="300">
        <f t="shared" si="0"/>
        <v>6.9399999999999977</v>
      </c>
    </row>
    <row r="50" spans="1:13" ht="14.25" customHeight="1" x14ac:dyDescent="0.35">
      <c r="G50" s="293" t="s">
        <v>784</v>
      </c>
      <c r="H50" s="298">
        <v>1.1000000000000001</v>
      </c>
      <c r="I50" s="298">
        <v>1.1000000000000001</v>
      </c>
      <c r="J50" s="298">
        <v>0</v>
      </c>
      <c r="K50" s="296">
        <v>1.1000000000000001</v>
      </c>
      <c r="M50" s="300"/>
    </row>
    <row r="51" spans="1:13" ht="14.25" customHeight="1" x14ac:dyDescent="0.25">
      <c r="A51" s="49" t="s">
        <v>372</v>
      </c>
      <c r="B51" s="298">
        <v>1.91</v>
      </c>
      <c r="C51" s="298">
        <v>0.4</v>
      </c>
      <c r="D51" s="298">
        <v>0.755</v>
      </c>
      <c r="E51" s="51">
        <v>1.155</v>
      </c>
      <c r="G51" s="49" t="s">
        <v>372</v>
      </c>
      <c r="H51" s="298">
        <v>1.91</v>
      </c>
      <c r="I51" s="298">
        <v>0.13</v>
      </c>
      <c r="J51" s="298">
        <v>0.89</v>
      </c>
      <c r="K51" s="296">
        <v>1.02</v>
      </c>
      <c r="M51" s="300">
        <f t="shared" si="0"/>
        <v>-0.13500000000000001</v>
      </c>
    </row>
    <row r="52" spans="1:13" ht="14.25" customHeight="1" x14ac:dyDescent="0.25">
      <c r="A52" s="49" t="s">
        <v>373</v>
      </c>
      <c r="B52" s="298">
        <v>129.61000000000001</v>
      </c>
      <c r="C52" s="298">
        <v>129.61000000000001</v>
      </c>
      <c r="D52" s="298">
        <v>0</v>
      </c>
      <c r="E52" s="51">
        <v>129.61000000000001</v>
      </c>
      <c r="G52" s="49" t="s">
        <v>373</v>
      </c>
      <c r="H52" s="298">
        <v>129.61000000000001</v>
      </c>
      <c r="I52" s="298">
        <v>129.61000000000001</v>
      </c>
      <c r="J52" s="298">
        <v>0</v>
      </c>
      <c r="K52" s="296">
        <v>129.61000000000001</v>
      </c>
      <c r="M52" s="300">
        <f t="shared" si="0"/>
        <v>0</v>
      </c>
    </row>
    <row r="53" spans="1:13" ht="14.25" customHeight="1" x14ac:dyDescent="0.25">
      <c r="A53" s="49" t="s">
        <v>374</v>
      </c>
      <c r="B53" s="298">
        <v>83</v>
      </c>
      <c r="C53" s="298">
        <v>83</v>
      </c>
      <c r="D53" s="298">
        <v>0</v>
      </c>
      <c r="E53" s="51">
        <v>83</v>
      </c>
      <c r="G53" s="49" t="s">
        <v>374</v>
      </c>
      <c r="H53" s="298">
        <v>74</v>
      </c>
      <c r="I53" s="298">
        <v>14.5</v>
      </c>
      <c r="J53" s="298">
        <v>29.75</v>
      </c>
      <c r="K53" s="296">
        <v>44.25</v>
      </c>
      <c r="M53" s="300">
        <f t="shared" si="0"/>
        <v>-38.75</v>
      </c>
    </row>
    <row r="54" spans="1:13" ht="14.25" customHeight="1" x14ac:dyDescent="0.25">
      <c r="A54" s="49" t="s">
        <v>375</v>
      </c>
      <c r="B54" s="298">
        <v>105</v>
      </c>
      <c r="C54" s="298">
        <v>46</v>
      </c>
      <c r="D54" s="298">
        <v>29.5</v>
      </c>
      <c r="E54" s="51">
        <v>75.5</v>
      </c>
      <c r="G54" s="49" t="s">
        <v>375</v>
      </c>
      <c r="H54" s="298">
        <v>97</v>
      </c>
      <c r="I54" s="298">
        <v>58</v>
      </c>
      <c r="J54" s="298">
        <v>19.5</v>
      </c>
      <c r="K54" s="296">
        <v>77.5</v>
      </c>
      <c r="M54" s="300">
        <f t="shared" si="0"/>
        <v>2</v>
      </c>
    </row>
    <row r="55" spans="1:13" ht="14.25" customHeight="1" x14ac:dyDescent="0.25">
      <c r="A55" s="49" t="s">
        <v>376</v>
      </c>
      <c r="B55" s="298">
        <v>132</v>
      </c>
      <c r="C55" s="298">
        <v>132</v>
      </c>
      <c r="D55" s="298">
        <v>0</v>
      </c>
      <c r="E55" s="51">
        <v>132</v>
      </c>
      <c r="G55" s="49" t="s">
        <v>376</v>
      </c>
      <c r="H55" s="298">
        <v>279</v>
      </c>
      <c r="I55" s="298">
        <v>279</v>
      </c>
      <c r="J55" s="298">
        <v>0</v>
      </c>
      <c r="K55" s="296">
        <v>279</v>
      </c>
      <c r="M55" s="300">
        <f t="shared" si="0"/>
        <v>147</v>
      </c>
    </row>
    <row r="56" spans="1:13" ht="14.25" customHeight="1" x14ac:dyDescent="0.25">
      <c r="A56" s="49" t="s">
        <v>377</v>
      </c>
      <c r="B56" s="298">
        <v>36</v>
      </c>
      <c r="C56" s="298">
        <v>36</v>
      </c>
      <c r="D56" s="298">
        <v>0</v>
      </c>
      <c r="E56" s="51">
        <v>36</v>
      </c>
      <c r="G56" s="49" t="s">
        <v>377</v>
      </c>
      <c r="H56" s="298">
        <v>40</v>
      </c>
      <c r="I56" s="298">
        <v>40</v>
      </c>
      <c r="J56" s="298">
        <v>0</v>
      </c>
      <c r="K56" s="296">
        <v>40</v>
      </c>
      <c r="M56" s="300">
        <f t="shared" si="0"/>
        <v>4</v>
      </c>
    </row>
    <row r="57" spans="1:13" ht="14.25" customHeight="1" x14ac:dyDescent="0.25">
      <c r="A57" s="49" t="s">
        <v>378</v>
      </c>
      <c r="B57" s="298">
        <v>3.7</v>
      </c>
      <c r="C57" s="298">
        <v>1.05</v>
      </c>
      <c r="D57" s="298">
        <v>1.325</v>
      </c>
      <c r="E57" s="51">
        <v>2.375</v>
      </c>
      <c r="G57" s="49" t="s">
        <v>378</v>
      </c>
      <c r="H57" s="298">
        <v>3.6</v>
      </c>
      <c r="I57" s="298">
        <v>1</v>
      </c>
      <c r="J57" s="298">
        <v>1.3</v>
      </c>
      <c r="K57" s="296">
        <v>2.2999999999999998</v>
      </c>
      <c r="M57" s="300">
        <f t="shared" si="0"/>
        <v>-7.5000000000000178E-2</v>
      </c>
    </row>
    <row r="58" spans="1:13" ht="14.25" customHeight="1" x14ac:dyDescent="0.35">
      <c r="A58" s="293" t="s">
        <v>379</v>
      </c>
      <c r="B58" s="298">
        <v>160</v>
      </c>
      <c r="C58" s="298">
        <v>160</v>
      </c>
      <c r="D58" s="298">
        <v>0</v>
      </c>
      <c r="E58" s="51">
        <v>160</v>
      </c>
      <c r="M58" s="300"/>
    </row>
    <row r="59" spans="1:13" ht="14.25" customHeight="1" x14ac:dyDescent="0.25">
      <c r="A59" s="49" t="s">
        <v>380</v>
      </c>
      <c r="B59" s="298">
        <v>491.3</v>
      </c>
      <c r="C59" s="298">
        <v>491.3</v>
      </c>
      <c r="D59" s="298">
        <v>0</v>
      </c>
      <c r="E59" s="51">
        <v>491.3</v>
      </c>
      <c r="G59" s="49" t="s">
        <v>380</v>
      </c>
      <c r="H59" s="298">
        <v>507</v>
      </c>
      <c r="I59" s="298">
        <v>507</v>
      </c>
      <c r="J59" s="298">
        <v>0</v>
      </c>
      <c r="K59" s="296">
        <v>507</v>
      </c>
      <c r="M59" s="300">
        <f t="shared" si="0"/>
        <v>15.699999999999989</v>
      </c>
    </row>
    <row r="60" spans="1:13" ht="14.25" customHeight="1" x14ac:dyDescent="0.25">
      <c r="A60" s="49" t="s">
        <v>381</v>
      </c>
      <c r="B60" s="298">
        <v>210</v>
      </c>
      <c r="C60" s="298">
        <v>195</v>
      </c>
      <c r="D60" s="298">
        <v>7.5</v>
      </c>
      <c r="E60" s="51">
        <v>202.5</v>
      </c>
      <c r="G60" s="49" t="s">
        <v>381</v>
      </c>
      <c r="H60" s="298">
        <v>195</v>
      </c>
      <c r="I60" s="298">
        <v>160</v>
      </c>
      <c r="J60" s="298">
        <v>17.5</v>
      </c>
      <c r="K60" s="296">
        <v>177.5</v>
      </c>
      <c r="M60" s="300">
        <f t="shared" si="0"/>
        <v>-25</v>
      </c>
    </row>
    <row r="61" spans="1:13" ht="14.25" customHeight="1" x14ac:dyDescent="0.25">
      <c r="A61" s="49" t="s">
        <v>382</v>
      </c>
      <c r="B61" s="298">
        <v>1.91</v>
      </c>
      <c r="C61" s="298">
        <v>1.91</v>
      </c>
      <c r="D61" s="298">
        <v>0</v>
      </c>
      <c r="E61" s="51">
        <v>1.91</v>
      </c>
      <c r="G61" s="49" t="s">
        <v>382</v>
      </c>
      <c r="H61" s="298">
        <v>1.91</v>
      </c>
      <c r="I61" s="298">
        <v>1.91</v>
      </c>
      <c r="J61" s="298">
        <v>0</v>
      </c>
      <c r="K61" s="296">
        <v>1.91</v>
      </c>
      <c r="M61" s="300">
        <f t="shared" si="0"/>
        <v>0</v>
      </c>
    </row>
    <row r="62" spans="1:13" ht="14.25" customHeight="1" x14ac:dyDescent="0.25">
      <c r="A62" s="49" t="s">
        <v>518</v>
      </c>
      <c r="B62" s="298">
        <v>58.73</v>
      </c>
      <c r="C62" s="298">
        <v>58.73</v>
      </c>
      <c r="D62" s="298">
        <v>0</v>
      </c>
      <c r="E62" s="51">
        <v>58.73</v>
      </c>
      <c r="G62" s="49" t="s">
        <v>518</v>
      </c>
      <c r="H62" s="298">
        <v>58.73</v>
      </c>
      <c r="I62" s="298">
        <v>58.73</v>
      </c>
      <c r="J62" s="298">
        <v>0</v>
      </c>
      <c r="K62" s="296">
        <v>58.73</v>
      </c>
      <c r="M62" s="300">
        <f t="shared" si="0"/>
        <v>0</v>
      </c>
    </row>
    <row r="63" spans="1:13" ht="14.25" customHeight="1" x14ac:dyDescent="0.25">
      <c r="A63" s="49" t="s">
        <v>383</v>
      </c>
      <c r="B63" s="298">
        <v>0.61</v>
      </c>
      <c r="C63" s="298">
        <v>0.61</v>
      </c>
      <c r="D63" s="298">
        <v>0</v>
      </c>
      <c r="E63" s="51">
        <v>0.61</v>
      </c>
      <c r="G63" s="49" t="s">
        <v>383</v>
      </c>
      <c r="H63" s="298">
        <v>0.61</v>
      </c>
      <c r="I63" s="298">
        <v>0.61</v>
      </c>
      <c r="J63" s="298">
        <v>0</v>
      </c>
      <c r="K63" s="296">
        <v>0.61</v>
      </c>
      <c r="M63" s="300">
        <f t="shared" si="0"/>
        <v>0</v>
      </c>
    </row>
    <row r="64" spans="1:13" ht="14.25" customHeight="1" x14ac:dyDescent="0.25">
      <c r="A64" s="49" t="s">
        <v>384</v>
      </c>
      <c r="B64" s="298">
        <v>28.25</v>
      </c>
      <c r="C64" s="298">
        <v>28.25</v>
      </c>
      <c r="D64" s="298">
        <v>0</v>
      </c>
      <c r="E64" s="51">
        <v>28.25</v>
      </c>
      <c r="G64" s="49" t="s">
        <v>384</v>
      </c>
      <c r="H64" s="298">
        <v>26.2</v>
      </c>
      <c r="I64" s="298">
        <v>26.2</v>
      </c>
      <c r="J64" s="298">
        <v>0</v>
      </c>
      <c r="K64" s="296">
        <v>26.2</v>
      </c>
      <c r="M64" s="300">
        <f t="shared" si="0"/>
        <v>-2.0500000000000007</v>
      </c>
    </row>
    <row r="65" spans="1:13" ht="14.25" customHeight="1" x14ac:dyDescent="0.25">
      <c r="A65" s="49" t="s">
        <v>385</v>
      </c>
      <c r="B65" s="298">
        <v>0.22</v>
      </c>
      <c r="C65" s="298">
        <v>0.2</v>
      </c>
      <c r="D65" s="298">
        <v>0.01</v>
      </c>
      <c r="E65" s="51">
        <v>0.21</v>
      </c>
      <c r="G65" s="49" t="s">
        <v>385</v>
      </c>
      <c r="H65" s="298">
        <v>0.2</v>
      </c>
      <c r="I65" s="298">
        <v>0.19</v>
      </c>
      <c r="J65" s="298">
        <v>5.0000000000000001E-3</v>
      </c>
      <c r="K65" s="296">
        <v>0.19500000000000001</v>
      </c>
      <c r="M65" s="300">
        <f t="shared" si="0"/>
        <v>-1.4999999999999986E-2</v>
      </c>
    </row>
    <row r="66" spans="1:13" ht="14.25" customHeight="1" x14ac:dyDescent="0.25">
      <c r="A66" s="49" t="s">
        <v>386</v>
      </c>
      <c r="B66" s="298">
        <v>0.37</v>
      </c>
      <c r="C66" s="298">
        <v>0.37</v>
      </c>
      <c r="D66" s="298">
        <v>0</v>
      </c>
      <c r="E66" s="51">
        <v>0.37</v>
      </c>
      <c r="G66" s="49" t="s">
        <v>386</v>
      </c>
      <c r="H66" s="298">
        <v>0.37</v>
      </c>
      <c r="I66" s="298">
        <v>0.37</v>
      </c>
      <c r="J66" s="298">
        <v>0</v>
      </c>
      <c r="K66" s="296">
        <v>0.37</v>
      </c>
      <c r="M66" s="300">
        <f t="shared" si="0"/>
        <v>0</v>
      </c>
    </row>
    <row r="67" spans="1:13" ht="14.25" customHeight="1" x14ac:dyDescent="0.25">
      <c r="A67" s="49" t="s">
        <v>387</v>
      </c>
      <c r="B67" s="298">
        <v>5.6</v>
      </c>
      <c r="C67" s="298">
        <v>5.59</v>
      </c>
      <c r="D67" s="298">
        <v>5.0000000000000001E-3</v>
      </c>
      <c r="E67" s="51">
        <v>5.5949999999999998</v>
      </c>
      <c r="G67" s="49" t="s">
        <v>387</v>
      </c>
      <c r="H67" s="298">
        <v>5.6</v>
      </c>
      <c r="I67" s="298">
        <v>5.6</v>
      </c>
      <c r="J67" s="298">
        <v>0</v>
      </c>
      <c r="K67" s="296">
        <v>5.6</v>
      </c>
      <c r="M67" s="300">
        <f t="shared" si="0"/>
        <v>4.9999999999998934E-3</v>
      </c>
    </row>
    <row r="68" spans="1:13" ht="14.25" customHeight="1" x14ac:dyDescent="0.25">
      <c r="A68" s="49" t="s">
        <v>388</v>
      </c>
      <c r="B68" s="298">
        <v>30.28</v>
      </c>
      <c r="C68" s="298">
        <v>27</v>
      </c>
      <c r="D68" s="298">
        <v>1.64</v>
      </c>
      <c r="E68" s="51">
        <v>28.64</v>
      </c>
      <c r="G68" s="49" t="s">
        <v>388</v>
      </c>
      <c r="H68" s="298">
        <v>31.5</v>
      </c>
      <c r="I68" s="298">
        <v>31.5</v>
      </c>
      <c r="J68" s="298">
        <v>0</v>
      </c>
      <c r="K68" s="296">
        <v>31.5</v>
      </c>
      <c r="M68" s="300">
        <f t="shared" si="0"/>
        <v>2.8599999999999994</v>
      </c>
    </row>
    <row r="69" spans="1:13" ht="14.25" customHeight="1" x14ac:dyDescent="0.25">
      <c r="A69" s="49" t="s">
        <v>389</v>
      </c>
      <c r="B69" s="298">
        <v>49.95</v>
      </c>
      <c r="C69" s="298">
        <v>42.86</v>
      </c>
      <c r="D69" s="298">
        <v>3.5449999999999999</v>
      </c>
      <c r="E69" s="51">
        <v>46.405000000000001</v>
      </c>
      <c r="G69" s="49" t="s">
        <v>389</v>
      </c>
      <c r="H69" s="298">
        <v>49.95</v>
      </c>
      <c r="I69" s="298">
        <v>42.86</v>
      </c>
      <c r="J69" s="298">
        <v>3.5449999999999999</v>
      </c>
      <c r="K69" s="296">
        <v>46.405000000000001</v>
      </c>
      <c r="M69" s="300">
        <f t="shared" si="0"/>
        <v>0</v>
      </c>
    </row>
    <row r="70" spans="1:13" ht="14.25" customHeight="1" x14ac:dyDescent="0.25">
      <c r="A70" s="49" t="s">
        <v>390</v>
      </c>
      <c r="B70" s="298">
        <v>64.3</v>
      </c>
      <c r="C70" s="298">
        <v>64.3</v>
      </c>
      <c r="D70" s="298">
        <v>0</v>
      </c>
      <c r="E70" s="51">
        <v>64.3</v>
      </c>
      <c r="G70" s="49" t="s">
        <v>390</v>
      </c>
      <c r="H70" s="298">
        <v>98</v>
      </c>
      <c r="I70" s="298">
        <v>98</v>
      </c>
      <c r="J70" s="298">
        <v>0</v>
      </c>
      <c r="K70" s="296">
        <v>98</v>
      </c>
      <c r="M70" s="300">
        <f t="shared" ref="M70:M104" si="1">K70-E70</f>
        <v>33.700000000000003</v>
      </c>
    </row>
    <row r="71" spans="1:13" ht="14.25" customHeight="1" x14ac:dyDescent="0.25">
      <c r="A71" s="49" t="s">
        <v>391</v>
      </c>
      <c r="B71" s="298">
        <v>79.930000000000007</v>
      </c>
      <c r="C71" s="298">
        <v>59.99</v>
      </c>
      <c r="D71" s="298">
        <v>9.9700000000000006</v>
      </c>
      <c r="E71" s="51">
        <v>69.959999999999994</v>
      </c>
      <c r="G71" s="49" t="s">
        <v>391</v>
      </c>
      <c r="H71" s="298">
        <v>95</v>
      </c>
      <c r="I71" s="298">
        <v>73.900000000000006</v>
      </c>
      <c r="J71" s="298">
        <v>10.55</v>
      </c>
      <c r="K71" s="296">
        <v>84.45</v>
      </c>
      <c r="M71" s="300">
        <f t="shared" si="1"/>
        <v>14.490000000000009</v>
      </c>
    </row>
    <row r="72" spans="1:13" ht="14.25" customHeight="1" x14ac:dyDescent="0.35">
      <c r="G72" s="49" t="s">
        <v>785</v>
      </c>
      <c r="H72" s="298">
        <v>153</v>
      </c>
      <c r="I72" s="298">
        <v>153</v>
      </c>
      <c r="J72" s="298">
        <v>0</v>
      </c>
      <c r="K72" s="296">
        <v>153</v>
      </c>
      <c r="M72" s="300"/>
    </row>
    <row r="73" spans="1:13" ht="14.25" customHeight="1" x14ac:dyDescent="0.25">
      <c r="A73" s="49" t="s">
        <v>392</v>
      </c>
      <c r="B73" s="298">
        <v>39.97</v>
      </c>
      <c r="C73" s="298">
        <v>16</v>
      </c>
      <c r="D73" s="298">
        <v>11.984999999999999</v>
      </c>
      <c r="E73" s="51">
        <v>27.984999999999999</v>
      </c>
      <c r="G73" s="49" t="s">
        <v>392</v>
      </c>
      <c r="H73" s="298">
        <v>50</v>
      </c>
      <c r="I73" s="298">
        <v>34.99</v>
      </c>
      <c r="J73" s="298">
        <v>7.5049999999999999</v>
      </c>
      <c r="K73" s="296">
        <v>42.494999999999997</v>
      </c>
      <c r="M73" s="300">
        <f t="shared" si="1"/>
        <v>14.509999999999998</v>
      </c>
    </row>
    <row r="74" spans="1:13" ht="14.25" customHeight="1" x14ac:dyDescent="0.25">
      <c r="A74" s="49" t="s">
        <v>393</v>
      </c>
      <c r="B74" s="298">
        <v>839.8</v>
      </c>
      <c r="C74" s="298">
        <v>51</v>
      </c>
      <c r="D74" s="298">
        <v>394.4</v>
      </c>
      <c r="E74" s="51">
        <v>445.4</v>
      </c>
      <c r="G74" s="49" t="s">
        <v>393</v>
      </c>
      <c r="H74" s="298">
        <v>839.8</v>
      </c>
      <c r="I74" s="298">
        <v>50</v>
      </c>
      <c r="J74" s="298">
        <v>394.9</v>
      </c>
      <c r="K74" s="296">
        <v>444.9</v>
      </c>
      <c r="M74" s="300">
        <f t="shared" si="1"/>
        <v>-0.5</v>
      </c>
    </row>
    <row r="75" spans="1:13" ht="14.25" customHeight="1" x14ac:dyDescent="0.25">
      <c r="A75" s="49" t="s">
        <v>519</v>
      </c>
      <c r="B75" s="298">
        <v>89.9</v>
      </c>
      <c r="C75" s="298">
        <v>89.9</v>
      </c>
      <c r="D75" s="298">
        <v>0</v>
      </c>
      <c r="E75" s="51">
        <v>89.9</v>
      </c>
      <c r="G75" s="49" t="s">
        <v>519</v>
      </c>
      <c r="H75" s="298">
        <v>93</v>
      </c>
      <c r="I75" s="298">
        <v>93</v>
      </c>
      <c r="J75" s="298">
        <v>0</v>
      </c>
      <c r="K75" s="296">
        <v>93</v>
      </c>
      <c r="M75" s="300">
        <f t="shared" si="1"/>
        <v>3.0999999999999943</v>
      </c>
    </row>
    <row r="76" spans="1:13" ht="14.25" customHeight="1" x14ac:dyDescent="0.25">
      <c r="A76" s="49" t="s">
        <v>394</v>
      </c>
      <c r="B76" s="298">
        <v>277.95</v>
      </c>
      <c r="C76" s="298">
        <v>14.8</v>
      </c>
      <c r="D76" s="298">
        <v>131.57499999999999</v>
      </c>
      <c r="E76" s="51">
        <v>146.375</v>
      </c>
      <c r="G76" s="49" t="s">
        <v>394</v>
      </c>
      <c r="H76" s="298">
        <v>38</v>
      </c>
      <c r="I76" s="298">
        <v>14.55</v>
      </c>
      <c r="J76" s="298">
        <v>11.725</v>
      </c>
      <c r="K76" s="296">
        <v>26.274999999999999</v>
      </c>
      <c r="M76" s="300">
        <f t="shared" si="1"/>
        <v>-120.1</v>
      </c>
    </row>
    <row r="77" spans="1:13" ht="14.25" customHeight="1" x14ac:dyDescent="0.25">
      <c r="A77" s="49" t="s">
        <v>395</v>
      </c>
      <c r="B77" s="298">
        <v>285.33</v>
      </c>
      <c r="C77" s="298">
        <v>175</v>
      </c>
      <c r="D77" s="298">
        <v>55.164999999999999</v>
      </c>
      <c r="E77" s="51">
        <v>230.16499999999999</v>
      </c>
      <c r="G77" s="49" t="s">
        <v>395</v>
      </c>
      <c r="H77" s="298">
        <v>285.33</v>
      </c>
      <c r="I77" s="298">
        <v>186</v>
      </c>
      <c r="J77" s="298">
        <v>49.664999999999999</v>
      </c>
      <c r="K77" s="296">
        <v>235.66499999999999</v>
      </c>
      <c r="M77" s="300">
        <f t="shared" si="1"/>
        <v>5.5</v>
      </c>
    </row>
    <row r="78" spans="1:13" ht="14.25" customHeight="1" x14ac:dyDescent="0.25">
      <c r="A78" s="49" t="s">
        <v>396</v>
      </c>
      <c r="B78" s="298">
        <v>86.41</v>
      </c>
      <c r="C78" s="298">
        <v>85.85</v>
      </c>
      <c r="D78" s="298">
        <v>0.28000000000000003</v>
      </c>
      <c r="E78" s="51">
        <v>86.13</v>
      </c>
      <c r="G78" s="49" t="s">
        <v>396</v>
      </c>
      <c r="H78" s="298">
        <v>78.8</v>
      </c>
      <c r="I78" s="298">
        <v>78.8</v>
      </c>
      <c r="J78" s="298">
        <v>0</v>
      </c>
      <c r="K78" s="296">
        <v>78.8</v>
      </c>
      <c r="M78" s="300">
        <f t="shared" si="1"/>
        <v>-7.3299999999999983</v>
      </c>
    </row>
    <row r="79" spans="1:13" ht="14.25" customHeight="1" x14ac:dyDescent="0.25">
      <c r="A79" s="49" t="s">
        <v>397</v>
      </c>
      <c r="B79" s="298">
        <v>996</v>
      </c>
      <c r="C79" s="298">
        <v>996</v>
      </c>
      <c r="D79" s="298">
        <v>0</v>
      </c>
      <c r="E79" s="51">
        <v>996</v>
      </c>
      <c r="G79" s="49" t="s">
        <v>786</v>
      </c>
      <c r="H79" s="298">
        <v>202</v>
      </c>
      <c r="I79" s="298">
        <v>202</v>
      </c>
      <c r="J79" s="298">
        <v>0</v>
      </c>
      <c r="K79" s="296">
        <v>202</v>
      </c>
      <c r="M79" s="300">
        <f t="shared" si="1"/>
        <v>-794</v>
      </c>
    </row>
    <row r="80" spans="1:13" ht="14.25" customHeight="1" x14ac:dyDescent="0.35">
      <c r="G80" s="49" t="s">
        <v>397</v>
      </c>
      <c r="H80" s="298">
        <v>950</v>
      </c>
      <c r="I80" s="298">
        <v>639</v>
      </c>
      <c r="J80" s="298">
        <v>155.5</v>
      </c>
      <c r="K80" s="296">
        <v>794.5</v>
      </c>
      <c r="M80" s="300"/>
    </row>
    <row r="81" spans="1:13" ht="14.25" customHeight="1" x14ac:dyDescent="0.25">
      <c r="A81" s="49" t="s">
        <v>398</v>
      </c>
      <c r="B81" s="298">
        <v>661.49</v>
      </c>
      <c r="C81" s="298">
        <v>661.49</v>
      </c>
      <c r="D81" s="298">
        <v>0</v>
      </c>
      <c r="E81" s="51">
        <v>661.49</v>
      </c>
      <c r="G81" s="49" t="s">
        <v>398</v>
      </c>
      <c r="H81" s="298">
        <v>661.49</v>
      </c>
      <c r="I81" s="298">
        <v>661.49</v>
      </c>
      <c r="J81" s="298">
        <v>0</v>
      </c>
      <c r="K81" s="296">
        <v>661.49</v>
      </c>
      <c r="M81" s="300">
        <f t="shared" si="1"/>
        <v>0</v>
      </c>
    </row>
    <row r="82" spans="1:13" ht="14.25" customHeight="1" x14ac:dyDescent="0.25">
      <c r="A82" s="49" t="s">
        <v>399</v>
      </c>
      <c r="B82" s="298">
        <v>8.6</v>
      </c>
      <c r="C82" s="298">
        <v>8.6</v>
      </c>
      <c r="D82" s="298">
        <v>0</v>
      </c>
      <c r="E82" s="51">
        <v>8.6</v>
      </c>
      <c r="G82" s="49" t="s">
        <v>399</v>
      </c>
      <c r="H82" s="298">
        <v>8.6</v>
      </c>
      <c r="I82" s="298">
        <v>8.6</v>
      </c>
      <c r="J82" s="298">
        <v>0</v>
      </c>
      <c r="K82" s="296">
        <v>8.6</v>
      </c>
      <c r="M82" s="300">
        <f t="shared" si="1"/>
        <v>0</v>
      </c>
    </row>
    <row r="83" spans="1:13" ht="14.25" customHeight="1" x14ac:dyDescent="0.25">
      <c r="A83" s="49" t="s">
        <v>400</v>
      </c>
      <c r="B83" s="298">
        <v>74.64</v>
      </c>
      <c r="C83" s="298">
        <v>62.3</v>
      </c>
      <c r="D83" s="298">
        <v>6.17</v>
      </c>
      <c r="E83" s="51">
        <v>68.47</v>
      </c>
      <c r="G83" s="49" t="s">
        <v>400</v>
      </c>
      <c r="H83" s="298">
        <v>48.39</v>
      </c>
      <c r="I83" s="298">
        <v>48.39</v>
      </c>
      <c r="J83" s="298">
        <v>0</v>
      </c>
      <c r="K83" s="296">
        <v>48.39</v>
      </c>
      <c r="M83" s="300">
        <f t="shared" si="1"/>
        <v>-20.079999999999998</v>
      </c>
    </row>
    <row r="84" spans="1:13" ht="14.25" customHeight="1" x14ac:dyDescent="0.25">
      <c r="A84" s="49" t="s">
        <v>401</v>
      </c>
      <c r="B84" s="298">
        <v>123</v>
      </c>
      <c r="C84" s="298">
        <v>117</v>
      </c>
      <c r="D84" s="298">
        <v>3</v>
      </c>
      <c r="E84" s="51">
        <v>120</v>
      </c>
      <c r="G84" s="49" t="s">
        <v>401</v>
      </c>
      <c r="H84" s="298">
        <v>96</v>
      </c>
      <c r="I84" s="298">
        <v>93</v>
      </c>
      <c r="J84" s="298">
        <v>1.5</v>
      </c>
      <c r="K84" s="296">
        <v>94.5</v>
      </c>
      <c r="M84" s="300">
        <f t="shared" si="1"/>
        <v>-25.5</v>
      </c>
    </row>
    <row r="85" spans="1:13" ht="14.25" customHeight="1" x14ac:dyDescent="0.25">
      <c r="A85" s="49" t="s">
        <v>402</v>
      </c>
      <c r="B85" s="298">
        <v>218.8</v>
      </c>
      <c r="C85" s="298">
        <v>217</v>
      </c>
      <c r="D85" s="298">
        <v>0.9</v>
      </c>
      <c r="E85" s="51">
        <v>217.9</v>
      </c>
      <c r="G85" s="49" t="s">
        <v>402</v>
      </c>
      <c r="H85" s="298">
        <v>196.8</v>
      </c>
      <c r="I85" s="298">
        <v>189</v>
      </c>
      <c r="J85" s="298">
        <v>3.9</v>
      </c>
      <c r="K85" s="296">
        <v>192.9</v>
      </c>
      <c r="M85" s="300">
        <f t="shared" si="1"/>
        <v>-25</v>
      </c>
    </row>
    <row r="86" spans="1:13" ht="14.25" customHeight="1" x14ac:dyDescent="0.25">
      <c r="A86" s="49" t="s">
        <v>403</v>
      </c>
      <c r="B86" s="298">
        <v>6.6000000000000003E-2</v>
      </c>
      <c r="C86" s="298">
        <v>6.6000000000000003E-2</v>
      </c>
      <c r="D86" s="298">
        <v>0</v>
      </c>
      <c r="E86" s="51">
        <v>6.6000000000000003E-2</v>
      </c>
      <c r="G86" s="49" t="s">
        <v>403</v>
      </c>
      <c r="H86" s="298">
        <v>7.0000000000000007E-2</v>
      </c>
      <c r="I86" s="298">
        <v>7.0000000000000007E-2</v>
      </c>
      <c r="J86" s="298">
        <v>0</v>
      </c>
      <c r="K86" s="296">
        <v>7.0000000000000007E-2</v>
      </c>
      <c r="M86" s="300">
        <f t="shared" si="1"/>
        <v>4.0000000000000036E-3</v>
      </c>
    </row>
    <row r="87" spans="1:13" ht="14.25" customHeight="1" x14ac:dyDescent="0.25">
      <c r="A87" s="49" t="s">
        <v>404</v>
      </c>
      <c r="B87" s="298">
        <v>0.4</v>
      </c>
      <c r="C87" s="298">
        <v>0.24</v>
      </c>
      <c r="D87" s="298">
        <v>0.08</v>
      </c>
      <c r="E87" s="51">
        <v>0.32</v>
      </c>
      <c r="G87" s="49" t="s">
        <v>404</v>
      </c>
      <c r="H87" s="298">
        <v>0.5</v>
      </c>
      <c r="I87" s="298">
        <v>0.28000000000000003</v>
      </c>
      <c r="J87" s="298">
        <v>0.11</v>
      </c>
      <c r="K87" s="296">
        <v>0.39</v>
      </c>
      <c r="M87" s="300">
        <f t="shared" si="1"/>
        <v>7.0000000000000007E-2</v>
      </c>
    </row>
    <row r="88" spans="1:13" ht="14.25" customHeight="1" x14ac:dyDescent="0.25">
      <c r="A88" s="49" t="s">
        <v>787</v>
      </c>
      <c r="B88" s="298">
        <v>1.48</v>
      </c>
      <c r="C88" s="298">
        <v>1.29</v>
      </c>
      <c r="D88" s="298">
        <v>9.5000000000000001E-2</v>
      </c>
      <c r="E88" s="51">
        <v>1.385</v>
      </c>
      <c r="G88" s="49" t="s">
        <v>787</v>
      </c>
      <c r="H88" s="298">
        <v>1.48</v>
      </c>
      <c r="I88" s="298">
        <v>1.48</v>
      </c>
      <c r="J88" s="298">
        <v>0</v>
      </c>
      <c r="K88" s="296">
        <v>1.48</v>
      </c>
      <c r="M88" s="300">
        <f t="shared" si="1"/>
        <v>9.4999999999999973E-2</v>
      </c>
    </row>
    <row r="89" spans="1:13" ht="14.25" customHeight="1" x14ac:dyDescent="0.25">
      <c r="A89" s="49" t="s">
        <v>405</v>
      </c>
      <c r="B89" s="298">
        <v>35</v>
      </c>
      <c r="C89" s="298">
        <v>34.799999999999997</v>
      </c>
      <c r="D89" s="298">
        <v>0.1</v>
      </c>
      <c r="E89" s="51">
        <v>34.9</v>
      </c>
      <c r="G89" s="49" t="s">
        <v>405</v>
      </c>
      <c r="H89" s="298">
        <v>45</v>
      </c>
      <c r="I89" s="298">
        <v>29.3</v>
      </c>
      <c r="J89" s="298">
        <v>7.85</v>
      </c>
      <c r="K89" s="296">
        <v>37.15</v>
      </c>
      <c r="M89" s="300">
        <f t="shared" si="1"/>
        <v>2.25</v>
      </c>
    </row>
    <row r="90" spans="1:13" ht="14.25" customHeight="1" x14ac:dyDescent="0.25">
      <c r="A90" s="49" t="s">
        <v>406</v>
      </c>
      <c r="B90" s="298">
        <v>11</v>
      </c>
      <c r="C90" s="298">
        <v>10.45</v>
      </c>
      <c r="D90" s="298">
        <v>0.27500000000000002</v>
      </c>
      <c r="E90" s="51">
        <v>10.725</v>
      </c>
      <c r="G90" s="49" t="s">
        <v>406</v>
      </c>
      <c r="H90" s="298">
        <v>12</v>
      </c>
      <c r="I90" s="298">
        <v>12</v>
      </c>
      <c r="J90" s="298">
        <v>0</v>
      </c>
      <c r="K90" s="296">
        <v>12</v>
      </c>
      <c r="M90" s="300">
        <f t="shared" si="1"/>
        <v>1.2750000000000004</v>
      </c>
    </row>
    <row r="91" spans="1:13" ht="14.25" customHeight="1" x14ac:dyDescent="0.25">
      <c r="A91" s="49" t="s">
        <v>407</v>
      </c>
      <c r="B91" s="298">
        <v>83</v>
      </c>
      <c r="C91" s="298">
        <v>71.5</v>
      </c>
      <c r="D91" s="298">
        <v>5.75</v>
      </c>
      <c r="E91" s="51">
        <v>77.25</v>
      </c>
      <c r="G91" s="49" t="s">
        <v>407</v>
      </c>
      <c r="H91" s="298">
        <v>120</v>
      </c>
      <c r="I91" s="298">
        <v>69</v>
      </c>
      <c r="J91" s="298">
        <v>25.5</v>
      </c>
      <c r="K91" s="296">
        <v>94.5</v>
      </c>
      <c r="M91" s="300">
        <f t="shared" si="1"/>
        <v>17.25</v>
      </c>
    </row>
    <row r="92" spans="1:13" ht="14.25" customHeight="1" x14ac:dyDescent="0.35">
      <c r="A92" s="49" t="s">
        <v>408</v>
      </c>
      <c r="B92" s="298">
        <v>148.9</v>
      </c>
      <c r="C92" s="298">
        <v>148.9</v>
      </c>
      <c r="D92" s="298">
        <v>0</v>
      </c>
      <c r="E92" s="51">
        <v>148.9</v>
      </c>
      <c r="M92" s="300"/>
    </row>
    <row r="93" spans="1:13" ht="14.25" customHeight="1" x14ac:dyDescent="0.25">
      <c r="A93" s="49" t="s">
        <v>520</v>
      </c>
      <c r="B93" s="298">
        <v>270</v>
      </c>
      <c r="C93" s="298">
        <v>270</v>
      </c>
      <c r="D93" s="298">
        <v>0</v>
      </c>
      <c r="E93" s="51">
        <v>270</v>
      </c>
      <c r="G93" s="49" t="s">
        <v>520</v>
      </c>
      <c r="H93" s="298">
        <v>268</v>
      </c>
      <c r="I93" s="298">
        <v>265.99</v>
      </c>
      <c r="J93" s="298">
        <v>1.0049999999999999</v>
      </c>
      <c r="K93" s="296">
        <v>266.995</v>
      </c>
      <c r="M93" s="300">
        <f t="shared" si="1"/>
        <v>-3.0049999999999955</v>
      </c>
    </row>
    <row r="94" spans="1:13" ht="14.25" customHeight="1" x14ac:dyDescent="0.25">
      <c r="A94" s="49" t="s">
        <v>409</v>
      </c>
      <c r="B94" s="298">
        <v>1.49</v>
      </c>
      <c r="C94" s="298">
        <v>1.49</v>
      </c>
      <c r="D94" s="298">
        <v>0</v>
      </c>
      <c r="E94" s="51">
        <v>1.49</v>
      </c>
      <c r="G94" s="49" t="s">
        <v>409</v>
      </c>
      <c r="H94" s="298">
        <v>1.49</v>
      </c>
      <c r="I94" s="298">
        <v>1.49</v>
      </c>
      <c r="J94" s="298">
        <v>0</v>
      </c>
      <c r="K94" s="296">
        <v>1.49</v>
      </c>
      <c r="M94" s="300">
        <f t="shared" si="1"/>
        <v>0</v>
      </c>
    </row>
    <row r="95" spans="1:13" ht="14.25" customHeight="1" x14ac:dyDescent="0.35">
      <c r="G95" s="49" t="s">
        <v>788</v>
      </c>
      <c r="H95" s="298">
        <v>2.62</v>
      </c>
      <c r="I95" s="298">
        <v>2.62</v>
      </c>
      <c r="J95" s="298">
        <v>0</v>
      </c>
      <c r="K95" s="296">
        <v>2.62</v>
      </c>
      <c r="M95" s="300">
        <f t="shared" si="1"/>
        <v>2.62</v>
      </c>
    </row>
    <row r="96" spans="1:13" ht="14.25" customHeight="1" x14ac:dyDescent="0.25">
      <c r="A96" s="49" t="s">
        <v>410</v>
      </c>
      <c r="B96" s="298">
        <v>2.0499999999999998</v>
      </c>
      <c r="C96" s="298">
        <v>2.0299999999999998</v>
      </c>
      <c r="D96" s="298">
        <v>0.01</v>
      </c>
      <c r="E96" s="51">
        <v>2.04</v>
      </c>
      <c r="G96" s="49" t="s">
        <v>410</v>
      </c>
      <c r="H96" s="298">
        <v>3.1</v>
      </c>
      <c r="I96" s="298">
        <v>1.9</v>
      </c>
      <c r="J96" s="298">
        <v>0.6</v>
      </c>
      <c r="K96" s="296">
        <v>2.5</v>
      </c>
      <c r="M96" s="300">
        <f t="shared" si="1"/>
        <v>0.45999999999999996</v>
      </c>
    </row>
    <row r="97" spans="1:13" ht="14.25" customHeight="1" x14ac:dyDescent="0.25">
      <c r="A97" s="49" t="s">
        <v>411</v>
      </c>
      <c r="B97" s="298">
        <v>13.5</v>
      </c>
      <c r="C97" s="298">
        <v>13.5</v>
      </c>
      <c r="D97" s="298">
        <v>0</v>
      </c>
      <c r="E97" s="51">
        <v>13.5</v>
      </c>
      <c r="G97" s="49" t="s">
        <v>411</v>
      </c>
      <c r="H97" s="298">
        <v>13.5</v>
      </c>
      <c r="I97" s="298">
        <v>13.5</v>
      </c>
      <c r="J97" s="298">
        <v>0</v>
      </c>
      <c r="K97" s="296">
        <v>13.5</v>
      </c>
      <c r="M97" s="300">
        <f t="shared" si="1"/>
        <v>0</v>
      </c>
    </row>
    <row r="98" spans="1:13" x14ac:dyDescent="0.35">
      <c r="A98" s="49" t="s">
        <v>412</v>
      </c>
      <c r="B98" s="298">
        <v>9</v>
      </c>
      <c r="C98" s="298">
        <v>9</v>
      </c>
      <c r="D98" s="298">
        <v>0</v>
      </c>
      <c r="E98" s="51">
        <v>9</v>
      </c>
      <c r="M98" s="300"/>
    </row>
    <row r="99" spans="1:13" ht="15.75" x14ac:dyDescent="0.25">
      <c r="A99" s="49" t="s">
        <v>413</v>
      </c>
      <c r="B99" s="298">
        <v>299.45999999999998</v>
      </c>
      <c r="C99" s="298">
        <v>219</v>
      </c>
      <c r="D99" s="298">
        <v>40.229999999999997</v>
      </c>
      <c r="E99" s="51">
        <v>259.23</v>
      </c>
      <c r="G99" s="49" t="s">
        <v>413</v>
      </c>
      <c r="H99" s="298">
        <v>299.45999999999998</v>
      </c>
      <c r="I99" s="298">
        <v>219</v>
      </c>
      <c r="J99" s="298">
        <v>40.229999999999997</v>
      </c>
      <c r="K99" s="296">
        <v>259.23</v>
      </c>
      <c r="M99" s="300">
        <f t="shared" si="1"/>
        <v>0</v>
      </c>
    </row>
    <row r="100" spans="1:13" ht="15.75" x14ac:dyDescent="0.25">
      <c r="A100" s="49" t="s">
        <v>414</v>
      </c>
      <c r="B100" s="298">
        <v>26.04</v>
      </c>
      <c r="C100" s="298">
        <v>9.5</v>
      </c>
      <c r="D100" s="298">
        <v>8.27</v>
      </c>
      <c r="E100" s="51">
        <v>17.77</v>
      </c>
      <c r="G100" s="49" t="s">
        <v>414</v>
      </c>
      <c r="H100" s="298">
        <v>26.04</v>
      </c>
      <c r="I100" s="298">
        <v>15.16</v>
      </c>
      <c r="J100" s="298">
        <v>5.44</v>
      </c>
      <c r="K100" s="296">
        <v>20.6</v>
      </c>
      <c r="M100" s="300">
        <f t="shared" si="1"/>
        <v>2.8300000000000018</v>
      </c>
    </row>
    <row r="101" spans="1:13" ht="15.75" x14ac:dyDescent="0.25">
      <c r="A101" s="49" t="s">
        <v>415</v>
      </c>
      <c r="B101" s="298">
        <v>17.53</v>
      </c>
      <c r="C101" s="298">
        <v>6.9</v>
      </c>
      <c r="D101" s="298">
        <v>5.3150000000000004</v>
      </c>
      <c r="E101" s="51">
        <v>12.215</v>
      </c>
      <c r="G101" s="49" t="s">
        <v>415</v>
      </c>
      <c r="H101" s="298">
        <v>17.53</v>
      </c>
      <c r="I101" s="298">
        <v>8.1300000000000008</v>
      </c>
      <c r="J101" s="298">
        <v>4.7</v>
      </c>
      <c r="K101" s="296">
        <v>12.83</v>
      </c>
      <c r="M101" s="300">
        <f t="shared" si="1"/>
        <v>0.61500000000000021</v>
      </c>
    </row>
    <row r="102" spans="1:13" ht="15.75" x14ac:dyDescent="0.25">
      <c r="A102" s="49" t="s">
        <v>416</v>
      </c>
      <c r="B102" s="298">
        <v>54.77</v>
      </c>
      <c r="C102" s="298">
        <v>27.5</v>
      </c>
      <c r="D102" s="298">
        <v>13.635</v>
      </c>
      <c r="E102" s="51">
        <v>41.134999999999998</v>
      </c>
      <c r="G102" s="49" t="s">
        <v>416</v>
      </c>
      <c r="H102" s="298">
        <v>54</v>
      </c>
      <c r="I102" s="298">
        <v>27.5</v>
      </c>
      <c r="J102" s="298">
        <v>13.25</v>
      </c>
      <c r="K102" s="296">
        <v>40.75</v>
      </c>
      <c r="M102" s="300">
        <f t="shared" si="1"/>
        <v>-0.38499999999999801</v>
      </c>
    </row>
    <row r="103" spans="1:13" ht="15.75" x14ac:dyDescent="0.25">
      <c r="A103" s="49" t="s">
        <v>521</v>
      </c>
      <c r="B103" s="298">
        <v>318.62</v>
      </c>
      <c r="C103" s="298">
        <v>318.62</v>
      </c>
      <c r="D103" s="298">
        <v>0</v>
      </c>
      <c r="E103" s="51">
        <v>318.62</v>
      </c>
      <c r="G103" s="49" t="s">
        <v>521</v>
      </c>
      <c r="H103" s="298">
        <v>318.62</v>
      </c>
      <c r="I103" s="298">
        <v>318.62</v>
      </c>
      <c r="J103" s="298">
        <v>0</v>
      </c>
      <c r="K103" s="296">
        <v>318.62</v>
      </c>
      <c r="M103" s="300">
        <f t="shared" si="1"/>
        <v>0</v>
      </c>
    </row>
    <row r="104" spans="1:13" ht="15.75" x14ac:dyDescent="0.25">
      <c r="A104" s="49" t="s">
        <v>522</v>
      </c>
      <c r="B104" s="298">
        <v>408.5</v>
      </c>
      <c r="C104" s="298">
        <v>408.5</v>
      </c>
      <c r="D104" s="298">
        <v>0</v>
      </c>
      <c r="E104" s="51">
        <v>408.5</v>
      </c>
      <c r="G104" s="49" t="s">
        <v>522</v>
      </c>
      <c r="H104" s="298">
        <v>408.5</v>
      </c>
      <c r="I104" s="298">
        <v>408.5</v>
      </c>
      <c r="J104" s="298">
        <v>0</v>
      </c>
      <c r="K104" s="296">
        <v>408.5</v>
      </c>
      <c r="M104" s="300">
        <f t="shared" si="1"/>
        <v>0</v>
      </c>
    </row>
    <row r="105" spans="1:13" x14ac:dyDescent="0.35">
      <c r="A105" s="49" t="s">
        <v>417</v>
      </c>
      <c r="B105" s="298">
        <v>142.80000000000001</v>
      </c>
      <c r="C105" s="298">
        <v>137.5</v>
      </c>
      <c r="D105" s="298">
        <v>2.65</v>
      </c>
      <c r="E105" s="51">
        <v>140.15</v>
      </c>
    </row>
  </sheetData>
  <mergeCells count="2">
    <mergeCell ref="A1:E1"/>
    <mergeCell ref="G1:K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topLeftCell="A37" workbookViewId="0">
      <selection activeCell="M6" sqref="M6"/>
    </sheetView>
  </sheetViews>
  <sheetFormatPr defaultRowHeight="15" x14ac:dyDescent="0.25"/>
  <cols>
    <col min="1" max="1" width="18.625" customWidth="1"/>
    <col min="2" max="2" width="14.375" customWidth="1"/>
    <col min="3" max="3" width="15.875" style="1" bestFit="1" customWidth="1"/>
    <col min="4" max="6" width="5.125" customWidth="1"/>
    <col min="7" max="7" width="22.125" customWidth="1"/>
    <col min="8" max="8" width="14.125" customWidth="1"/>
    <col min="9" max="9" width="25.5" customWidth="1"/>
  </cols>
  <sheetData>
    <row r="1" spans="1:9" x14ac:dyDescent="0.25">
      <c r="A1" s="366">
        <v>2016</v>
      </c>
      <c r="B1" s="366"/>
      <c r="C1" s="366"/>
      <c r="G1" s="366">
        <v>2017</v>
      </c>
      <c r="H1" s="366"/>
      <c r="I1" s="366"/>
    </row>
    <row r="2" spans="1:9" s="7" customFormat="1" ht="38.25" x14ac:dyDescent="0.25">
      <c r="A2" s="269"/>
      <c r="B2" s="269" t="s">
        <v>418</v>
      </c>
      <c r="C2" s="270" t="s">
        <v>419</v>
      </c>
      <c r="D2" s="246"/>
      <c r="E2" s="246"/>
      <c r="F2" s="246"/>
      <c r="G2" s="269"/>
      <c r="H2" s="269" t="s">
        <v>418</v>
      </c>
      <c r="I2" s="270" t="s">
        <v>419</v>
      </c>
    </row>
    <row r="3" spans="1:9" s="290" customFormat="1" x14ac:dyDescent="0.25">
      <c r="A3" s="277" t="s">
        <v>291</v>
      </c>
      <c r="B3" s="288">
        <v>1623</v>
      </c>
      <c r="C3" s="289">
        <v>36338.112000000001</v>
      </c>
      <c r="G3" s="277" t="s">
        <v>291</v>
      </c>
      <c r="H3" s="288">
        <v>5903</v>
      </c>
      <c r="I3" s="289">
        <v>159857.13499999998</v>
      </c>
    </row>
    <row r="4" spans="1:9" s="290" customFormat="1" x14ac:dyDescent="0.25">
      <c r="A4" s="278" t="s">
        <v>38</v>
      </c>
      <c r="B4" s="291">
        <v>1623</v>
      </c>
      <c r="C4" s="292">
        <v>36338.112000000001</v>
      </c>
      <c r="G4" s="278" t="s">
        <v>38</v>
      </c>
      <c r="H4" s="291">
        <v>5903</v>
      </c>
      <c r="I4" s="292">
        <v>159857.13499999998</v>
      </c>
    </row>
    <row r="5" spans="1:9" x14ac:dyDescent="0.25">
      <c r="A5" s="4" t="s">
        <v>7</v>
      </c>
      <c r="B5" s="5">
        <v>471791</v>
      </c>
      <c r="C5" s="8">
        <v>619369.36599999515</v>
      </c>
      <c r="G5" s="4" t="s">
        <v>713</v>
      </c>
      <c r="H5" s="5">
        <v>541453</v>
      </c>
      <c r="I5" s="8">
        <v>817047.52199999988</v>
      </c>
    </row>
    <row r="6" spans="1:9" x14ac:dyDescent="0.25">
      <c r="A6" s="3" t="s">
        <v>8</v>
      </c>
      <c r="B6" s="2">
        <v>471791</v>
      </c>
      <c r="C6" s="6">
        <v>619369.36599999515</v>
      </c>
      <c r="G6" s="3" t="s">
        <v>8</v>
      </c>
      <c r="H6" s="2">
        <v>541453</v>
      </c>
      <c r="I6" s="6">
        <v>817047.52199999988</v>
      </c>
    </row>
    <row r="7" spans="1:9" x14ac:dyDescent="0.25">
      <c r="A7" s="4" t="s">
        <v>57</v>
      </c>
      <c r="B7" s="5">
        <v>1920</v>
      </c>
      <c r="C7" s="8">
        <v>910540.61200000229</v>
      </c>
      <c r="G7" s="4" t="s">
        <v>57</v>
      </c>
      <c r="H7" s="5">
        <v>2254</v>
      </c>
      <c r="I7" s="8">
        <v>1259794.6100000001</v>
      </c>
    </row>
    <row r="8" spans="1:9" x14ac:dyDescent="0.25">
      <c r="A8" s="3" t="s">
        <v>42</v>
      </c>
      <c r="B8" s="2">
        <v>1920</v>
      </c>
      <c r="C8" s="6">
        <v>910540.61200000229</v>
      </c>
      <c r="G8" s="3" t="s">
        <v>42</v>
      </c>
      <c r="H8" s="2">
        <v>2254</v>
      </c>
      <c r="I8" s="6">
        <v>1259794.6100000001</v>
      </c>
    </row>
    <row r="9" spans="1:9" x14ac:dyDescent="0.25">
      <c r="A9" s="4" t="s">
        <v>65</v>
      </c>
      <c r="B9" s="5">
        <v>148348</v>
      </c>
      <c r="C9" s="8">
        <v>137376.75200000012</v>
      </c>
      <c r="G9" s="4" t="s">
        <v>65</v>
      </c>
      <c r="H9" s="5">
        <v>163839</v>
      </c>
      <c r="I9" s="8">
        <v>194328.22900000002</v>
      </c>
    </row>
    <row r="10" spans="1:9" x14ac:dyDescent="0.25">
      <c r="A10" s="3" t="s">
        <v>5</v>
      </c>
      <c r="B10" s="2">
        <v>148348</v>
      </c>
      <c r="C10" s="6">
        <v>137376.75200000012</v>
      </c>
      <c r="G10" s="3" t="s">
        <v>5</v>
      </c>
      <c r="H10" s="2">
        <v>163839</v>
      </c>
      <c r="I10" s="6">
        <v>194328.22900000002</v>
      </c>
    </row>
    <row r="11" spans="1:9" x14ac:dyDescent="0.25">
      <c r="A11" s="4" t="s">
        <v>325</v>
      </c>
      <c r="B11" s="5">
        <v>2442</v>
      </c>
      <c r="C11" s="8">
        <v>68146.149999999951</v>
      </c>
      <c r="G11" s="4" t="s">
        <v>716</v>
      </c>
      <c r="H11" s="5">
        <v>2360</v>
      </c>
      <c r="I11" s="8">
        <v>108125.5</v>
      </c>
    </row>
    <row r="12" spans="1:9" x14ac:dyDescent="0.25">
      <c r="A12" s="3" t="s">
        <v>69</v>
      </c>
      <c r="B12" s="2">
        <v>2442</v>
      </c>
      <c r="C12" s="6">
        <v>68146.149999999951</v>
      </c>
      <c r="G12" s="3" t="s">
        <v>69</v>
      </c>
      <c r="H12" s="2">
        <v>2360</v>
      </c>
      <c r="I12" s="6">
        <v>108125.5</v>
      </c>
    </row>
    <row r="13" spans="1:9" x14ac:dyDescent="0.25">
      <c r="A13" s="4" t="s">
        <v>26</v>
      </c>
      <c r="B13" s="5">
        <v>432638</v>
      </c>
      <c r="C13" s="8">
        <v>1108841.9629999993</v>
      </c>
      <c r="G13" s="4" t="s">
        <v>26</v>
      </c>
      <c r="H13" s="5">
        <v>433417</v>
      </c>
      <c r="I13" s="8">
        <v>1483925.19</v>
      </c>
    </row>
    <row r="14" spans="1:9" x14ac:dyDescent="0.25">
      <c r="A14" s="3" t="s">
        <v>50</v>
      </c>
      <c r="B14" s="2">
        <v>1022</v>
      </c>
      <c r="C14" s="6">
        <v>3448.32</v>
      </c>
      <c r="G14" s="3" t="s">
        <v>50</v>
      </c>
      <c r="H14" s="2">
        <v>252</v>
      </c>
      <c r="I14" s="6">
        <v>435.96000000000004</v>
      </c>
    </row>
    <row r="15" spans="1:9" x14ac:dyDescent="0.25">
      <c r="A15" s="3" t="s">
        <v>27</v>
      </c>
      <c r="B15" s="2">
        <v>431616</v>
      </c>
      <c r="C15" s="6">
        <v>1105393.6429999992</v>
      </c>
      <c r="G15" s="3" t="s">
        <v>27</v>
      </c>
      <c r="H15" s="2">
        <v>433165</v>
      </c>
      <c r="I15" s="6">
        <v>1483489.23</v>
      </c>
    </row>
    <row r="16" spans="1:9" x14ac:dyDescent="0.25">
      <c r="A16" s="4" t="s">
        <v>49</v>
      </c>
      <c r="B16" s="5">
        <v>11543</v>
      </c>
      <c r="C16" s="8">
        <v>519347.94300000416</v>
      </c>
      <c r="G16" s="4" t="s">
        <v>49</v>
      </c>
      <c r="H16" s="5">
        <v>11014</v>
      </c>
      <c r="I16" s="8">
        <v>708775.64</v>
      </c>
    </row>
    <row r="17" spans="1:9" x14ac:dyDescent="0.25">
      <c r="A17" s="3" t="s">
        <v>50</v>
      </c>
      <c r="B17" s="2">
        <v>7520</v>
      </c>
      <c r="C17" s="6">
        <v>226619.74200000172</v>
      </c>
      <c r="G17" s="3" t="s">
        <v>50</v>
      </c>
      <c r="H17" s="2">
        <v>6213</v>
      </c>
      <c r="I17" s="6">
        <v>251478.79</v>
      </c>
    </row>
    <row r="18" spans="1:9" x14ac:dyDescent="0.25">
      <c r="A18" s="3" t="s">
        <v>60</v>
      </c>
      <c r="B18" s="2">
        <v>4023</v>
      </c>
      <c r="C18" s="6">
        <v>292728.20100000245</v>
      </c>
      <c r="G18" s="3" t="s">
        <v>60</v>
      </c>
      <c r="H18" s="2">
        <v>4801</v>
      </c>
      <c r="I18" s="6">
        <v>457296.85</v>
      </c>
    </row>
    <row r="19" spans="1:9" x14ac:dyDescent="0.25">
      <c r="A19" s="277" t="s">
        <v>163</v>
      </c>
      <c r="B19" s="5">
        <v>3640</v>
      </c>
      <c r="C19" s="8">
        <v>19867.140000000003</v>
      </c>
      <c r="G19" s="4" t="s">
        <v>714</v>
      </c>
      <c r="H19" s="5">
        <v>13279</v>
      </c>
      <c r="I19" s="8">
        <v>378002.42</v>
      </c>
    </row>
    <row r="20" spans="1:9" x14ac:dyDescent="0.25">
      <c r="A20" s="3" t="s">
        <v>129</v>
      </c>
      <c r="B20" s="2">
        <v>3640</v>
      </c>
      <c r="C20" s="6">
        <v>19867.140000000003</v>
      </c>
      <c r="G20" s="3" t="s">
        <v>42</v>
      </c>
      <c r="H20" s="2">
        <v>1010</v>
      </c>
      <c r="I20" s="6">
        <v>42420</v>
      </c>
    </row>
    <row r="21" spans="1:9" x14ac:dyDescent="0.25">
      <c r="A21" s="4" t="s">
        <v>32</v>
      </c>
      <c r="B21" s="5">
        <v>11778</v>
      </c>
      <c r="C21" s="8">
        <v>227778.74500000005</v>
      </c>
      <c r="G21" s="3" t="s">
        <v>5</v>
      </c>
      <c r="H21" s="2">
        <v>12269</v>
      </c>
      <c r="I21" s="6">
        <v>335582.42</v>
      </c>
    </row>
    <row r="22" spans="1:9" x14ac:dyDescent="0.25">
      <c r="A22" s="3" t="s">
        <v>42</v>
      </c>
      <c r="B22" s="2">
        <v>3108</v>
      </c>
      <c r="C22" s="6">
        <v>70788.573999999557</v>
      </c>
      <c r="G22" s="4" t="s">
        <v>16</v>
      </c>
      <c r="H22" s="5">
        <v>20327</v>
      </c>
      <c r="I22" s="8">
        <v>224269.65999999997</v>
      </c>
    </row>
    <row r="23" spans="1:9" x14ac:dyDescent="0.25">
      <c r="A23" s="3" t="s">
        <v>5</v>
      </c>
      <c r="B23" s="2">
        <v>8670</v>
      </c>
      <c r="C23" s="6">
        <v>156990.1710000005</v>
      </c>
      <c r="G23" s="3" t="s">
        <v>255</v>
      </c>
      <c r="H23" s="2">
        <v>4</v>
      </c>
      <c r="I23" s="6">
        <v>180</v>
      </c>
    </row>
    <row r="24" spans="1:9" x14ac:dyDescent="0.25">
      <c r="A24" s="4" t="s">
        <v>16</v>
      </c>
      <c r="B24" s="5">
        <v>21619</v>
      </c>
      <c r="C24" s="8">
        <v>111524.71600000068</v>
      </c>
      <c r="G24" s="3" t="s">
        <v>14</v>
      </c>
      <c r="H24" s="2">
        <v>3561</v>
      </c>
      <c r="I24" s="6">
        <v>120109.64</v>
      </c>
    </row>
    <row r="25" spans="1:9" x14ac:dyDescent="0.25">
      <c r="A25" s="3" t="s">
        <v>14</v>
      </c>
      <c r="B25" s="2">
        <v>4062</v>
      </c>
      <c r="C25" s="6">
        <v>65741.584000000512</v>
      </c>
      <c r="G25" s="3" t="s">
        <v>17</v>
      </c>
      <c r="H25" s="2">
        <v>16305</v>
      </c>
      <c r="I25" s="6">
        <v>100298.66</v>
      </c>
    </row>
    <row r="26" spans="1:9" x14ac:dyDescent="0.25">
      <c r="A26" s="3" t="s">
        <v>17</v>
      </c>
      <c r="B26" s="2">
        <v>16709</v>
      </c>
      <c r="C26" s="6">
        <v>40075.988000000187</v>
      </c>
      <c r="G26" s="3" t="s">
        <v>27</v>
      </c>
      <c r="H26" s="2">
        <v>457</v>
      </c>
      <c r="I26" s="6">
        <v>3681.3599999999997</v>
      </c>
    </row>
    <row r="27" spans="1:9" x14ac:dyDescent="0.25">
      <c r="A27" s="3" t="s">
        <v>27</v>
      </c>
      <c r="B27" s="2">
        <v>848</v>
      </c>
      <c r="C27" s="6">
        <v>5707.1439999999857</v>
      </c>
      <c r="G27" s="4" t="s">
        <v>178</v>
      </c>
      <c r="H27" s="5">
        <v>3207</v>
      </c>
      <c r="I27" s="8">
        <v>5051.6899999999996</v>
      </c>
    </row>
    <row r="28" spans="1:9" x14ac:dyDescent="0.25">
      <c r="A28" s="4" t="s">
        <v>178</v>
      </c>
      <c r="B28" s="5">
        <v>4356</v>
      </c>
      <c r="C28" s="8">
        <v>6372.7799999999988</v>
      </c>
      <c r="G28" s="3" t="s">
        <v>5</v>
      </c>
      <c r="H28" s="2">
        <v>3207</v>
      </c>
      <c r="I28" s="6">
        <v>5051.6899999999996</v>
      </c>
    </row>
    <row r="29" spans="1:9" x14ac:dyDescent="0.25">
      <c r="A29" s="3" t="s">
        <v>11</v>
      </c>
      <c r="B29" s="2">
        <v>180</v>
      </c>
      <c r="C29" s="6">
        <v>318.33</v>
      </c>
      <c r="G29" s="4" t="s">
        <v>717</v>
      </c>
      <c r="H29" s="5">
        <v>4222</v>
      </c>
      <c r="I29" s="8">
        <v>60848.57</v>
      </c>
    </row>
    <row r="30" spans="1:9" x14ac:dyDescent="0.25">
      <c r="A30" s="3" t="s">
        <v>5</v>
      </c>
      <c r="B30" s="2">
        <v>4176</v>
      </c>
      <c r="C30" s="6">
        <v>6054.4499999999989</v>
      </c>
      <c r="G30" s="3" t="s">
        <v>42</v>
      </c>
      <c r="H30" s="2">
        <v>2318</v>
      </c>
      <c r="I30" s="6">
        <v>14721.5</v>
      </c>
    </row>
    <row r="31" spans="1:9" x14ac:dyDescent="0.25">
      <c r="A31" s="4" t="s">
        <v>82</v>
      </c>
      <c r="B31" s="5">
        <v>4663</v>
      </c>
      <c r="C31" s="8">
        <v>43840.045000000013</v>
      </c>
      <c r="G31" s="3" t="s">
        <v>14</v>
      </c>
      <c r="H31" s="2">
        <v>93</v>
      </c>
      <c r="I31" s="6">
        <v>2835</v>
      </c>
    </row>
    <row r="32" spans="1:9" x14ac:dyDescent="0.25">
      <c r="A32" s="3" t="s">
        <v>42</v>
      </c>
      <c r="B32" s="2">
        <v>3250</v>
      </c>
      <c r="C32" s="6">
        <v>21615.47900000001</v>
      </c>
      <c r="G32" s="3" t="s">
        <v>27</v>
      </c>
      <c r="H32" s="2">
        <v>1811</v>
      </c>
      <c r="I32" s="6">
        <v>43292.07</v>
      </c>
    </row>
    <row r="33" spans="1:9" x14ac:dyDescent="0.25">
      <c r="A33" s="3" t="s">
        <v>27</v>
      </c>
      <c r="B33" s="2">
        <v>1413</v>
      </c>
      <c r="C33" s="6">
        <v>22224.566000000006</v>
      </c>
      <c r="G33" s="4" t="s">
        <v>237</v>
      </c>
      <c r="H33" s="5">
        <v>3409</v>
      </c>
      <c r="I33" s="8">
        <v>57772.229999999996</v>
      </c>
    </row>
    <row r="34" spans="1:9" x14ac:dyDescent="0.25">
      <c r="A34" s="4" t="s">
        <v>237</v>
      </c>
      <c r="B34" s="5">
        <v>2726</v>
      </c>
      <c r="C34" s="8">
        <v>38277.715000000106</v>
      </c>
      <c r="G34" s="3" t="s">
        <v>17</v>
      </c>
      <c r="H34" s="2">
        <v>3409</v>
      </c>
      <c r="I34" s="6">
        <v>57772.229999999996</v>
      </c>
    </row>
    <row r="35" spans="1:9" x14ac:dyDescent="0.25">
      <c r="A35" s="3" t="s">
        <v>17</v>
      </c>
      <c r="B35" s="2">
        <v>2726</v>
      </c>
      <c r="C35" s="6">
        <v>38277.715000000106</v>
      </c>
      <c r="G35" s="4" t="s">
        <v>181</v>
      </c>
      <c r="H35" s="5">
        <v>337</v>
      </c>
      <c r="I35" s="8">
        <v>15040.310000000001</v>
      </c>
    </row>
    <row r="36" spans="1:9" x14ac:dyDescent="0.25">
      <c r="A36" s="4" t="s">
        <v>181</v>
      </c>
      <c r="B36" s="5">
        <v>311</v>
      </c>
      <c r="C36" s="8">
        <v>12986.196000000011</v>
      </c>
      <c r="G36" s="3" t="s">
        <v>182</v>
      </c>
      <c r="H36" s="2">
        <v>337</v>
      </c>
      <c r="I36" s="6">
        <v>15040.310000000001</v>
      </c>
    </row>
    <row r="37" spans="1:9" x14ac:dyDescent="0.25">
      <c r="A37" s="3" t="s">
        <v>182</v>
      </c>
      <c r="B37" s="2">
        <v>311</v>
      </c>
      <c r="C37" s="6">
        <v>12986.196000000011</v>
      </c>
      <c r="G37" s="4" t="s">
        <v>127</v>
      </c>
      <c r="H37" s="5">
        <v>1449</v>
      </c>
      <c r="I37" s="8">
        <v>56400.03</v>
      </c>
    </row>
    <row r="38" spans="1:9" x14ac:dyDescent="0.25">
      <c r="A38" s="4" t="s">
        <v>127</v>
      </c>
      <c r="B38" s="5">
        <v>1543</v>
      </c>
      <c r="C38" s="8">
        <v>54790.913999999997</v>
      </c>
      <c r="G38" s="3" t="s">
        <v>30</v>
      </c>
      <c r="H38" s="2">
        <v>1449</v>
      </c>
      <c r="I38" s="6">
        <v>56400.03</v>
      </c>
    </row>
    <row r="39" spans="1:9" x14ac:dyDescent="0.25">
      <c r="A39" s="3" t="s">
        <v>30</v>
      </c>
      <c r="B39" s="2">
        <v>1543</v>
      </c>
      <c r="C39" s="6">
        <v>54790.913999999997</v>
      </c>
      <c r="G39" s="4" t="s">
        <v>29</v>
      </c>
      <c r="H39" s="5">
        <v>13510</v>
      </c>
      <c r="I39" s="8">
        <v>1205172.8700000001</v>
      </c>
    </row>
    <row r="40" spans="1:9" x14ac:dyDescent="0.25">
      <c r="A40" s="4" t="s">
        <v>29</v>
      </c>
      <c r="B40" s="5">
        <v>12605</v>
      </c>
      <c r="C40" s="8">
        <v>715909.16500000132</v>
      </c>
      <c r="G40" s="3" t="s">
        <v>109</v>
      </c>
      <c r="H40" s="2">
        <v>414</v>
      </c>
      <c r="I40" s="6">
        <v>72311.649999999994</v>
      </c>
    </row>
    <row r="41" spans="1:9" x14ac:dyDescent="0.25">
      <c r="A41" s="3" t="s">
        <v>109</v>
      </c>
      <c r="B41" s="2">
        <v>603</v>
      </c>
      <c r="C41" s="6">
        <v>77381.947999999698</v>
      </c>
      <c r="G41" s="3" t="s">
        <v>30</v>
      </c>
      <c r="H41" s="2">
        <v>7753</v>
      </c>
      <c r="I41" s="6">
        <v>300835.19</v>
      </c>
    </row>
    <row r="42" spans="1:9" x14ac:dyDescent="0.25">
      <c r="A42" s="3" t="s">
        <v>30</v>
      </c>
      <c r="B42" s="2">
        <v>5999</v>
      </c>
      <c r="C42" s="6">
        <v>163670.26099999921</v>
      </c>
      <c r="G42" s="3" t="s">
        <v>102</v>
      </c>
      <c r="H42" s="2">
        <v>5343</v>
      </c>
      <c r="I42" s="6">
        <v>832026.03</v>
      </c>
    </row>
    <row r="43" spans="1:9" x14ac:dyDescent="0.25">
      <c r="A43" s="3" t="s">
        <v>102</v>
      </c>
      <c r="B43" s="2">
        <v>6003</v>
      </c>
      <c r="C43" s="6">
        <v>474856.95600000239</v>
      </c>
      <c r="G43" s="4" t="s">
        <v>4</v>
      </c>
      <c r="H43" s="5">
        <v>11107</v>
      </c>
      <c r="I43" s="8">
        <v>331177.34000000003</v>
      </c>
    </row>
    <row r="44" spans="1:9" x14ac:dyDescent="0.25">
      <c r="A44" s="4" t="s">
        <v>4</v>
      </c>
      <c r="B44" s="5">
        <v>12204</v>
      </c>
      <c r="C44" s="8">
        <v>264198.49799999991</v>
      </c>
      <c r="G44" s="3" t="s">
        <v>11</v>
      </c>
      <c r="H44" s="2">
        <v>7831</v>
      </c>
      <c r="I44" s="6">
        <v>67538.39</v>
      </c>
    </row>
    <row r="45" spans="1:9" x14ac:dyDescent="0.25">
      <c r="A45" s="3" t="s">
        <v>11</v>
      </c>
      <c r="B45" s="2">
        <v>9191</v>
      </c>
      <c r="C45" s="6">
        <v>52117.70799999989</v>
      </c>
      <c r="G45" s="3" t="s">
        <v>30</v>
      </c>
      <c r="H45" s="2">
        <v>261</v>
      </c>
      <c r="I45" s="6">
        <v>176772.69</v>
      </c>
    </row>
    <row r="46" spans="1:9" x14ac:dyDescent="0.25">
      <c r="A46" s="3" t="s">
        <v>30</v>
      </c>
      <c r="B46" s="2">
        <v>257</v>
      </c>
      <c r="C46" s="6">
        <v>154596.97799999997</v>
      </c>
      <c r="G46" s="3" t="s">
        <v>5</v>
      </c>
      <c r="H46" s="2">
        <v>3015</v>
      </c>
      <c r="I46" s="6">
        <v>86866.260000000009</v>
      </c>
    </row>
    <row r="47" spans="1:9" x14ac:dyDescent="0.25">
      <c r="A47" s="3" t="s">
        <v>5</v>
      </c>
      <c r="B47" s="2">
        <v>2756</v>
      </c>
      <c r="C47" s="6">
        <v>57483.812000000027</v>
      </c>
      <c r="G47" s="4" t="s">
        <v>196</v>
      </c>
      <c r="H47" s="5">
        <v>7574</v>
      </c>
      <c r="I47" s="8">
        <v>488438.92</v>
      </c>
    </row>
    <row r="48" spans="1:9" x14ac:dyDescent="0.25">
      <c r="A48" s="4" t="s">
        <v>196</v>
      </c>
      <c r="B48" s="5">
        <v>3630</v>
      </c>
      <c r="C48" s="8">
        <v>184089.09799999994</v>
      </c>
      <c r="G48" s="3" t="s">
        <v>197</v>
      </c>
      <c r="H48" s="2">
        <v>7574</v>
      </c>
      <c r="I48" s="6">
        <v>488438.92</v>
      </c>
    </row>
    <row r="49" spans="1:9" x14ac:dyDescent="0.25">
      <c r="A49" s="3" t="s">
        <v>197</v>
      </c>
      <c r="B49" s="2">
        <v>3630</v>
      </c>
      <c r="C49" s="6">
        <v>184089.09799999994</v>
      </c>
      <c r="G49" s="4" t="s">
        <v>36</v>
      </c>
      <c r="H49" s="5">
        <v>16576</v>
      </c>
      <c r="I49" s="8">
        <v>1223115.9500000002</v>
      </c>
    </row>
    <row r="50" spans="1:9" x14ac:dyDescent="0.25">
      <c r="A50" s="4" t="s">
        <v>36</v>
      </c>
      <c r="B50" s="5">
        <v>19319</v>
      </c>
      <c r="C50" s="8">
        <v>742283.61099999771</v>
      </c>
      <c r="G50" s="3" t="s">
        <v>11</v>
      </c>
      <c r="H50" s="2">
        <v>7072</v>
      </c>
      <c r="I50" s="6">
        <v>177220</v>
      </c>
    </row>
    <row r="51" spans="1:9" x14ac:dyDescent="0.25">
      <c r="A51" s="3" t="s">
        <v>11</v>
      </c>
      <c r="B51" s="2">
        <v>9554</v>
      </c>
      <c r="C51" s="6">
        <v>154804.75600000055</v>
      </c>
      <c r="G51" s="3" t="s">
        <v>42</v>
      </c>
      <c r="H51" s="2">
        <v>299</v>
      </c>
      <c r="I51" s="6">
        <v>36584</v>
      </c>
    </row>
    <row r="52" spans="1:9" x14ac:dyDescent="0.25">
      <c r="A52" s="3" t="s">
        <v>42</v>
      </c>
      <c r="B52" s="2">
        <v>18</v>
      </c>
      <c r="C52" s="6">
        <v>1872</v>
      </c>
      <c r="G52" s="3" t="s">
        <v>5</v>
      </c>
      <c r="H52" s="2">
        <v>9205</v>
      </c>
      <c r="I52" s="6">
        <v>1009311.9500000001</v>
      </c>
    </row>
    <row r="53" spans="1:9" x14ac:dyDescent="0.25">
      <c r="A53" s="3" t="s">
        <v>5</v>
      </c>
      <c r="B53" s="2">
        <v>9747</v>
      </c>
      <c r="C53" s="6">
        <v>585606.85499999719</v>
      </c>
      <c r="G53" s="4" t="s">
        <v>47</v>
      </c>
      <c r="H53" s="5">
        <v>12264</v>
      </c>
      <c r="I53" s="8">
        <v>178729.27000000002</v>
      </c>
    </row>
    <row r="54" spans="1:9" x14ac:dyDescent="0.25">
      <c r="A54" s="4" t="s">
        <v>47</v>
      </c>
      <c r="B54" s="5">
        <v>11570</v>
      </c>
      <c r="C54" s="8">
        <v>93599.161000000138</v>
      </c>
      <c r="G54" s="3" t="s">
        <v>42</v>
      </c>
      <c r="H54" s="2">
        <v>11062</v>
      </c>
      <c r="I54" s="6">
        <v>160149.27000000002</v>
      </c>
    </row>
    <row r="55" spans="1:9" x14ac:dyDescent="0.25">
      <c r="A55" s="3" t="s">
        <v>42</v>
      </c>
      <c r="B55" s="2">
        <v>10263</v>
      </c>
      <c r="C55" s="6">
        <v>80667.561000000132</v>
      </c>
      <c r="G55" s="3" t="s">
        <v>304</v>
      </c>
      <c r="H55" s="2">
        <v>444</v>
      </c>
      <c r="I55" s="6">
        <v>5239.2</v>
      </c>
    </row>
    <row r="56" spans="1:9" x14ac:dyDescent="0.25">
      <c r="A56" s="3" t="s">
        <v>5</v>
      </c>
      <c r="B56" s="2">
        <v>1307</v>
      </c>
      <c r="C56" s="6">
        <v>12931.600000000002</v>
      </c>
      <c r="G56" s="3" t="s">
        <v>5</v>
      </c>
      <c r="H56" s="2">
        <v>758</v>
      </c>
      <c r="I56" s="6">
        <v>13340.800000000001</v>
      </c>
    </row>
    <row r="57" spans="1:9" x14ac:dyDescent="0.25">
      <c r="A57" s="4" t="s">
        <v>79</v>
      </c>
      <c r="B57" s="5">
        <v>57210</v>
      </c>
      <c r="C57" s="8">
        <v>79456.674999999785</v>
      </c>
      <c r="G57" s="4" t="s">
        <v>79</v>
      </c>
      <c r="H57" s="5">
        <v>64822</v>
      </c>
      <c r="I57" s="8">
        <v>95290.47</v>
      </c>
    </row>
    <row r="58" spans="1:9" x14ac:dyDescent="0.25">
      <c r="A58" s="3" t="s">
        <v>80</v>
      </c>
      <c r="B58" s="2">
        <v>57210</v>
      </c>
      <c r="C58" s="6">
        <v>79456.674999999785</v>
      </c>
      <c r="G58" s="3" t="s">
        <v>80</v>
      </c>
      <c r="H58" s="2">
        <v>64822</v>
      </c>
      <c r="I58" s="6">
        <v>95290.47</v>
      </c>
    </row>
    <row r="59" spans="1:9" x14ac:dyDescent="0.25">
      <c r="A59" s="4" t="s">
        <v>20</v>
      </c>
      <c r="B59" s="5">
        <v>19905</v>
      </c>
      <c r="C59" s="8">
        <v>1383797.5439999946</v>
      </c>
      <c r="G59" s="4" t="s">
        <v>20</v>
      </c>
      <c r="H59" s="5">
        <v>23631</v>
      </c>
      <c r="I59" s="8">
        <v>1985470.1</v>
      </c>
    </row>
    <row r="60" spans="1:9" x14ac:dyDescent="0.25">
      <c r="A60" s="3" t="s">
        <v>310</v>
      </c>
      <c r="B60" s="2">
        <v>3</v>
      </c>
      <c r="C60" s="6">
        <v>207.2</v>
      </c>
      <c r="G60" s="3" t="s">
        <v>59</v>
      </c>
      <c r="H60" s="2">
        <v>1081</v>
      </c>
      <c r="I60" s="6">
        <v>94047</v>
      </c>
    </row>
    <row r="61" spans="1:9" x14ac:dyDescent="0.25">
      <c r="A61" s="3" t="s">
        <v>59</v>
      </c>
      <c r="B61" s="2">
        <v>40</v>
      </c>
      <c r="C61" s="6">
        <v>2641.7999999999997</v>
      </c>
      <c r="G61" s="3" t="s">
        <v>21</v>
      </c>
      <c r="H61" s="2">
        <v>19450</v>
      </c>
      <c r="I61" s="6">
        <v>1511356.6500000001</v>
      </c>
    </row>
    <row r="62" spans="1:9" x14ac:dyDescent="0.25">
      <c r="A62" s="3" t="s">
        <v>21</v>
      </c>
      <c r="B62" s="2">
        <v>17809</v>
      </c>
      <c r="C62" s="6">
        <v>1172134.0129999949</v>
      </c>
      <c r="G62" s="3" t="s">
        <v>67</v>
      </c>
      <c r="H62" s="2">
        <v>3100</v>
      </c>
      <c r="I62" s="6">
        <v>380066.44999999995</v>
      </c>
    </row>
    <row r="63" spans="1:9" x14ac:dyDescent="0.25">
      <c r="A63" s="3" t="s">
        <v>67</v>
      </c>
      <c r="B63" s="2">
        <v>2053</v>
      </c>
      <c r="C63" s="6">
        <v>208814.53099999976</v>
      </c>
      <c r="G63" s="4" t="s">
        <v>118</v>
      </c>
      <c r="H63" s="5">
        <v>564</v>
      </c>
      <c r="I63" s="8">
        <v>80099.28</v>
      </c>
    </row>
    <row r="64" spans="1:9" x14ac:dyDescent="0.25">
      <c r="A64" s="4" t="s">
        <v>118</v>
      </c>
      <c r="B64" s="5">
        <v>752</v>
      </c>
      <c r="C64" s="8">
        <v>89528.594000000085</v>
      </c>
      <c r="G64" s="3" t="s">
        <v>5</v>
      </c>
      <c r="H64" s="2">
        <v>564</v>
      </c>
      <c r="I64" s="6">
        <v>80099.28</v>
      </c>
    </row>
    <row r="65" spans="1:9" x14ac:dyDescent="0.25">
      <c r="A65" s="3" t="s">
        <v>5</v>
      </c>
      <c r="B65" s="2">
        <v>752</v>
      </c>
      <c r="C65" s="6">
        <v>89528.594000000085</v>
      </c>
      <c r="G65" s="4" t="s">
        <v>34</v>
      </c>
      <c r="H65" s="5">
        <v>15937</v>
      </c>
      <c r="I65" s="8">
        <v>148178.92000000001</v>
      </c>
    </row>
    <row r="66" spans="1:9" x14ac:dyDescent="0.25">
      <c r="A66" s="4" t="s">
        <v>34</v>
      </c>
      <c r="B66" s="5">
        <v>15081</v>
      </c>
      <c r="C66" s="8">
        <v>54284.016000000105</v>
      </c>
      <c r="G66" s="3" t="s">
        <v>14</v>
      </c>
      <c r="H66" s="2">
        <v>3497</v>
      </c>
      <c r="I66" s="6">
        <v>56912.18</v>
      </c>
    </row>
    <row r="67" spans="1:9" x14ac:dyDescent="0.25">
      <c r="A67" s="3" t="s">
        <v>14</v>
      </c>
      <c r="B67" s="2">
        <v>1533</v>
      </c>
      <c r="C67" s="6">
        <v>14499.022000000019</v>
      </c>
      <c r="G67" s="3" t="s">
        <v>30</v>
      </c>
      <c r="H67" s="2">
        <v>299</v>
      </c>
      <c r="I67" s="6">
        <v>6129.5</v>
      </c>
    </row>
    <row r="68" spans="1:9" x14ac:dyDescent="0.25">
      <c r="A68" s="3" t="s">
        <v>38</v>
      </c>
      <c r="B68" s="2">
        <v>8397</v>
      </c>
      <c r="C68" s="6">
        <v>24189.78100000001</v>
      </c>
      <c r="G68" s="3" t="s">
        <v>38</v>
      </c>
      <c r="H68" s="2">
        <v>6051</v>
      </c>
      <c r="I68" s="6">
        <v>40340.550000000003</v>
      </c>
    </row>
    <row r="69" spans="1:9" x14ac:dyDescent="0.25">
      <c r="A69" s="3" t="s">
        <v>27</v>
      </c>
      <c r="B69" s="2">
        <v>5151</v>
      </c>
      <c r="C69" s="6">
        <v>15595.213000000074</v>
      </c>
      <c r="G69" s="3" t="s">
        <v>27</v>
      </c>
      <c r="H69" s="2">
        <v>6090</v>
      </c>
      <c r="I69" s="6">
        <v>44796.689999999995</v>
      </c>
    </row>
    <row r="70" spans="1:9" x14ac:dyDescent="0.25">
      <c r="A70" s="4" t="s">
        <v>193</v>
      </c>
      <c r="B70" s="5">
        <v>1542</v>
      </c>
      <c r="C70" s="8">
        <v>341781.02800000052</v>
      </c>
      <c r="G70" s="4" t="s">
        <v>193</v>
      </c>
      <c r="H70" s="5">
        <v>2751</v>
      </c>
      <c r="I70" s="8">
        <v>639735.26</v>
      </c>
    </row>
    <row r="71" spans="1:9" x14ac:dyDescent="0.25">
      <c r="A71" s="3" t="s">
        <v>38</v>
      </c>
      <c r="B71" s="2">
        <v>1538</v>
      </c>
      <c r="C71" s="6">
        <v>340659.36800000054</v>
      </c>
      <c r="G71" s="3" t="s">
        <v>38</v>
      </c>
      <c r="H71" s="2">
        <v>2751</v>
      </c>
      <c r="I71" s="6">
        <v>639735.26</v>
      </c>
    </row>
    <row r="72" spans="1:9" x14ac:dyDescent="0.25">
      <c r="A72" s="3" t="s">
        <v>269</v>
      </c>
      <c r="B72" s="2">
        <v>4</v>
      </c>
      <c r="C72" s="6">
        <v>1121.6600000000001</v>
      </c>
      <c r="G72" s="4" t="s">
        <v>722</v>
      </c>
      <c r="H72" s="5">
        <v>21463</v>
      </c>
      <c r="I72" s="8">
        <v>1250652.2899999998</v>
      </c>
    </row>
    <row r="73" spans="1:9" x14ac:dyDescent="0.25">
      <c r="A73" s="4" t="s">
        <v>13</v>
      </c>
      <c r="B73" s="5">
        <v>17578</v>
      </c>
      <c r="C73" s="8">
        <v>918762.99300000374</v>
      </c>
      <c r="G73" s="3" t="s">
        <v>255</v>
      </c>
      <c r="H73" s="2">
        <v>1257</v>
      </c>
      <c r="I73" s="6">
        <v>106845</v>
      </c>
    </row>
    <row r="74" spans="1:9" x14ac:dyDescent="0.25">
      <c r="A74" s="3" t="s">
        <v>14</v>
      </c>
      <c r="B74" s="2">
        <v>10130</v>
      </c>
      <c r="C74" s="6">
        <v>744219.18500000401</v>
      </c>
      <c r="G74" s="3" t="s">
        <v>14</v>
      </c>
      <c r="H74" s="2">
        <v>9502</v>
      </c>
      <c r="I74" s="6">
        <v>839529.30999999982</v>
      </c>
    </row>
    <row r="75" spans="1:9" x14ac:dyDescent="0.25">
      <c r="A75" s="3" t="s">
        <v>296</v>
      </c>
      <c r="B75" s="2">
        <v>13</v>
      </c>
      <c r="C75" s="6">
        <v>240.73000000000002</v>
      </c>
      <c r="G75" s="3" t="s">
        <v>17</v>
      </c>
      <c r="H75" s="2">
        <v>10704</v>
      </c>
      <c r="I75" s="6">
        <v>304277.98000000004</v>
      </c>
    </row>
    <row r="76" spans="1:9" x14ac:dyDescent="0.25">
      <c r="A76" s="3" t="s">
        <v>17</v>
      </c>
      <c r="B76" s="2">
        <v>7435</v>
      </c>
      <c r="C76" s="6">
        <v>174303.07799999969</v>
      </c>
      <c r="G76" s="4" t="s">
        <v>723</v>
      </c>
      <c r="H76" s="5">
        <v>5210</v>
      </c>
      <c r="I76" s="8">
        <v>894811.45</v>
      </c>
    </row>
    <row r="77" spans="1:9" x14ac:dyDescent="0.25">
      <c r="A77" s="4" t="s">
        <v>84</v>
      </c>
      <c r="B77" s="5">
        <v>3255</v>
      </c>
      <c r="C77" s="8">
        <v>561396.19900000165</v>
      </c>
      <c r="G77" s="3" t="s">
        <v>85</v>
      </c>
      <c r="H77" s="2">
        <v>1936</v>
      </c>
      <c r="I77" s="6">
        <v>575067.4</v>
      </c>
    </row>
    <row r="78" spans="1:9" x14ac:dyDescent="0.25">
      <c r="A78" s="3" t="s">
        <v>85</v>
      </c>
      <c r="B78" s="2">
        <v>1497</v>
      </c>
      <c r="C78" s="6">
        <v>421549.091000001</v>
      </c>
      <c r="G78" s="3" t="s">
        <v>173</v>
      </c>
      <c r="H78" s="2">
        <v>3274</v>
      </c>
      <c r="I78" s="6">
        <v>319744.05</v>
      </c>
    </row>
    <row r="79" spans="1:9" x14ac:dyDescent="0.25">
      <c r="A79" s="3" t="s">
        <v>173</v>
      </c>
      <c r="B79" s="2">
        <v>1758</v>
      </c>
      <c r="C79" s="6">
        <v>139847.10800000059</v>
      </c>
      <c r="G79" s="4" t="s">
        <v>106</v>
      </c>
      <c r="H79" s="5">
        <v>146582</v>
      </c>
      <c r="I79" s="8">
        <v>246425.52999999997</v>
      </c>
    </row>
    <row r="80" spans="1:9" x14ac:dyDescent="0.25">
      <c r="A80" s="4" t="s">
        <v>106</v>
      </c>
      <c r="B80" s="5">
        <v>143292</v>
      </c>
      <c r="C80" s="8">
        <v>227260.09099999978</v>
      </c>
      <c r="G80" s="3" t="s">
        <v>27</v>
      </c>
      <c r="H80" s="2">
        <v>146582</v>
      </c>
      <c r="I80" s="6">
        <v>246425.52999999997</v>
      </c>
    </row>
    <row r="81" spans="1:9" x14ac:dyDescent="0.25">
      <c r="A81" s="3" t="s">
        <v>27</v>
      </c>
      <c r="B81" s="2">
        <v>143292</v>
      </c>
      <c r="C81" s="6">
        <v>227260.09099999978</v>
      </c>
      <c r="G81" s="4" t="s">
        <v>303</v>
      </c>
      <c r="H81" s="5">
        <v>241</v>
      </c>
      <c r="I81" s="8">
        <v>31236.01</v>
      </c>
    </row>
    <row r="82" spans="1:9" x14ac:dyDescent="0.25">
      <c r="A82" s="4" t="s">
        <v>303</v>
      </c>
      <c r="B82" s="5">
        <v>63</v>
      </c>
      <c r="C82" s="8">
        <v>6687.8760000000002</v>
      </c>
      <c r="G82" s="3" t="s">
        <v>304</v>
      </c>
      <c r="H82" s="2">
        <v>241</v>
      </c>
      <c r="I82" s="6">
        <v>31236.01</v>
      </c>
    </row>
    <row r="83" spans="1:9" x14ac:dyDescent="0.25">
      <c r="A83" s="3" t="s">
        <v>304</v>
      </c>
      <c r="B83" s="2">
        <v>63</v>
      </c>
      <c r="C83" s="6">
        <v>6687.8760000000002</v>
      </c>
      <c r="G83" s="4" t="s">
        <v>87</v>
      </c>
      <c r="H83" s="5">
        <v>4002</v>
      </c>
      <c r="I83" s="8">
        <v>250777.59</v>
      </c>
    </row>
    <row r="84" spans="1:9" x14ac:dyDescent="0.25">
      <c r="A84" s="4" t="s">
        <v>87</v>
      </c>
      <c r="B84" s="5">
        <v>3992</v>
      </c>
      <c r="C84" s="8">
        <v>126711.08300000003</v>
      </c>
      <c r="G84" s="3" t="s">
        <v>14</v>
      </c>
      <c r="H84" s="2">
        <v>3926</v>
      </c>
      <c r="I84" s="6">
        <v>244438.43</v>
      </c>
    </row>
    <row r="85" spans="1:9" x14ac:dyDescent="0.25">
      <c r="A85" s="3" t="s">
        <v>255</v>
      </c>
      <c r="B85" s="2">
        <v>6</v>
      </c>
      <c r="C85" s="6">
        <v>81</v>
      </c>
      <c r="G85" s="3" t="s">
        <v>242</v>
      </c>
      <c r="H85" s="2">
        <v>76</v>
      </c>
      <c r="I85" s="6">
        <v>6339.16</v>
      </c>
    </row>
    <row r="86" spans="1:9" x14ac:dyDescent="0.25">
      <c r="A86" s="3" t="s">
        <v>14</v>
      </c>
      <c r="B86" s="2">
        <v>3725</v>
      </c>
      <c r="C86" s="6">
        <v>107509.82300000003</v>
      </c>
      <c r="G86" s="4" t="s">
        <v>715</v>
      </c>
      <c r="H86" s="5">
        <v>3316</v>
      </c>
      <c r="I86" s="8">
        <v>259568.27</v>
      </c>
    </row>
    <row r="87" spans="1:9" x14ac:dyDescent="0.25">
      <c r="A87" s="3" t="s">
        <v>88</v>
      </c>
      <c r="B87" s="2">
        <v>23</v>
      </c>
      <c r="C87" s="6">
        <v>2747.6929999999993</v>
      </c>
      <c r="G87" s="3" t="s">
        <v>42</v>
      </c>
      <c r="H87" s="2">
        <v>2906</v>
      </c>
      <c r="I87" s="6">
        <v>223192.27</v>
      </c>
    </row>
    <row r="88" spans="1:9" x14ac:dyDescent="0.25">
      <c r="A88" s="3" t="s">
        <v>242</v>
      </c>
      <c r="B88" s="2">
        <v>238</v>
      </c>
      <c r="C88" s="6">
        <v>16372.566999999999</v>
      </c>
      <c r="G88" s="3" t="s">
        <v>21</v>
      </c>
      <c r="H88" s="2">
        <v>219</v>
      </c>
      <c r="I88" s="6">
        <v>28908</v>
      </c>
    </row>
    <row r="89" spans="1:9" x14ac:dyDescent="0.25">
      <c r="A89" s="4" t="s">
        <v>326</v>
      </c>
      <c r="B89" s="5">
        <v>2764</v>
      </c>
      <c r="C89" s="8">
        <v>149228.51100000006</v>
      </c>
      <c r="G89" s="3" t="s">
        <v>197</v>
      </c>
      <c r="H89" s="2">
        <v>191</v>
      </c>
      <c r="I89" s="6">
        <v>7468</v>
      </c>
    </row>
    <row r="90" spans="1:9" x14ac:dyDescent="0.25">
      <c r="A90" s="3" t="s">
        <v>42</v>
      </c>
      <c r="B90" s="2">
        <v>2611</v>
      </c>
      <c r="C90" s="6">
        <v>141791.77100000007</v>
      </c>
      <c r="G90" s="4" t="s">
        <v>99</v>
      </c>
      <c r="H90" s="5">
        <v>305593</v>
      </c>
      <c r="I90" s="8">
        <v>640967.43000000005</v>
      </c>
    </row>
    <row r="91" spans="1:9" x14ac:dyDescent="0.25">
      <c r="A91" s="3" t="s">
        <v>21</v>
      </c>
      <c r="B91" s="2">
        <v>35</v>
      </c>
      <c r="C91" s="6">
        <v>4012.7999999999997</v>
      </c>
      <c r="G91" s="3" t="s">
        <v>100</v>
      </c>
      <c r="H91" s="2">
        <v>305593</v>
      </c>
      <c r="I91" s="6">
        <v>640967.43000000005</v>
      </c>
    </row>
    <row r="92" spans="1:9" x14ac:dyDescent="0.25">
      <c r="A92" s="3" t="s">
        <v>197</v>
      </c>
      <c r="B92" s="2">
        <v>118</v>
      </c>
      <c r="C92" s="6">
        <v>3423.94</v>
      </c>
      <c r="G92" s="4" t="s">
        <v>273</v>
      </c>
      <c r="H92" s="5">
        <v>308</v>
      </c>
      <c r="I92" s="8">
        <v>49280</v>
      </c>
    </row>
    <row r="93" spans="1:9" x14ac:dyDescent="0.25">
      <c r="A93" s="4" t="s">
        <v>99</v>
      </c>
      <c r="B93" s="5">
        <v>252479</v>
      </c>
      <c r="C93" s="8">
        <v>337238.45599999733</v>
      </c>
      <c r="G93" s="3" t="s">
        <v>22</v>
      </c>
      <c r="H93" s="2">
        <v>308</v>
      </c>
      <c r="I93" s="6">
        <v>49280</v>
      </c>
    </row>
    <row r="94" spans="1:9" x14ac:dyDescent="0.25">
      <c r="A94" s="3" t="s">
        <v>100</v>
      </c>
      <c r="B94" s="2">
        <v>252479</v>
      </c>
      <c r="C94" s="6">
        <v>337238.45599999733</v>
      </c>
      <c r="G94" s="4" t="s">
        <v>1</v>
      </c>
      <c r="H94" s="5">
        <v>2412</v>
      </c>
      <c r="I94" s="8">
        <v>693238.05</v>
      </c>
    </row>
    <row r="95" spans="1:9" x14ac:dyDescent="0.25">
      <c r="A95" s="4" t="s">
        <v>273</v>
      </c>
      <c r="B95" s="5">
        <v>211</v>
      </c>
      <c r="C95" s="8">
        <v>29723.392000000051</v>
      </c>
      <c r="G95" s="3" t="s">
        <v>2</v>
      </c>
      <c r="H95" s="2">
        <v>764</v>
      </c>
      <c r="I95" s="6">
        <v>375353.2</v>
      </c>
    </row>
    <row r="96" spans="1:9" x14ac:dyDescent="0.25">
      <c r="A96" s="3" t="s">
        <v>22</v>
      </c>
      <c r="B96" s="2">
        <v>211</v>
      </c>
      <c r="C96" s="6">
        <v>29723.392000000051</v>
      </c>
      <c r="G96" s="3" t="s">
        <v>22</v>
      </c>
      <c r="H96" s="2">
        <v>1648</v>
      </c>
      <c r="I96" s="6">
        <v>317884.84999999998</v>
      </c>
    </row>
    <row r="97" spans="1:9" x14ac:dyDescent="0.25">
      <c r="A97" s="4" t="s">
        <v>1</v>
      </c>
      <c r="B97" s="5">
        <v>3083</v>
      </c>
      <c r="C97" s="8">
        <v>819090.64899999031</v>
      </c>
      <c r="G97" s="4" t="s">
        <v>175</v>
      </c>
      <c r="H97" s="5">
        <v>147</v>
      </c>
      <c r="I97" s="8">
        <v>1955.1000000000001</v>
      </c>
    </row>
    <row r="98" spans="1:9" x14ac:dyDescent="0.25">
      <c r="A98" s="3" t="s">
        <v>2</v>
      </c>
      <c r="B98" s="2">
        <v>765</v>
      </c>
      <c r="C98" s="6">
        <v>443286.11999999452</v>
      </c>
      <c r="G98" s="3" t="s">
        <v>27</v>
      </c>
      <c r="H98" s="2">
        <v>147</v>
      </c>
      <c r="I98" s="6">
        <v>1955.1000000000001</v>
      </c>
    </row>
    <row r="99" spans="1:9" x14ac:dyDescent="0.25">
      <c r="A99" s="3" t="s">
        <v>22</v>
      </c>
      <c r="B99" s="2">
        <v>2318</v>
      </c>
      <c r="C99" s="6">
        <v>375804.52899999579</v>
      </c>
      <c r="G99" s="4" t="s">
        <v>190</v>
      </c>
      <c r="H99" s="5">
        <v>12296</v>
      </c>
      <c r="I99" s="8">
        <v>23485.360000000001</v>
      </c>
    </row>
    <row r="100" spans="1:9" x14ac:dyDescent="0.25">
      <c r="A100" s="4" t="s">
        <v>175</v>
      </c>
      <c r="B100" s="5">
        <v>323</v>
      </c>
      <c r="C100" s="8">
        <v>3669.9259999999999</v>
      </c>
      <c r="G100" s="3" t="s">
        <v>5</v>
      </c>
      <c r="H100" s="2">
        <v>12296</v>
      </c>
      <c r="I100" s="6">
        <v>23485.360000000001</v>
      </c>
    </row>
    <row r="101" spans="1:9" x14ac:dyDescent="0.25">
      <c r="A101" s="3" t="s">
        <v>27</v>
      </c>
      <c r="B101" s="2">
        <v>323</v>
      </c>
      <c r="C101" s="6">
        <v>3669.9259999999999</v>
      </c>
      <c r="G101" s="4" t="s">
        <v>201</v>
      </c>
      <c r="H101" s="5">
        <v>1902</v>
      </c>
      <c r="I101" s="8">
        <v>16367.69</v>
      </c>
    </row>
    <row r="102" spans="1:9" x14ac:dyDescent="0.25">
      <c r="A102" s="277" t="s">
        <v>155</v>
      </c>
      <c r="B102" s="5">
        <v>2185</v>
      </c>
      <c r="C102" s="8">
        <v>6154.8299999999981</v>
      </c>
      <c r="G102" s="3" t="s">
        <v>255</v>
      </c>
      <c r="H102" s="2">
        <v>17</v>
      </c>
      <c r="I102" s="6">
        <v>998.41</v>
      </c>
    </row>
    <row r="103" spans="1:9" x14ac:dyDescent="0.25">
      <c r="A103" s="278" t="s">
        <v>109</v>
      </c>
      <c r="B103" s="2">
        <v>2185</v>
      </c>
      <c r="C103" s="6">
        <v>6154.8299999999981</v>
      </c>
      <c r="G103" s="3" t="s">
        <v>11</v>
      </c>
      <c r="H103" s="2">
        <v>454</v>
      </c>
      <c r="I103" s="6">
        <v>276.94</v>
      </c>
    </row>
    <row r="104" spans="1:9" x14ac:dyDescent="0.25">
      <c r="A104" s="4" t="s">
        <v>190</v>
      </c>
      <c r="B104" s="5">
        <v>13296</v>
      </c>
      <c r="C104" s="8">
        <v>21884.494999999992</v>
      </c>
      <c r="G104" s="3" t="s">
        <v>42</v>
      </c>
      <c r="H104" s="2">
        <v>2</v>
      </c>
      <c r="I104" s="6">
        <v>56.5</v>
      </c>
    </row>
    <row r="105" spans="1:9" x14ac:dyDescent="0.25">
      <c r="A105" s="3" t="s">
        <v>5</v>
      </c>
      <c r="B105" s="2">
        <v>13296</v>
      </c>
      <c r="C105" s="6">
        <v>21884.494999999992</v>
      </c>
      <c r="G105" s="3" t="s">
        <v>100</v>
      </c>
      <c r="H105" s="2">
        <v>256</v>
      </c>
      <c r="I105" s="6">
        <v>50.96</v>
      </c>
    </row>
    <row r="106" spans="1:9" x14ac:dyDescent="0.25">
      <c r="A106" s="4" t="s">
        <v>201</v>
      </c>
      <c r="B106" s="5">
        <v>749</v>
      </c>
      <c r="C106" s="8">
        <v>3651.3729999999996</v>
      </c>
      <c r="G106" s="3" t="s">
        <v>304</v>
      </c>
      <c r="H106" s="2">
        <v>284</v>
      </c>
      <c r="I106" s="6">
        <v>105.08</v>
      </c>
    </row>
    <row r="107" spans="1:9" x14ac:dyDescent="0.25">
      <c r="A107" s="3" t="s">
        <v>11</v>
      </c>
      <c r="B107" s="2">
        <v>327</v>
      </c>
      <c r="C107" s="6">
        <v>241.65400000000005</v>
      </c>
      <c r="G107" s="3" t="s">
        <v>5</v>
      </c>
      <c r="H107" s="2">
        <v>466</v>
      </c>
      <c r="I107" s="6">
        <v>2608.4499999999998</v>
      </c>
    </row>
    <row r="108" spans="1:9" x14ac:dyDescent="0.25">
      <c r="A108" s="3" t="s">
        <v>42</v>
      </c>
      <c r="B108" s="2">
        <v>17</v>
      </c>
      <c r="C108" s="6">
        <v>445.55299999999994</v>
      </c>
      <c r="G108" s="3" t="s">
        <v>27</v>
      </c>
      <c r="H108" s="2">
        <v>423</v>
      </c>
      <c r="I108" s="6">
        <v>12271.35</v>
      </c>
    </row>
    <row r="109" spans="1:9" x14ac:dyDescent="0.25">
      <c r="A109" s="3" t="s">
        <v>304</v>
      </c>
      <c r="B109" s="2">
        <v>232</v>
      </c>
      <c r="C109" s="6">
        <v>116.896</v>
      </c>
      <c r="G109" s="4" t="s">
        <v>146</v>
      </c>
      <c r="H109" s="5">
        <v>2382</v>
      </c>
      <c r="I109" s="8">
        <v>114188.06</v>
      </c>
    </row>
    <row r="110" spans="1:9" x14ac:dyDescent="0.25">
      <c r="A110" s="3" t="s">
        <v>5</v>
      </c>
      <c r="B110" s="2">
        <v>70</v>
      </c>
      <c r="C110" s="6">
        <v>331.22999999999996</v>
      </c>
      <c r="G110" s="3" t="s">
        <v>11</v>
      </c>
      <c r="H110" s="2">
        <v>2382</v>
      </c>
      <c r="I110" s="6">
        <v>114188.06</v>
      </c>
    </row>
    <row r="111" spans="1:9" x14ac:dyDescent="0.25">
      <c r="A111" s="3" t="s">
        <v>27</v>
      </c>
      <c r="B111" s="2">
        <v>103</v>
      </c>
      <c r="C111" s="6">
        <v>2516.04</v>
      </c>
      <c r="G111" s="4" t="s">
        <v>718</v>
      </c>
      <c r="H111" s="5">
        <v>233</v>
      </c>
      <c r="I111" s="8">
        <v>16902.8</v>
      </c>
    </row>
    <row r="112" spans="1:9" x14ac:dyDescent="0.25">
      <c r="A112" s="4" t="s">
        <v>146</v>
      </c>
      <c r="B112" s="5">
        <v>1681</v>
      </c>
      <c r="C112" s="8">
        <v>68063.665000000066</v>
      </c>
      <c r="G112" s="3" t="s">
        <v>30</v>
      </c>
      <c r="H112" s="2">
        <v>233</v>
      </c>
      <c r="I112" s="6">
        <v>16902.8</v>
      </c>
    </row>
    <row r="113" spans="1:9" x14ac:dyDescent="0.25">
      <c r="A113" s="3" t="s">
        <v>11</v>
      </c>
      <c r="B113" s="2">
        <v>1681</v>
      </c>
      <c r="C113" s="6">
        <v>68063.665000000066</v>
      </c>
      <c r="G113" s="4" t="s">
        <v>24</v>
      </c>
      <c r="H113" s="5">
        <v>8186</v>
      </c>
      <c r="I113" s="8">
        <v>473343.68999999994</v>
      </c>
    </row>
    <row r="114" spans="1:9" x14ac:dyDescent="0.25">
      <c r="A114" s="4" t="s">
        <v>167</v>
      </c>
      <c r="B114" s="5">
        <v>321</v>
      </c>
      <c r="C114" s="8">
        <v>16546.690000000021</v>
      </c>
      <c r="G114" s="3" t="s">
        <v>724</v>
      </c>
      <c r="H114" s="2">
        <v>209</v>
      </c>
      <c r="I114" s="6">
        <v>15445.1</v>
      </c>
    </row>
    <row r="115" spans="1:9" x14ac:dyDescent="0.25">
      <c r="A115" s="3" t="s">
        <v>30</v>
      </c>
      <c r="B115" s="2">
        <v>321</v>
      </c>
      <c r="C115" s="6">
        <v>16546.690000000021</v>
      </c>
      <c r="G115" s="3" t="s">
        <v>42</v>
      </c>
      <c r="H115" s="2">
        <v>4442</v>
      </c>
      <c r="I115" s="6">
        <v>328077.87</v>
      </c>
    </row>
    <row r="116" spans="1:9" x14ac:dyDescent="0.25">
      <c r="A116" s="4" t="s">
        <v>24</v>
      </c>
      <c r="B116" s="5">
        <v>8204</v>
      </c>
      <c r="C116" s="8">
        <v>287060.9589999998</v>
      </c>
      <c r="G116" s="3" t="s">
        <v>17</v>
      </c>
      <c r="H116" s="2">
        <v>66</v>
      </c>
      <c r="I116" s="6">
        <v>10098</v>
      </c>
    </row>
    <row r="117" spans="1:9" x14ac:dyDescent="0.25">
      <c r="A117" s="3" t="s">
        <v>42</v>
      </c>
      <c r="B117" s="2">
        <v>3610</v>
      </c>
      <c r="C117" s="6">
        <v>189138.45300000079</v>
      </c>
      <c r="G117" s="3" t="s">
        <v>5</v>
      </c>
      <c r="H117" s="2">
        <v>3469</v>
      </c>
      <c r="I117" s="6">
        <v>119722.71999999999</v>
      </c>
    </row>
    <row r="118" spans="1:9" x14ac:dyDescent="0.25">
      <c r="A118" s="3" t="s">
        <v>5</v>
      </c>
      <c r="B118" s="2">
        <v>4594</v>
      </c>
      <c r="C118" s="6">
        <v>97922.505999999034</v>
      </c>
      <c r="G118" s="4" t="s">
        <v>52</v>
      </c>
      <c r="H118" s="5">
        <v>20721</v>
      </c>
      <c r="I118" s="8">
        <v>1355363.9699999997</v>
      </c>
    </row>
    <row r="119" spans="1:9" x14ac:dyDescent="0.25">
      <c r="A119" s="4" t="s">
        <v>52</v>
      </c>
      <c r="B119" s="5">
        <v>19118</v>
      </c>
      <c r="C119" s="8">
        <v>810530.049</v>
      </c>
      <c r="G119" s="3" t="s">
        <v>42</v>
      </c>
      <c r="H119" s="2">
        <v>6637</v>
      </c>
      <c r="I119" s="6">
        <v>681945.14</v>
      </c>
    </row>
    <row r="120" spans="1:9" x14ac:dyDescent="0.25">
      <c r="A120" s="3" t="s">
        <v>42</v>
      </c>
      <c r="B120" s="2">
        <v>4920</v>
      </c>
      <c r="C120" s="6">
        <v>348325.17300000042</v>
      </c>
      <c r="G120" s="3" t="s">
        <v>50</v>
      </c>
      <c r="H120" s="2">
        <v>968</v>
      </c>
      <c r="I120" s="6">
        <v>87023.2</v>
      </c>
    </row>
    <row r="121" spans="1:9" x14ac:dyDescent="0.25">
      <c r="A121" s="3" t="s">
        <v>50</v>
      </c>
      <c r="B121" s="2">
        <v>478</v>
      </c>
      <c r="C121" s="6">
        <v>31581.650000000009</v>
      </c>
      <c r="G121" s="3" t="s">
        <v>59</v>
      </c>
      <c r="H121" s="2">
        <v>11940</v>
      </c>
      <c r="I121" s="6">
        <v>322076.02999999997</v>
      </c>
    </row>
    <row r="122" spans="1:9" x14ac:dyDescent="0.25">
      <c r="A122" s="3" t="s">
        <v>38</v>
      </c>
      <c r="B122" s="2">
        <v>6</v>
      </c>
      <c r="C122" s="6">
        <v>1051.75</v>
      </c>
      <c r="G122" s="3" t="s">
        <v>21</v>
      </c>
      <c r="H122" s="2">
        <v>1176</v>
      </c>
      <c r="I122" s="6">
        <v>264319.59999999998</v>
      </c>
    </row>
    <row r="123" spans="1:9" x14ac:dyDescent="0.25">
      <c r="A123" s="3" t="s">
        <v>59</v>
      </c>
      <c r="B123" s="2">
        <v>12506</v>
      </c>
      <c r="C123" s="6">
        <v>240333.13799999896</v>
      </c>
      <c r="G123" s="4" t="s">
        <v>223</v>
      </c>
      <c r="H123" s="5">
        <v>6417</v>
      </c>
      <c r="I123" s="8">
        <v>548990.85000000009</v>
      </c>
    </row>
    <row r="124" spans="1:9" x14ac:dyDescent="0.25">
      <c r="A124" s="3" t="s">
        <v>21</v>
      </c>
      <c r="B124" s="2">
        <v>1208</v>
      </c>
      <c r="C124" s="6">
        <v>189238.33800000054</v>
      </c>
      <c r="G124" s="3" t="s">
        <v>224</v>
      </c>
      <c r="H124" s="2">
        <v>6417</v>
      </c>
      <c r="I124" s="6">
        <v>548990.85000000009</v>
      </c>
    </row>
    <row r="125" spans="1:9" x14ac:dyDescent="0.25">
      <c r="A125" s="4" t="s">
        <v>223</v>
      </c>
      <c r="B125" s="5">
        <v>3729</v>
      </c>
      <c r="C125" s="8">
        <v>249682.4770000001</v>
      </c>
      <c r="G125" s="4" t="s">
        <v>266</v>
      </c>
      <c r="H125" s="5">
        <v>419</v>
      </c>
      <c r="I125" s="8">
        <v>308785</v>
      </c>
    </row>
    <row r="126" spans="1:9" x14ac:dyDescent="0.25">
      <c r="A126" s="3" t="s">
        <v>224</v>
      </c>
      <c r="B126" s="2">
        <v>3729</v>
      </c>
      <c r="C126" s="6">
        <v>249682.4770000001</v>
      </c>
      <c r="G126" s="3" t="s">
        <v>42</v>
      </c>
      <c r="H126" s="2">
        <v>114</v>
      </c>
      <c r="I126" s="6">
        <v>23028</v>
      </c>
    </row>
    <row r="127" spans="1:9" x14ac:dyDescent="0.25">
      <c r="A127" s="4" t="s">
        <v>266</v>
      </c>
      <c r="B127" s="5">
        <v>366</v>
      </c>
      <c r="C127" s="8">
        <v>153744.00000000006</v>
      </c>
      <c r="G127" s="3" t="s">
        <v>21</v>
      </c>
      <c r="H127" s="2">
        <v>22</v>
      </c>
      <c r="I127" s="6">
        <v>13156</v>
      </c>
    </row>
    <row r="128" spans="1:9" x14ac:dyDescent="0.25">
      <c r="A128" s="3" t="s">
        <v>42</v>
      </c>
      <c r="B128" s="2">
        <v>230</v>
      </c>
      <c r="C128" s="6">
        <v>40177.80000000001</v>
      </c>
      <c r="G128" s="3" t="s">
        <v>27</v>
      </c>
      <c r="H128" s="2">
        <v>283</v>
      </c>
      <c r="I128" s="6">
        <v>272601</v>
      </c>
    </row>
    <row r="129" spans="1:9" x14ac:dyDescent="0.25">
      <c r="A129" s="3" t="s">
        <v>21</v>
      </c>
      <c r="B129" s="2">
        <v>7</v>
      </c>
      <c r="C129" s="6">
        <v>3408.6000000000004</v>
      </c>
      <c r="G129" s="4" t="s">
        <v>45</v>
      </c>
      <c r="H129" s="5">
        <v>136</v>
      </c>
      <c r="I129" s="8">
        <v>89962.64</v>
      </c>
    </row>
    <row r="130" spans="1:9" x14ac:dyDescent="0.25">
      <c r="A130" s="3" t="s">
        <v>27</v>
      </c>
      <c r="B130" s="2">
        <v>129</v>
      </c>
      <c r="C130" s="6">
        <v>110157.60000000005</v>
      </c>
      <c r="G130" s="3" t="s">
        <v>38</v>
      </c>
      <c r="H130" s="2">
        <v>73</v>
      </c>
      <c r="I130" s="6">
        <v>48288.77</v>
      </c>
    </row>
    <row r="131" spans="1:9" x14ac:dyDescent="0.25">
      <c r="A131" s="4" t="s">
        <v>45</v>
      </c>
      <c r="B131" s="5">
        <v>72</v>
      </c>
      <c r="C131" s="8">
        <v>41738.82</v>
      </c>
      <c r="G131" s="3" t="s">
        <v>269</v>
      </c>
      <c r="H131" s="2">
        <v>63</v>
      </c>
      <c r="I131" s="6">
        <v>41673.870000000003</v>
      </c>
    </row>
    <row r="132" spans="1:9" x14ac:dyDescent="0.25">
      <c r="A132" s="3" t="s">
        <v>38</v>
      </c>
      <c r="B132" s="2">
        <v>72</v>
      </c>
      <c r="C132" s="6">
        <v>41738.82</v>
      </c>
      <c r="G132" s="4" t="s">
        <v>111</v>
      </c>
      <c r="H132" s="5">
        <v>1768</v>
      </c>
      <c r="I132" s="8">
        <v>15559.92</v>
      </c>
    </row>
    <row r="133" spans="1:9" x14ac:dyDescent="0.25">
      <c r="A133" s="4" t="s">
        <v>111</v>
      </c>
      <c r="B133" s="5">
        <v>3735</v>
      </c>
      <c r="C133" s="8">
        <v>28618.623999999978</v>
      </c>
      <c r="G133" s="3" t="s">
        <v>5</v>
      </c>
      <c r="H133" s="2">
        <v>1768</v>
      </c>
      <c r="I133" s="6">
        <v>15559.92</v>
      </c>
    </row>
    <row r="134" spans="1:9" x14ac:dyDescent="0.25">
      <c r="A134" s="3" t="s">
        <v>5</v>
      </c>
      <c r="B134" s="2">
        <v>3735</v>
      </c>
      <c r="C134" s="6">
        <v>28618.623999999978</v>
      </c>
      <c r="G134" s="4" t="s">
        <v>216</v>
      </c>
      <c r="H134" s="5">
        <v>2551</v>
      </c>
      <c r="I134" s="8">
        <v>528962.48</v>
      </c>
    </row>
    <row r="135" spans="1:9" x14ac:dyDescent="0.25">
      <c r="A135" s="4" t="s">
        <v>216</v>
      </c>
      <c r="B135" s="5">
        <v>2100</v>
      </c>
      <c r="C135" s="8">
        <v>444822.90299999999</v>
      </c>
      <c r="G135" s="3" t="s">
        <v>229</v>
      </c>
      <c r="H135" s="2">
        <v>56</v>
      </c>
      <c r="I135" s="6">
        <v>3808</v>
      </c>
    </row>
    <row r="136" spans="1:9" x14ac:dyDescent="0.25">
      <c r="A136" s="3" t="s">
        <v>229</v>
      </c>
      <c r="B136" s="2">
        <v>120</v>
      </c>
      <c r="C136" s="6">
        <v>7303.12</v>
      </c>
      <c r="G136" s="3" t="s">
        <v>80</v>
      </c>
      <c r="H136" s="2">
        <v>252</v>
      </c>
      <c r="I136" s="6">
        <v>33236</v>
      </c>
    </row>
    <row r="137" spans="1:9" x14ac:dyDescent="0.25">
      <c r="A137" s="3" t="s">
        <v>80</v>
      </c>
      <c r="B137" s="2">
        <v>282</v>
      </c>
      <c r="C137" s="6">
        <v>33551.052000000003</v>
      </c>
      <c r="G137" s="3" t="s">
        <v>5</v>
      </c>
      <c r="H137" s="2">
        <v>2243</v>
      </c>
      <c r="I137" s="6">
        <v>491918.48</v>
      </c>
    </row>
    <row r="138" spans="1:9" x14ac:dyDescent="0.25">
      <c r="A138" s="3" t="s">
        <v>5</v>
      </c>
      <c r="B138" s="2">
        <v>1698</v>
      </c>
      <c r="C138" s="6">
        <v>403968.73099999997</v>
      </c>
      <c r="G138" s="4" t="s">
        <v>94</v>
      </c>
      <c r="H138" s="5">
        <v>100882</v>
      </c>
      <c r="I138" s="8">
        <v>32022.04</v>
      </c>
    </row>
    <row r="139" spans="1:9" x14ac:dyDescent="0.25">
      <c r="A139" s="4" t="s">
        <v>94</v>
      </c>
      <c r="B139" s="5">
        <v>84908</v>
      </c>
      <c r="C139" s="8">
        <v>13157.359000000046</v>
      </c>
      <c r="G139" s="3" t="s">
        <v>11</v>
      </c>
      <c r="H139" s="2">
        <v>4320</v>
      </c>
      <c r="I139" s="6">
        <v>285.12</v>
      </c>
    </row>
    <row r="140" spans="1:9" x14ac:dyDescent="0.25">
      <c r="A140" s="3" t="s">
        <v>11</v>
      </c>
      <c r="B140" s="2">
        <v>34968</v>
      </c>
      <c r="C140" s="6">
        <v>2089.1370000000011</v>
      </c>
      <c r="G140" s="3" t="s">
        <v>30</v>
      </c>
      <c r="H140" s="2">
        <v>96562</v>
      </c>
      <c r="I140" s="6">
        <v>31736.920000000002</v>
      </c>
    </row>
    <row r="141" spans="1:9" x14ac:dyDescent="0.25">
      <c r="A141" s="3" t="s">
        <v>30</v>
      </c>
      <c r="B141" s="2">
        <v>49940</v>
      </c>
      <c r="C141" s="6">
        <v>11068.222000000045</v>
      </c>
      <c r="G141" s="4" t="s">
        <v>719</v>
      </c>
      <c r="H141" s="5">
        <v>560</v>
      </c>
      <c r="I141" s="8">
        <v>815.22</v>
      </c>
    </row>
    <row r="142" spans="1:9" x14ac:dyDescent="0.25">
      <c r="A142" s="4" t="s">
        <v>277</v>
      </c>
      <c r="B142" s="5">
        <v>276</v>
      </c>
      <c r="C142" s="8">
        <v>345.47</v>
      </c>
      <c r="G142" s="3" t="s">
        <v>224</v>
      </c>
      <c r="H142" s="2">
        <v>560</v>
      </c>
      <c r="I142" s="6">
        <v>815.22</v>
      </c>
    </row>
    <row r="143" spans="1:9" x14ac:dyDescent="0.25">
      <c r="A143" s="3" t="s">
        <v>224</v>
      </c>
      <c r="B143" s="2">
        <v>276</v>
      </c>
      <c r="C143" s="6">
        <v>345.47</v>
      </c>
      <c r="G143" s="4" t="s">
        <v>41</v>
      </c>
      <c r="H143" s="5">
        <v>12454</v>
      </c>
      <c r="I143" s="8">
        <v>376110.74</v>
      </c>
    </row>
    <row r="144" spans="1:9" x14ac:dyDescent="0.25">
      <c r="A144" s="4" t="s">
        <v>41</v>
      </c>
      <c r="B144" s="5">
        <v>8039</v>
      </c>
      <c r="C144" s="8">
        <v>266968.82099999971</v>
      </c>
      <c r="G144" s="3" t="s">
        <v>42</v>
      </c>
      <c r="H144" s="2">
        <v>7030</v>
      </c>
      <c r="I144" s="6">
        <v>247738.6</v>
      </c>
    </row>
    <row r="145" spans="1:9" x14ac:dyDescent="0.25">
      <c r="A145" s="3" t="s">
        <v>42</v>
      </c>
      <c r="B145" s="2">
        <v>3857</v>
      </c>
      <c r="C145" s="6">
        <v>115683.03499999997</v>
      </c>
      <c r="G145" s="3" t="s">
        <v>30</v>
      </c>
      <c r="H145" s="2">
        <v>4368</v>
      </c>
      <c r="I145" s="6">
        <v>45382.239999999998</v>
      </c>
    </row>
    <row r="146" spans="1:9" x14ac:dyDescent="0.25">
      <c r="A146" s="3" t="s">
        <v>30</v>
      </c>
      <c r="B146" s="2">
        <v>2130</v>
      </c>
      <c r="C146" s="6">
        <v>14517.958999999999</v>
      </c>
      <c r="G146" s="3" t="s">
        <v>38</v>
      </c>
      <c r="H146" s="2">
        <v>1056</v>
      </c>
      <c r="I146" s="6">
        <v>82989.899999999994</v>
      </c>
    </row>
    <row r="147" spans="1:9" x14ac:dyDescent="0.25">
      <c r="A147" s="3" t="s">
        <v>38</v>
      </c>
      <c r="B147" s="2">
        <v>2052</v>
      </c>
      <c r="C147" s="6">
        <v>136767.82699999973</v>
      </c>
      <c r="G147" s="4" t="s">
        <v>208</v>
      </c>
      <c r="H147" s="5">
        <v>700</v>
      </c>
      <c r="I147" s="8">
        <v>150344.6</v>
      </c>
    </row>
    <row r="148" spans="1:9" x14ac:dyDescent="0.25">
      <c r="A148" s="4" t="s">
        <v>208</v>
      </c>
      <c r="B148" s="5">
        <v>526</v>
      </c>
      <c r="C148" s="8">
        <v>80888.28899999999</v>
      </c>
      <c r="G148" s="3" t="s">
        <v>100</v>
      </c>
      <c r="H148" s="2">
        <v>320</v>
      </c>
      <c r="I148" s="6">
        <v>47756.6</v>
      </c>
    </row>
    <row r="149" spans="1:9" x14ac:dyDescent="0.25">
      <c r="A149" s="3" t="s">
        <v>100</v>
      </c>
      <c r="B149" s="2">
        <v>162</v>
      </c>
      <c r="C149" s="6">
        <v>22245.251999999997</v>
      </c>
      <c r="G149" s="3" t="s">
        <v>725</v>
      </c>
      <c r="H149" s="2">
        <v>6</v>
      </c>
      <c r="I149" s="6">
        <v>1614</v>
      </c>
    </row>
    <row r="150" spans="1:9" x14ac:dyDescent="0.25">
      <c r="A150" s="3" t="s">
        <v>209</v>
      </c>
      <c r="B150" s="2">
        <v>364</v>
      </c>
      <c r="C150" s="6">
        <v>58643.036999999989</v>
      </c>
      <c r="G150" s="3" t="s">
        <v>209</v>
      </c>
      <c r="H150" s="2">
        <v>374</v>
      </c>
      <c r="I150" s="6">
        <v>100974</v>
      </c>
    </row>
    <row r="151" spans="1:9" x14ac:dyDescent="0.25">
      <c r="A151" s="4" t="s">
        <v>75</v>
      </c>
      <c r="B151" s="5">
        <v>124420</v>
      </c>
      <c r="C151" s="8">
        <v>209061.27300000066</v>
      </c>
      <c r="G151" s="4" t="s">
        <v>75</v>
      </c>
      <c r="H151" s="5">
        <v>83241</v>
      </c>
      <c r="I151" s="8">
        <v>173722.92</v>
      </c>
    </row>
    <row r="152" spans="1:9" x14ac:dyDescent="0.25">
      <c r="A152" s="3" t="s">
        <v>30</v>
      </c>
      <c r="B152" s="2">
        <v>2850</v>
      </c>
      <c r="C152" s="6">
        <v>2871</v>
      </c>
      <c r="G152" s="3" t="s">
        <v>30</v>
      </c>
      <c r="H152" s="2">
        <v>690</v>
      </c>
      <c r="I152" s="6">
        <v>1028.0999999999999</v>
      </c>
    </row>
    <row r="153" spans="1:9" x14ac:dyDescent="0.25">
      <c r="A153" s="3" t="s">
        <v>76</v>
      </c>
      <c r="B153" s="2">
        <v>121570</v>
      </c>
      <c r="C153" s="6">
        <v>206190.27300000066</v>
      </c>
      <c r="G153" s="3" t="s">
        <v>76</v>
      </c>
      <c r="H153" s="2">
        <v>82551</v>
      </c>
      <c r="I153" s="6">
        <v>172694.82</v>
      </c>
    </row>
    <row r="154" spans="1:9" x14ac:dyDescent="0.25">
      <c r="A154" s="4" t="s">
        <v>220</v>
      </c>
      <c r="B154" s="5">
        <v>2134</v>
      </c>
      <c r="C154" s="8">
        <v>16542.02</v>
      </c>
      <c r="G154" s="4" t="s">
        <v>220</v>
      </c>
      <c r="H154" s="5">
        <v>3075</v>
      </c>
      <c r="I154" s="8">
        <v>41512.5</v>
      </c>
    </row>
    <row r="155" spans="1:9" x14ac:dyDescent="0.25">
      <c r="A155" s="3" t="s">
        <v>11</v>
      </c>
      <c r="B155" s="2">
        <v>2134</v>
      </c>
      <c r="C155" s="6">
        <v>16542.02</v>
      </c>
      <c r="G155" s="3" t="s">
        <v>11</v>
      </c>
      <c r="H155" s="2">
        <v>3075</v>
      </c>
      <c r="I155" s="6">
        <v>41512.5</v>
      </c>
    </row>
    <row r="156" spans="1:9" x14ac:dyDescent="0.25">
      <c r="A156" s="4" t="s">
        <v>72</v>
      </c>
      <c r="B156" s="5">
        <v>10</v>
      </c>
      <c r="C156" s="8">
        <v>2200</v>
      </c>
      <c r="G156" s="4" t="s">
        <v>72</v>
      </c>
      <c r="H156" s="5">
        <v>12</v>
      </c>
      <c r="I156" s="8">
        <v>2550</v>
      </c>
    </row>
    <row r="157" spans="1:9" x14ac:dyDescent="0.25">
      <c r="A157" s="3" t="s">
        <v>73</v>
      </c>
      <c r="B157" s="2">
        <v>10</v>
      </c>
      <c r="C157" s="6">
        <v>2200</v>
      </c>
      <c r="G157" s="3" t="s">
        <v>73</v>
      </c>
      <c r="H157" s="2">
        <v>12</v>
      </c>
      <c r="I157" s="6">
        <v>2550</v>
      </c>
    </row>
    <row r="158" spans="1:9" x14ac:dyDescent="0.25">
      <c r="A158" s="4" t="s">
        <v>116</v>
      </c>
      <c r="B158" s="5">
        <v>560</v>
      </c>
      <c r="C158" s="8">
        <v>8409.9919999999947</v>
      </c>
      <c r="G158" s="4" t="s">
        <v>116</v>
      </c>
      <c r="H158" s="5">
        <v>545</v>
      </c>
      <c r="I158" s="8">
        <v>9159.76</v>
      </c>
    </row>
    <row r="159" spans="1:9" x14ac:dyDescent="0.25">
      <c r="A159" s="3" t="s">
        <v>11</v>
      </c>
      <c r="B159" s="2">
        <v>560</v>
      </c>
      <c r="C159" s="6">
        <v>8409.9919999999947</v>
      </c>
      <c r="G159" s="3" t="s">
        <v>11</v>
      </c>
      <c r="H159" s="2">
        <v>545</v>
      </c>
      <c r="I159" s="6">
        <v>9159.76</v>
      </c>
    </row>
    <row r="160" spans="1:9" x14ac:dyDescent="0.25">
      <c r="A160" s="4" t="s">
        <v>55</v>
      </c>
      <c r="B160" s="5">
        <v>4653</v>
      </c>
      <c r="C160" s="8">
        <v>35195.116000000089</v>
      </c>
      <c r="G160" s="4" t="s">
        <v>55</v>
      </c>
      <c r="H160" s="5">
        <v>4266</v>
      </c>
      <c r="I160" s="8">
        <v>64226.58</v>
      </c>
    </row>
    <row r="161" spans="1:9" x14ac:dyDescent="0.25">
      <c r="A161" s="3" t="s">
        <v>8</v>
      </c>
      <c r="B161" s="2">
        <v>4286</v>
      </c>
      <c r="C161" s="6">
        <v>27994.900000000092</v>
      </c>
      <c r="G161" s="3" t="s">
        <v>8</v>
      </c>
      <c r="H161" s="2">
        <v>4147</v>
      </c>
      <c r="I161" s="6">
        <v>61515.76</v>
      </c>
    </row>
    <row r="162" spans="1:9" x14ac:dyDescent="0.25">
      <c r="A162" s="3" t="s">
        <v>129</v>
      </c>
      <c r="B162" s="2">
        <v>367</v>
      </c>
      <c r="C162" s="6">
        <v>7200.2159999999958</v>
      </c>
      <c r="G162" s="3" t="s">
        <v>129</v>
      </c>
      <c r="H162" s="2">
        <v>119</v>
      </c>
      <c r="I162" s="6">
        <v>2710.82</v>
      </c>
    </row>
    <row r="163" spans="1:9" x14ac:dyDescent="0.25">
      <c r="A163" s="4" t="s">
        <v>10</v>
      </c>
      <c r="B163" s="5">
        <v>8036</v>
      </c>
      <c r="C163" s="8">
        <v>321931.8700000004</v>
      </c>
      <c r="G163" s="4" t="s">
        <v>10</v>
      </c>
      <c r="H163" s="5">
        <v>6952</v>
      </c>
      <c r="I163" s="8">
        <v>357121.56</v>
      </c>
    </row>
    <row r="164" spans="1:9" x14ac:dyDescent="0.25">
      <c r="A164" s="3" t="s">
        <v>11</v>
      </c>
      <c r="B164" s="2">
        <v>7760</v>
      </c>
      <c r="C164" s="6">
        <v>262489.90400000045</v>
      </c>
      <c r="G164" s="3" t="s">
        <v>11</v>
      </c>
      <c r="H164" s="2">
        <v>6820</v>
      </c>
      <c r="I164" s="6">
        <v>330940.84999999998</v>
      </c>
    </row>
    <row r="165" spans="1:9" x14ac:dyDescent="0.25">
      <c r="A165" s="3" t="s">
        <v>30</v>
      </c>
      <c r="B165" s="2">
        <v>81</v>
      </c>
      <c r="C165" s="6">
        <v>23386.707999999999</v>
      </c>
      <c r="G165" s="3" t="s">
        <v>30</v>
      </c>
      <c r="H165" s="2">
        <v>9</v>
      </c>
      <c r="I165" s="6">
        <v>2867.58</v>
      </c>
    </row>
    <row r="166" spans="1:9" x14ac:dyDescent="0.25">
      <c r="A166" s="3" t="s">
        <v>59</v>
      </c>
      <c r="B166" s="2">
        <v>51</v>
      </c>
      <c r="C166" s="6">
        <v>19117.800000000003</v>
      </c>
      <c r="G166" s="3" t="s">
        <v>59</v>
      </c>
      <c r="H166" s="2">
        <v>20</v>
      </c>
      <c r="I166" s="6">
        <v>8170</v>
      </c>
    </row>
    <row r="167" spans="1:9" x14ac:dyDescent="0.25">
      <c r="A167" s="3" t="s">
        <v>5</v>
      </c>
      <c r="B167" s="2">
        <v>144</v>
      </c>
      <c r="C167" s="6">
        <v>16937.457999999999</v>
      </c>
      <c r="G167" s="3" t="s">
        <v>5</v>
      </c>
      <c r="H167" s="2">
        <v>103</v>
      </c>
      <c r="I167" s="6">
        <v>15143.130000000001</v>
      </c>
    </row>
    <row r="168" spans="1:9" x14ac:dyDescent="0.25">
      <c r="A168" s="271" t="s">
        <v>720</v>
      </c>
      <c r="B168" s="272">
        <v>1990917</v>
      </c>
      <c r="C168" s="273">
        <v>14131294.810000051</v>
      </c>
      <c r="D168" s="12"/>
      <c r="E168" s="12"/>
      <c r="F168" s="12"/>
      <c r="G168" s="274" t="s">
        <v>720</v>
      </c>
      <c r="H168" s="275">
        <v>2134178</v>
      </c>
      <c r="I168" s="276">
        <v>20923057.216000006</v>
      </c>
    </row>
  </sheetData>
  <mergeCells count="2">
    <mergeCell ref="A1:C1"/>
    <mergeCell ref="G1:I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 2016</vt:lpstr>
      <vt:lpstr>sum 2017</vt:lpstr>
      <vt:lpstr>by generics - expenditures</vt:lpstr>
      <vt:lpstr>by generics</vt:lpstr>
      <vt:lpstr>EML - 20th</vt:lpstr>
      <vt:lpstr>price range</vt:lpstr>
      <vt:lpstr>by generics, dose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Tamta Badzgaradze</dc:creator>
  <cp:lastModifiedBy>Maia Maglakelidze-Khomeriki</cp:lastModifiedBy>
  <cp:lastPrinted>2017-07-31T10:11:10Z</cp:lastPrinted>
  <dcterms:created xsi:type="dcterms:W3CDTF">2017-04-24T14:06:11Z</dcterms:created>
  <dcterms:modified xsi:type="dcterms:W3CDTF">2018-08-20T17:25:41Z</dcterms:modified>
</cp:coreProperties>
</file>