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19" sheetId="1" r:id="rId1"/>
    <sheet name="2018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E22" i="2"/>
  <c r="E21" i="2"/>
  <c r="E20" i="2"/>
  <c r="E19" i="2"/>
  <c r="E18" i="2"/>
  <c r="E17" i="2"/>
  <c r="E16" i="2"/>
  <c r="E15" i="2"/>
  <c r="E14" i="2"/>
  <c r="E13" i="2"/>
  <c r="E5" i="2"/>
  <c r="E6" i="2"/>
  <c r="E7" i="2"/>
  <c r="E8" i="2"/>
  <c r="E4" i="2"/>
  <c r="C22" i="2" l="1"/>
  <c r="B22" i="2"/>
  <c r="D21" i="2"/>
  <c r="D20" i="2"/>
  <c r="D19" i="2"/>
  <c r="D18" i="2"/>
  <c r="D17" i="2"/>
  <c r="D16" i="2"/>
  <c r="D15" i="2"/>
  <c r="D14" i="2"/>
  <c r="D13" i="2"/>
  <c r="C8" i="2"/>
  <c r="B8" i="2"/>
  <c r="D7" i="2"/>
  <c r="D6" i="2"/>
  <c r="D5" i="2"/>
  <c r="D4" i="2"/>
  <c r="D7" i="1"/>
  <c r="D8" i="2" l="1"/>
  <c r="D22" i="2"/>
  <c r="D5" i="1"/>
  <c r="D6" i="1"/>
  <c r="D4" i="1"/>
</calcChain>
</file>

<file path=xl/sharedStrings.xml><?xml version="1.0" encoding="utf-8"?>
<sst xmlns="http://schemas.openxmlformats.org/spreadsheetml/2006/main" count="38" uniqueCount="17">
  <si>
    <t>პენსია</t>
  </si>
  <si>
    <t>საარსებო შემწეობა</t>
  </si>
  <si>
    <t>საყოველთაო ჯანდაცვა</t>
  </si>
  <si>
    <t>გეგმიური ამბულატორია</t>
  </si>
  <si>
    <t>პროგრამის დასახელება</t>
  </si>
  <si>
    <t>პირთა რაოდენობა</t>
  </si>
  <si>
    <t>სულ</t>
  </si>
  <si>
    <t>თანხა წელიწადში (ლარი)</t>
  </si>
  <si>
    <t>დევნილები_ლტოლვილები</t>
  </si>
  <si>
    <t>სხვა პროგრამები</t>
  </si>
  <si>
    <t>სხვა სახ. გასაცემლები</t>
  </si>
  <si>
    <t>ჯანდაცვა (ვერტიკალები)</t>
  </si>
  <si>
    <t>მაღალმთიანის დახმარებები</t>
  </si>
  <si>
    <t>2018 წლის განმალობაში პენსინერთა მიერ მიღებული დახმარებები</t>
  </si>
  <si>
    <t>2019 წლის განმალობაში პენსინერთა მიერ მიღებული დახმარებები</t>
  </si>
  <si>
    <t>თანხა საშუალოდ წელიწადში</t>
  </si>
  <si>
    <t>თანხა საშუალოდ თვეში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</si>
</sst>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/>
    </xf>
    <xf numFmtId="3" fontId="0" fillId="0" borderId="1" xfId="0" applyNumberFormat="1" applyFill="1" applyBorder="1"/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/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0" fontId="2" fillId="0" borderId="0" xfId="0" applyFont="1" applyAlignment="1">
      <alignment horizontal="left" vertical="center"/>
    </xf>
    <xf numFmtId="3" fontId="1" fillId="0" borderId="1" xfId="1" applyNumberFormat="1" applyBorder="1" applyAlignment="1">
      <alignment horizontal="right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H9" sqref="H9"/>
    </sheetView>
  </sheetViews>
  <sheetFormatPr defaultRowHeight="15" x14ac:dyDescent="0.25"/>
  <cols>
    <col min="1" max="1" width="25.5703125" customWidth="1"/>
    <col min="2" max="2" width="21" customWidth="1"/>
    <col min="3" max="3" width="18.85546875" customWidth="1"/>
    <col min="4" max="4" width="20.28515625" customWidth="1"/>
    <col min="5" max="5" width="19.42578125" customWidth="1"/>
  </cols>
  <sheetData>
    <row r="2" spans="1:6" s="8" customFormat="1" ht="30.75" customHeight="1" x14ac:dyDescent="0.25">
      <c r="A2" s="13" t="s">
        <v>14</v>
      </c>
    </row>
    <row r="3" spans="1:6" s="10" customFormat="1" ht="30" x14ac:dyDescent="0.25">
      <c r="A3" s="9" t="s">
        <v>4</v>
      </c>
      <c r="B3" s="9" t="s">
        <v>7</v>
      </c>
      <c r="C3" s="9" t="s">
        <v>5</v>
      </c>
      <c r="D3" s="9" t="s">
        <v>15</v>
      </c>
      <c r="E3" s="9" t="s">
        <v>16</v>
      </c>
    </row>
    <row r="4" spans="1:6" ht="17.25" customHeight="1" x14ac:dyDescent="0.25">
      <c r="A4" s="4" t="s">
        <v>0</v>
      </c>
      <c r="B4" s="3">
        <v>1363208962.71</v>
      </c>
      <c r="C4" s="3">
        <v>788848</v>
      </c>
      <c r="D4" s="5">
        <f>B4/C4</f>
        <v>1728.1009303566721</v>
      </c>
      <c r="E4" s="5">
        <f>D4/9</f>
        <v>192.01121448407469</v>
      </c>
    </row>
    <row r="5" spans="1:6" ht="17.25" customHeight="1" x14ac:dyDescent="0.25">
      <c r="A5" s="4" t="s">
        <v>1</v>
      </c>
      <c r="B5" s="14">
        <v>33306783.300000001</v>
      </c>
      <c r="C5" s="14">
        <v>89167</v>
      </c>
      <c r="D5" s="5">
        <f t="shared" ref="D5:D7" si="0">B5/C5</f>
        <v>373.5326219341236</v>
      </c>
      <c r="E5" s="5">
        <f t="shared" ref="E5:E8" si="1">D5/9</f>
        <v>41.503624659347068</v>
      </c>
    </row>
    <row r="6" spans="1:6" ht="17.25" customHeight="1" x14ac:dyDescent="0.25">
      <c r="A6" s="4" t="s">
        <v>2</v>
      </c>
      <c r="B6" s="3">
        <v>264214403.70309699</v>
      </c>
      <c r="C6" s="3">
        <v>185252</v>
      </c>
      <c r="D6" s="5">
        <f t="shared" si="0"/>
        <v>1426.2431914532474</v>
      </c>
      <c r="E6" s="5">
        <f t="shared" si="1"/>
        <v>158.47146571702748</v>
      </c>
    </row>
    <row r="7" spans="1:6" ht="17.25" customHeight="1" x14ac:dyDescent="0.25">
      <c r="A7" s="4" t="s">
        <v>3</v>
      </c>
      <c r="B7" s="3">
        <v>8676853.5199999996</v>
      </c>
      <c r="C7" s="3">
        <v>633813</v>
      </c>
      <c r="D7" s="5">
        <f t="shared" si="0"/>
        <v>13.689926713399693</v>
      </c>
      <c r="E7" s="5">
        <f t="shared" si="1"/>
        <v>1.5211029681555215</v>
      </c>
    </row>
    <row r="8" spans="1:6" s="2" customFormat="1" ht="19.5" customHeight="1" x14ac:dyDescent="0.25">
      <c r="A8" s="6" t="s">
        <v>6</v>
      </c>
      <c r="B8" s="7">
        <v>1627423366.4130969</v>
      </c>
      <c r="C8" s="7">
        <v>788848</v>
      </c>
      <c r="D8" s="7">
        <v>2063.0379571388871</v>
      </c>
      <c r="E8" s="7">
        <f t="shared" si="1"/>
        <v>229.22643968209857</v>
      </c>
      <c r="F8"/>
    </row>
    <row r="9" spans="1:6" s="2" customFormat="1" ht="16.5" customHeight="1" x14ac:dyDescent="0.25"/>
    <row r="10" spans="1:6" s="2" customFormat="1" ht="16.5" customHeight="1" x14ac:dyDescent="0.25"/>
    <row r="11" spans="1:6" s="8" customFormat="1" ht="30.75" customHeight="1" x14ac:dyDescent="0.25"/>
    <row r="13" spans="1:6" ht="17.25" customHeight="1" x14ac:dyDescent="0.25"/>
    <row r="14" spans="1:6" ht="17.25" customHeight="1" x14ac:dyDescent="0.25"/>
    <row r="15" spans="1:6" ht="17.25" customHeight="1" x14ac:dyDescent="0.25"/>
    <row r="16" spans="1:6" ht="17.25" customHeight="1" x14ac:dyDescent="0.25"/>
    <row r="17" ht="17.25" customHeight="1" x14ac:dyDescent="0.25"/>
    <row r="18" ht="17.25" customHeight="1" x14ac:dyDescent="0.25"/>
    <row r="19" ht="17.25" customHeight="1" x14ac:dyDescent="0.25"/>
    <row r="20" ht="17.25" customHeight="1" x14ac:dyDescent="0.25"/>
    <row r="21" ht="17.25" customHeight="1" x14ac:dyDescent="0.25"/>
    <row r="22" s="2" customFormat="1" ht="16.5" customHeight="1" x14ac:dyDescent="0.25"/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C26" sqref="C26"/>
    </sheetView>
  </sheetViews>
  <sheetFormatPr defaultRowHeight="15" x14ac:dyDescent="0.25"/>
  <cols>
    <col min="1" max="1" width="28" style="1" customWidth="1"/>
    <col min="2" max="2" width="20.7109375" customWidth="1"/>
    <col min="3" max="3" width="20.28515625" customWidth="1"/>
    <col min="4" max="5" width="18.5703125" bestFit="1" customWidth="1"/>
  </cols>
  <sheetData>
    <row r="2" spans="1:5" s="8" customFormat="1" ht="30.75" customHeight="1" x14ac:dyDescent="0.25">
      <c r="A2" s="13" t="s">
        <v>13</v>
      </c>
    </row>
    <row r="3" spans="1:5" s="10" customFormat="1" ht="45" x14ac:dyDescent="0.25">
      <c r="A3" s="9" t="s">
        <v>4</v>
      </c>
      <c r="B3" s="9" t="s">
        <v>7</v>
      </c>
      <c r="C3" s="9" t="s">
        <v>5</v>
      </c>
      <c r="D3" s="9" t="s">
        <v>15</v>
      </c>
      <c r="E3" s="9" t="s">
        <v>16</v>
      </c>
    </row>
    <row r="4" spans="1:5" ht="17.25" customHeight="1" x14ac:dyDescent="0.25">
      <c r="A4" s="4" t="s">
        <v>0</v>
      </c>
      <c r="B4" s="3">
        <v>1608263241.1199999</v>
      </c>
      <c r="C4" s="3">
        <v>784179</v>
      </c>
      <c r="D4" s="5">
        <f>B4/C4</f>
        <v>2050.8879237010938</v>
      </c>
      <c r="E4" s="5">
        <f>D4/12</f>
        <v>170.90732697509114</v>
      </c>
    </row>
    <row r="5" spans="1:5" ht="17.25" customHeight="1" x14ac:dyDescent="0.25">
      <c r="A5" s="4" t="s">
        <v>1</v>
      </c>
      <c r="B5" s="3">
        <v>40626902.700000003</v>
      </c>
      <c r="C5" s="3">
        <v>78614</v>
      </c>
      <c r="D5" s="5">
        <f t="shared" ref="D5:D8" si="0">B5/C5</f>
        <v>516.78966469076761</v>
      </c>
      <c r="E5" s="5">
        <f t="shared" ref="E5:E8" si="1">D5/12</f>
        <v>43.065805390897303</v>
      </c>
    </row>
    <row r="6" spans="1:5" ht="17.25" customHeight="1" x14ac:dyDescent="0.25">
      <c r="A6" s="4" t="s">
        <v>2</v>
      </c>
      <c r="B6" s="3">
        <v>323251324.85900003</v>
      </c>
      <c r="C6" s="3">
        <v>209454</v>
      </c>
      <c r="D6" s="5">
        <f t="shared" si="0"/>
        <v>1543.3046151374529</v>
      </c>
      <c r="E6" s="5">
        <f t="shared" si="1"/>
        <v>128.60871792812108</v>
      </c>
    </row>
    <row r="7" spans="1:5" ht="17.25" customHeight="1" x14ac:dyDescent="0.25">
      <c r="A7" s="4" t="s">
        <v>3</v>
      </c>
      <c r="B7" s="3">
        <v>11424798.57</v>
      </c>
      <c r="C7" s="3">
        <v>670504</v>
      </c>
      <c r="D7" s="5">
        <f t="shared" si="0"/>
        <v>17.03912067638672</v>
      </c>
      <c r="E7" s="5">
        <f t="shared" si="1"/>
        <v>1.4199267230322266</v>
      </c>
    </row>
    <row r="8" spans="1:5" s="2" customFormat="1" ht="16.5" customHeight="1" x14ac:dyDescent="0.25">
      <c r="A8" s="6" t="s">
        <v>6</v>
      </c>
      <c r="B8" s="7">
        <f>SUM(B4:B7)</f>
        <v>1983566267.2489998</v>
      </c>
      <c r="C8" s="7">
        <f>C4</f>
        <v>784179</v>
      </c>
      <c r="D8" s="7">
        <f t="shared" si="0"/>
        <v>2529.4814924258362</v>
      </c>
      <c r="E8" s="7">
        <f t="shared" si="1"/>
        <v>210.79012436881968</v>
      </c>
    </row>
    <row r="9" spans="1:5" s="2" customFormat="1" ht="16.5" customHeight="1" x14ac:dyDescent="0.25">
      <c r="A9" s="11"/>
      <c r="B9" s="12"/>
      <c r="C9" s="12"/>
      <c r="D9" s="12"/>
      <c r="E9" s="12"/>
    </row>
    <row r="10" spans="1:5" s="2" customFormat="1" ht="16.5" customHeight="1" x14ac:dyDescent="0.25">
      <c r="A10" s="11"/>
      <c r="B10" s="12"/>
      <c r="C10" s="12"/>
      <c r="D10" s="12"/>
      <c r="E10" s="12"/>
    </row>
    <row r="11" spans="1:5" s="8" customFormat="1" ht="30.75" customHeight="1" x14ac:dyDescent="0.25">
      <c r="A11" s="13" t="s">
        <v>13</v>
      </c>
    </row>
    <row r="12" spans="1:5" ht="45" x14ac:dyDescent="0.25">
      <c r="A12" s="9" t="s">
        <v>4</v>
      </c>
      <c r="B12" s="9" t="s">
        <v>7</v>
      </c>
      <c r="C12" s="9" t="s">
        <v>5</v>
      </c>
      <c r="D12" s="9" t="s">
        <v>15</v>
      </c>
      <c r="E12" s="9" t="s">
        <v>16</v>
      </c>
    </row>
    <row r="13" spans="1:5" ht="17.25" customHeight="1" x14ac:dyDescent="0.25">
      <c r="A13" s="4" t="s">
        <v>0</v>
      </c>
      <c r="B13" s="3">
        <v>1608263241.1199999</v>
      </c>
      <c r="C13" s="3">
        <v>784179</v>
      </c>
      <c r="D13" s="5">
        <f t="shared" ref="D13:D22" si="2">B13/C13</f>
        <v>2050.8879237010938</v>
      </c>
      <c r="E13" s="5">
        <f t="shared" ref="E13:E22" si="3">D13/12</f>
        <v>170.90732697509114</v>
      </c>
    </row>
    <row r="14" spans="1:5" ht="17.25" customHeight="1" x14ac:dyDescent="0.25">
      <c r="A14" s="4" t="s">
        <v>1</v>
      </c>
      <c r="B14" s="3">
        <v>40626902.700000003</v>
      </c>
      <c r="C14" s="3">
        <v>78614</v>
      </c>
      <c r="D14" s="5">
        <f t="shared" si="2"/>
        <v>516.78966469076761</v>
      </c>
      <c r="E14" s="5">
        <f t="shared" si="3"/>
        <v>43.065805390897303</v>
      </c>
    </row>
    <row r="15" spans="1:5" ht="17.25" customHeight="1" x14ac:dyDescent="0.25">
      <c r="A15" s="4" t="s">
        <v>10</v>
      </c>
      <c r="B15" s="3">
        <v>27741388.449999999</v>
      </c>
      <c r="C15" s="3">
        <v>32571</v>
      </c>
      <c r="D15" s="5">
        <f t="shared" si="2"/>
        <v>851.72050136624603</v>
      </c>
      <c r="E15" s="5">
        <f t="shared" si="3"/>
        <v>70.976708447187164</v>
      </c>
    </row>
    <row r="16" spans="1:5" ht="17.25" customHeight="1" x14ac:dyDescent="0.25">
      <c r="A16" s="4" t="s">
        <v>2</v>
      </c>
      <c r="B16" s="3">
        <v>323251324.85900003</v>
      </c>
      <c r="C16" s="3">
        <v>209454</v>
      </c>
      <c r="D16" s="5">
        <f t="shared" si="2"/>
        <v>1543.3046151374529</v>
      </c>
      <c r="E16" s="5">
        <f t="shared" si="3"/>
        <v>128.60871792812108</v>
      </c>
    </row>
    <row r="17" spans="1:5" ht="17.25" customHeight="1" x14ac:dyDescent="0.25">
      <c r="A17" s="4" t="s">
        <v>3</v>
      </c>
      <c r="B17" s="3">
        <v>11424798.57</v>
      </c>
      <c r="C17" s="3">
        <v>670504</v>
      </c>
      <c r="D17" s="5">
        <f t="shared" si="2"/>
        <v>17.03912067638672</v>
      </c>
      <c r="E17" s="5">
        <f t="shared" si="3"/>
        <v>1.4199267230322266</v>
      </c>
    </row>
    <row r="18" spans="1:5" ht="17.25" customHeight="1" x14ac:dyDescent="0.25">
      <c r="A18" s="4" t="s">
        <v>11</v>
      </c>
      <c r="B18" s="3">
        <v>20029218.376200002</v>
      </c>
      <c r="C18" s="3">
        <v>42396</v>
      </c>
      <c r="D18" s="5">
        <f t="shared" si="2"/>
        <v>472.43179489102749</v>
      </c>
      <c r="E18" s="5">
        <f t="shared" si="3"/>
        <v>39.369316240918955</v>
      </c>
    </row>
    <row r="19" spans="1:5" ht="17.25" customHeight="1" x14ac:dyDescent="0.25">
      <c r="A19" s="4" t="s">
        <v>8</v>
      </c>
      <c r="B19" s="3">
        <v>20360568.266100001</v>
      </c>
      <c r="C19" s="3">
        <v>40085</v>
      </c>
      <c r="D19" s="5">
        <f t="shared" si="2"/>
        <v>507.93484510664837</v>
      </c>
      <c r="E19" s="5">
        <f t="shared" si="3"/>
        <v>42.327903758887366</v>
      </c>
    </row>
    <row r="20" spans="1:5" ht="17.25" customHeight="1" x14ac:dyDescent="0.25">
      <c r="A20" s="4" t="s">
        <v>12</v>
      </c>
      <c r="B20" s="3">
        <v>34006431.579999998</v>
      </c>
      <c r="C20" s="3">
        <v>71976</v>
      </c>
      <c r="D20" s="5">
        <f t="shared" si="2"/>
        <v>472.46903940202287</v>
      </c>
      <c r="E20" s="5">
        <f t="shared" si="3"/>
        <v>39.37241995016857</v>
      </c>
    </row>
    <row r="21" spans="1:5" ht="17.25" customHeight="1" x14ac:dyDescent="0.25">
      <c r="A21" s="4" t="s">
        <v>9</v>
      </c>
      <c r="B21" s="3">
        <v>2629220.7779999999</v>
      </c>
      <c r="C21" s="3">
        <v>51089</v>
      </c>
      <c r="D21" s="5">
        <f t="shared" si="2"/>
        <v>51.463539666072933</v>
      </c>
      <c r="E21" s="5">
        <f t="shared" si="3"/>
        <v>4.2886283055060774</v>
      </c>
    </row>
    <row r="22" spans="1:5" s="2" customFormat="1" ht="16.5" customHeight="1" x14ac:dyDescent="0.25">
      <c r="A22" s="6" t="s">
        <v>6</v>
      </c>
      <c r="B22" s="7">
        <f>SUM(B13:B21)</f>
        <v>2088333094.6992998</v>
      </c>
      <c r="C22" s="7">
        <f>C13</f>
        <v>784179</v>
      </c>
      <c r="D22" s="7">
        <f t="shared" si="2"/>
        <v>2663.0821466773527</v>
      </c>
      <c r="E22" s="7">
        <f t="shared" si="3"/>
        <v>221.92351222311274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2019-11-14T06:46:33Z</dcterms:modified>
</cp:coreProperties>
</file>