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 firstSheet="2" activeTab="6"/>
  </bookViews>
  <sheets>
    <sheet name="რადიოსიხშირული აბლაცია" sheetId="1" r:id="rId1"/>
    <sheet name="კრიოაბლაცია" sheetId="9" r:id="rId2"/>
    <sheet name="აბლაცია CARTO" sheetId="8" r:id="rId3"/>
    <sheet name="SSIR" sheetId="4" r:id="rId4"/>
    <sheet name="DDDR" sheetId="3" r:id="rId5"/>
    <sheet name="ერთკამერიანი ICD" sheetId="2" r:id="rId6"/>
    <sheet name="ორკამერიანი ICD" sheetId="5" r:id="rId7"/>
    <sheet name="CRT-D" sheetId="6" r:id="rId8"/>
    <sheet name="CRT-P" sheetId="7" r:id="rId9"/>
  </sheets>
  <definedNames>
    <definedName name="_xlnm._FilterDatabase" localSheetId="7" hidden="1">'CRT-D'!$A$2:$E$2</definedName>
    <definedName name="_xlnm._FilterDatabase" localSheetId="8" hidden="1">'CRT-P'!$A$2:$E$2</definedName>
    <definedName name="_xlnm._FilterDatabase" localSheetId="4" hidden="1">DDDR!$A$2:$E$2</definedName>
    <definedName name="_xlnm._FilterDatabase" localSheetId="3" hidden="1">SSIR!$A$2:$E$2</definedName>
    <definedName name="_xlnm._FilterDatabase" localSheetId="2" hidden="1">'აბლაცია CARTO'!$A$2:$E$2</definedName>
    <definedName name="_xlnm._FilterDatabase" localSheetId="5" hidden="1">'ერთკამერიანი ICD'!$A$2:$E$2</definedName>
    <definedName name="_xlnm._FilterDatabase" localSheetId="1" hidden="1">კრიოაბლაცია!$A$1:$J$1</definedName>
    <definedName name="_xlnm._FilterDatabase" localSheetId="6" hidden="1">'ორკამერიანი ICD'!$A$2:$E$43</definedName>
    <definedName name="_xlnm._FilterDatabase" localSheetId="0" hidden="1">'რადიოსიხშირული აბლაცია'!$A$1:$E$1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5" i="9" l="1"/>
  <c r="A27" i="9"/>
  <c r="A28" i="9" s="1"/>
  <c r="A31" i="9"/>
  <c r="A32" i="9" s="1"/>
  <c r="A34" i="9"/>
  <c r="A35" i="9" s="1"/>
  <c r="A11" i="9"/>
  <c r="A15" i="9"/>
  <c r="A16" i="9" s="1"/>
  <c r="A25" i="8"/>
  <c r="A12" i="8"/>
  <c r="A13" i="8" s="1"/>
  <c r="A14" i="8" s="1"/>
  <c r="E23" i="1" l="1"/>
  <c r="E36" i="7"/>
  <c r="E36" i="6"/>
  <c r="E38" i="5"/>
  <c r="E35" i="2"/>
  <c r="A35" i="2"/>
  <c r="E32" i="3"/>
  <c r="A32" i="3"/>
  <c r="E32" i="4"/>
  <c r="E27" i="8" l="1"/>
  <c r="E28" i="8"/>
  <c r="E29" i="8"/>
  <c r="E30" i="8"/>
  <c r="E31" i="8"/>
  <c r="E23" i="8"/>
  <c r="E24" i="8"/>
  <c r="E32" i="8"/>
  <c r="E33" i="8"/>
  <c r="E25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A4" i="8"/>
  <c r="A5" i="8" s="1"/>
  <c r="A6" i="8" s="1"/>
  <c r="E3" i="8"/>
  <c r="A4" i="9"/>
  <c r="A5" i="9" s="1"/>
  <c r="A6" i="9" s="1"/>
  <c r="A3" i="9"/>
  <c r="E3" i="9"/>
  <c r="E22" i="9"/>
  <c r="E23" i="9"/>
  <c r="E31" i="9"/>
  <c r="E32" i="9"/>
  <c r="E33" i="9"/>
  <c r="E34" i="9"/>
  <c r="E24" i="9"/>
  <c r="E25" i="9"/>
  <c r="E26" i="9"/>
  <c r="E27" i="9"/>
  <c r="E28" i="9"/>
  <c r="E35" i="9"/>
  <c r="E36" i="9"/>
  <c r="E29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2" i="9"/>
  <c r="E30" i="9" s="1"/>
  <c r="E37" i="9" l="1"/>
  <c r="E38" i="9" s="1"/>
  <c r="E34" i="8"/>
  <c r="E35" i="8" s="1"/>
  <c r="E26" i="8"/>
  <c r="E39" i="2"/>
  <c r="E48" i="7" l="1"/>
  <c r="E38" i="7"/>
  <c r="E47" i="7"/>
  <c r="E37" i="7"/>
  <c r="E46" i="7"/>
  <c r="E35" i="7"/>
  <c r="E45" i="7"/>
  <c r="E44" i="7"/>
  <c r="E43" i="7"/>
  <c r="E42" i="7"/>
  <c r="E41" i="7"/>
  <c r="E40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48" i="6"/>
  <c r="E38" i="6"/>
  <c r="E47" i="6"/>
  <c r="E37" i="6"/>
  <c r="E46" i="6"/>
  <c r="E35" i="6"/>
  <c r="E45" i="6"/>
  <c r="E44" i="6"/>
  <c r="E43" i="6"/>
  <c r="E42" i="6"/>
  <c r="E41" i="6"/>
  <c r="E40" i="6"/>
  <c r="E49" i="6" s="1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39" i="6" s="1"/>
  <c r="E39" i="5"/>
  <c r="E37" i="5"/>
  <c r="A33" i="5"/>
  <c r="A34" i="5" s="1"/>
  <c r="A36" i="5" s="1"/>
  <c r="A37" i="5" s="1"/>
  <c r="E41" i="5"/>
  <c r="E40" i="5"/>
  <c r="E36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6" i="4"/>
  <c r="E35" i="4"/>
  <c r="E34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E37" i="3"/>
  <c r="E36" i="3"/>
  <c r="E35" i="3"/>
  <c r="E34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33" i="3" s="1"/>
  <c r="E38" i="2"/>
  <c r="E37" i="2"/>
  <c r="E40" i="2" s="1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3" i="1"/>
  <c r="E4" i="1"/>
  <c r="E5" i="1"/>
  <c r="E6" i="1"/>
  <c r="E7" i="1"/>
  <c r="E8" i="1"/>
  <c r="E25" i="1"/>
  <c r="E2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8" i="1"/>
  <c r="E29" i="1"/>
  <c r="E30" i="1"/>
  <c r="E2" i="1"/>
  <c r="E24" i="1" s="1"/>
  <c r="E50" i="6" l="1"/>
  <c r="E39" i="7"/>
  <c r="E49" i="7"/>
  <c r="E50" i="7" s="1"/>
  <c r="E38" i="3"/>
  <c r="E39" i="3" s="1"/>
  <c r="E36" i="2"/>
  <c r="E41" i="2"/>
  <c r="E33" i="4"/>
  <c r="E35" i="5"/>
  <c r="E42" i="5"/>
  <c r="E37" i="4"/>
  <c r="E38" i="4" s="1"/>
  <c r="A39" i="5"/>
  <c r="A40" i="5" s="1"/>
  <c r="A41" i="5" s="1"/>
  <c r="A38" i="5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4" i="4" s="1"/>
  <c r="A35" i="4" s="1"/>
  <c r="E27" i="1"/>
  <c r="E31" i="1" s="1"/>
  <c r="E32" i="1" s="1"/>
  <c r="E43" i="5" l="1"/>
</calcChain>
</file>

<file path=xl/sharedStrings.xml><?xml version="1.0" encoding="utf-8"?>
<sst xmlns="http://schemas.openxmlformats.org/spreadsheetml/2006/main" count="429" uniqueCount="164">
  <si>
    <t>შპრიცი</t>
  </si>
  <si>
    <t>ქუდი ექთნის ერთჯერადი</t>
  </si>
  <si>
    <t>ბახილები</t>
  </si>
  <si>
    <t>MAT/ა/სტ. მარლის საფ.7.5სმX7.5სმ, 8ფენა-17ძაფ.A1</t>
  </si>
  <si>
    <t>ელექტროდი, ეკგ-თვის, სტრეს ტესტის</t>
  </si>
  <si>
    <t>სკალპელის პირN11</t>
  </si>
  <si>
    <t>ინტროდუსერი 7f</t>
  </si>
  <si>
    <t>ინტროდუსერი 6f</t>
  </si>
  <si>
    <t>ასტ. ზეწარი 60x90</t>
  </si>
  <si>
    <t>შპრიცი 5მლ</t>
  </si>
  <si>
    <t>ნაკრები ერთჯერადი ანგიოგრაფიული</t>
  </si>
  <si>
    <t>დამაგრძელებელი მ/წ 150სმ MF</t>
  </si>
  <si>
    <t>ელ. დანის ერთჯერადი პასიური ელექტროდი GK081</t>
  </si>
  <si>
    <t>ხელთათმანი არასტერილური</t>
  </si>
  <si>
    <t>ხსნ.ხელის ჰიგ.დამუშავება aseptoman, 5L/სტერი</t>
  </si>
  <si>
    <t>ლიდოკაინი-ლიქვო 2%20მლ ფლ</t>
  </si>
  <si>
    <t>ჰეპარინი 25000ერთ</t>
  </si>
  <si>
    <t>ნატრიუმის  ქლორიდი 0.9%-500</t>
  </si>
  <si>
    <t>ხელთათმანი სტ.8</t>
  </si>
  <si>
    <t>ერთკამერიანი კარდიოვერტერ-დეფიბრილატორის იმპლანტაცია</t>
  </si>
  <si>
    <t>ხელთათმანი სტ. 8</t>
  </si>
  <si>
    <t>ქუდი ექთნის, ერთჯერადი (მწვანე)</t>
  </si>
  <si>
    <t>MAT/ა/სტ. მარლის საფენი 10სმ 20სმ, 12ფენ-17ძფ</t>
  </si>
  <si>
    <t>სკსლპერის პირი N20</t>
  </si>
  <si>
    <t>შპრიცი 10მლ</t>
  </si>
  <si>
    <t>სისტემა უფილტრო ხრახნიანი</t>
  </si>
  <si>
    <t>ხელთათმანი სტ.8.5</t>
  </si>
  <si>
    <t>ნიღაბი ზონრის შესაკრავით</t>
  </si>
  <si>
    <t>ბეტადინის ხსნარი</t>
  </si>
  <si>
    <t>ძაფი corolene 3/0 3/8 T22 75სმ</t>
  </si>
  <si>
    <t xml:space="preserve">რაუკოდრეიპი 30/20 </t>
  </si>
  <si>
    <t>ასტ. ზეწარი 60/90</t>
  </si>
  <si>
    <t>ელ. დანის ერთჯერადი პასიური ელექტროდი  GK081</t>
  </si>
  <si>
    <t xml:space="preserve">ელ.დანის ერთჯერადი აქტიური ელექტროდი </t>
  </si>
  <si>
    <t>ძაფი soie/ silk 2/0, 25მმ 75სმ</t>
  </si>
  <si>
    <t>კონც. ზედაპ.რეც. და დეზ.cleanisept/ მიკრობაკი/</t>
  </si>
  <si>
    <t>ლეიკო Mepore 9/15</t>
  </si>
  <si>
    <t>კათეტერი ვენის N22</t>
  </si>
  <si>
    <t>MAT/ვენის დასაფიქსირებელი</t>
  </si>
  <si>
    <t>ლიდოკაინი-ლიქვო 2% 20მლ ფლ</t>
  </si>
  <si>
    <t>ნატრიუმის ქლორიდი 0.9%-500მლ</t>
  </si>
  <si>
    <t>ძაფი OPTIME 2/0 30 75სმ</t>
  </si>
  <si>
    <t>ლეიკო კურაფიქსი 10/10</t>
  </si>
  <si>
    <t>დეფიბრილატორი პედი 33587GIM</t>
  </si>
  <si>
    <t>ნიღაბი ჟანგბადის</t>
  </si>
  <si>
    <t>სტერილიუმი</t>
  </si>
  <si>
    <t>DDDR მუდმივი ორკამერიანი კარდიოსტიმულატორის იმპლანტაცია სიხშირის ადაპტაციით</t>
  </si>
  <si>
    <t>რაუკოდრეიპი 30/20</t>
  </si>
  <si>
    <t>შპრიცი 10 მლ</t>
  </si>
  <si>
    <t xml:space="preserve">ქუდი ექთნის ერთჯერადი </t>
  </si>
  <si>
    <t>MAT/ა/სტ. მარლის საფ. 7.5სმ/7.5სმ.8ფენა 17 ძაფ.A1</t>
  </si>
  <si>
    <t>MAT /ა/სტ.მარლის საფენი 10სმ/20სმ, 12 ფენა 17 ძაფ</t>
  </si>
  <si>
    <t>ელექტროდი ეკგ-თვის, სტრეს ტესტის</t>
  </si>
  <si>
    <t>სკალპერი N20</t>
  </si>
  <si>
    <t>MAT/ვენის კათეტერის დასაფიქსირებელი</t>
  </si>
  <si>
    <t>ასტ.ზეწარი 60/90</t>
  </si>
  <si>
    <t>დამაგრძელებელი მ/წ 150სმ</t>
  </si>
  <si>
    <t>ელ.დანია ერთჯერადი პასიური ელექტროდი</t>
  </si>
  <si>
    <t>ელ.დანის აქტიური ელექტროდი</t>
  </si>
  <si>
    <t>ძაფი opiume 2/0 30 75სმ</t>
  </si>
  <si>
    <t>ძაფი soie/silk 2/0 25მმ75სმ</t>
  </si>
  <si>
    <t>კონც.ზედაპირის დეზ. მიკრობაკი</t>
  </si>
  <si>
    <t>ლეიკო mepore 9/15</t>
  </si>
  <si>
    <t>კანულა ნაზალური</t>
  </si>
  <si>
    <t>ნატრიუმის ქლორიდი 0.9%</t>
  </si>
  <si>
    <t>ლიდოკაინი-ლიქვო 2%20მლ</t>
  </si>
  <si>
    <t>ბეტადინის მალამო</t>
  </si>
  <si>
    <t>ხელთათმანი სტ 8</t>
  </si>
  <si>
    <t>სტოპკოკი 3 არხიანი</t>
  </si>
  <si>
    <t>SSIR მუდმივი ერთკამერიანი კარდიოსტიმულატორის იმპლანტაცია სიხშირის ადაპტაციით</t>
  </si>
  <si>
    <t>ძაფი corolene 3/0 3/8</t>
  </si>
  <si>
    <t>ძაფი soie/silk 2/0</t>
  </si>
  <si>
    <t>შპრიცი 10</t>
  </si>
  <si>
    <t>ელექტროდი ე.კ.გ</t>
  </si>
  <si>
    <t>ბეტადინის ხსნარი 10%</t>
  </si>
  <si>
    <t>ასტ/ზეწარი 60/90</t>
  </si>
  <si>
    <t>ელ.დანის პასიური ელექტროდი</t>
  </si>
  <si>
    <t>კონც.ზედაპ დეზ. მიკრობაკი</t>
  </si>
  <si>
    <t>ლოსიონი მგრძნობიარე კანისთვის</t>
  </si>
  <si>
    <t>ლიდოკაინი ლიქვ 2% 20მლ</t>
  </si>
  <si>
    <t>სტოპკოკი 3არხ</t>
  </si>
  <si>
    <t>MAT/ა/სტ მარლის საფენი 7.5სმ7.5 სან</t>
  </si>
  <si>
    <t>MAT/ა/სტ მარლის საფენი 10სმ 20 სმ</t>
  </si>
  <si>
    <t>ნაზალური ჟანგნადის</t>
  </si>
  <si>
    <t>MAT/ ვენის კათეტერის დასაფიქსირებელი</t>
  </si>
  <si>
    <t>კარდიოსტიმულატ ელექტროდი</t>
  </si>
  <si>
    <t>ინტროდუსერი 7F</t>
  </si>
  <si>
    <t>ინტროდუსერი 9F</t>
  </si>
  <si>
    <t>სააბლაციო კათ cerablate easy TC760c</t>
  </si>
  <si>
    <t>სადიაგნოსტიკური კათეტერი finder 24438</t>
  </si>
  <si>
    <t>საადიაგნოსტიკ კათ finder 24410</t>
  </si>
  <si>
    <t>კათეტერი ათპოლუსიანი inquairy decPOL 81102</t>
  </si>
  <si>
    <t>ნიღაბი</t>
  </si>
  <si>
    <t>რაოდენობა</t>
  </si>
  <si>
    <t>ფასი</t>
  </si>
  <si>
    <t>ღირებულება</t>
  </si>
  <si>
    <t>სულ</t>
  </si>
  <si>
    <t>დეფიბრილატორის ელექტროდი Plexa S65</t>
  </si>
  <si>
    <t>ერთკამერიანი დეფიბრილატორი Inlexa 3 VR-T MRI</t>
  </si>
  <si>
    <t>პეისმეიკერის ელექტოდი ბეფლექს 52</t>
  </si>
  <si>
    <t>პეისმეიკერის ელექტროდი ბეფლექს 58</t>
  </si>
  <si>
    <t>პეისმეიკერი kora 100dr</t>
  </si>
  <si>
    <t>პეისმეიკერი Enticos 4SR</t>
  </si>
  <si>
    <t>ორკამერიანი კარდიოვერტერ-დეფიბრილატორის იმპლანტაცია</t>
  </si>
  <si>
    <t>დეფიბრილატორის გენერატორი PROTECTA DR</t>
  </si>
  <si>
    <t>დეფიბრილაციის ელექტროდი Quadripolar RV/SVC*med</t>
  </si>
  <si>
    <t>ინტროდუსერი 7F  PEAL-AWAY</t>
  </si>
  <si>
    <t>კარდიოსტიმულატორის ელექტროდი *5076-52*  FIX52cm</t>
  </si>
  <si>
    <t>კათეტერი ATTAIN KIT *6250C02*</t>
  </si>
  <si>
    <t>მიმმართველი მავთული PTCA</t>
  </si>
  <si>
    <t>კორონარული სინუსის ელექტროდი 6fr  *419488*</t>
  </si>
  <si>
    <t>ელექტროფიზიოლოგიური კათეტერი, Finder24438</t>
  </si>
  <si>
    <t>სუბსელექციის კათეტერი 6248 VI-90S</t>
  </si>
  <si>
    <t>ულტრავისტი 370 100მლ</t>
  </si>
  <si>
    <t>ბალონიანი კათეტერი *6215*</t>
  </si>
  <si>
    <t>კარდიოსტიმულატორის ელექტროდი  FIX58cm  *5076-58*</t>
  </si>
  <si>
    <t>კორონარული სინუსის კათეტერი</t>
  </si>
  <si>
    <t>კვადრიპოლარული კათეტერი</t>
  </si>
  <si>
    <t>კრიობალონი</t>
  </si>
  <si>
    <t>FlexCath ინტროდუსერი</t>
  </si>
  <si>
    <t>ტრანსსეპტალური ინტროდუსერი Swartz</t>
  </si>
  <si>
    <t>დიაგნოსტიკური კათეტერი Achieve</t>
  </si>
  <si>
    <t>კაბელი Achieve-თვის</t>
  </si>
  <si>
    <t>ელექტრული კაბელი კრიობალონისთვის</t>
  </si>
  <si>
    <t>კოაქსიალური მილი coaxial umbilical</t>
  </si>
  <si>
    <t>გაზი აზოტის ოქსიდი</t>
  </si>
  <si>
    <t>სტერ. გადასაფარებელი</t>
  </si>
  <si>
    <t>ინტროდუსერი</t>
  </si>
  <si>
    <t>ტრანსსეპტ. ნემსი</t>
  </si>
  <si>
    <t>დეფიბ. ელექტროდები</t>
  </si>
  <si>
    <t>კრიოაბლაცია</t>
  </si>
  <si>
    <t>კარტოს სააბლაციო კათეტერი Thermocool Smarttouch</t>
  </si>
  <si>
    <t>ტრანსსეპტალური ინტროდუსერი Agilis</t>
  </si>
  <si>
    <t>კაბელები კათეტერებისთვუს</t>
  </si>
  <si>
    <t>რადიოსიხშირული აბლაცია 3D ნავიგაციის გარეშე</t>
  </si>
  <si>
    <t>რადიოსიხშირული აბლაცია 3D ნავიგაცით</t>
  </si>
  <si>
    <t>ანალაიზერის კაბელი</t>
  </si>
  <si>
    <t>კაბელების კონექტორი (4 ცალი)</t>
  </si>
  <si>
    <t>საოპერაციო პერსონალი</t>
  </si>
  <si>
    <t>ექიმი</t>
  </si>
  <si>
    <t>ექიმის ასისტენტი</t>
  </si>
  <si>
    <t>ექთანი</t>
  </si>
  <si>
    <t>სანიტარი</t>
  </si>
  <si>
    <t>ტექნიკური პერსონალი/ინჟინერი</t>
  </si>
  <si>
    <t xml:space="preserve">პეისმეიკერი Syncra CRT-P </t>
  </si>
  <si>
    <t>დეფიბრილატორის გენერატორი PROTECTA CRT-D</t>
  </si>
  <si>
    <t>სკალპერი   N20</t>
  </si>
  <si>
    <t>ნატრი ქლორი 0.9%   500მლ</t>
  </si>
  <si>
    <t>სტოპკოკი     3არხ</t>
  </si>
  <si>
    <t>MAT/ა/სტ. მარლის საფენი 10სმ 20სმ, 12ფენ-17ძფ      საფ.7.5X7.5სმ. 8 ფენ-17 ძაფ. A1</t>
  </si>
  <si>
    <t>ბეტადინის ხსნარიის მალამო</t>
  </si>
  <si>
    <t>MAT/ა/სტ. მარლის საფენი 10სმ 20სმ, 12ფენ-17ძფ     საფ.7.5X7.5სმ. 8 ფენ-17 ძაფ. A1</t>
  </si>
  <si>
    <t>კარდიო  რესინქრონიზატორ-დეფიბრილატორის იმპლანტაცია</t>
  </si>
  <si>
    <t>ბეტადინის ხსნარი     ის მალამო</t>
  </si>
  <si>
    <t>შპრიცი   10ml</t>
  </si>
  <si>
    <t>შპრიცი  10ml</t>
  </si>
  <si>
    <t>შპრიცი  2ml</t>
  </si>
  <si>
    <t>კარდიო  რესინქრონიზატორის იმპლანტაცია</t>
  </si>
  <si>
    <t>12CAR 3500</t>
  </si>
  <si>
    <t>13 CAR                  12000</t>
  </si>
  <si>
    <t>16 CAR                  13500</t>
  </si>
  <si>
    <t>17 CAR                  17000</t>
  </si>
  <si>
    <t>15 CAR                  12000</t>
  </si>
  <si>
    <t>14CAR        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</si>
</sst>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/>
    <xf numFmtId="0" fontId="0" fillId="0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2" fontId="0" fillId="2" borderId="1" xfId="0" applyNumberFormat="1" applyFill="1" applyBorder="1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6" workbookViewId="0">
      <selection activeCell="J13" sqref="J13"/>
    </sheetView>
  </sheetViews>
  <sheetFormatPr defaultRowHeight="15" x14ac:dyDescent="0.25"/>
  <cols>
    <col min="1" max="1" width="6.5703125" customWidth="1"/>
    <col min="2" max="2" width="52.42578125" customWidth="1"/>
    <col min="5" max="5" width="16.140625" customWidth="1"/>
  </cols>
  <sheetData>
    <row r="1" spans="1:5" ht="39.75" customHeight="1" x14ac:dyDescent="0.25">
      <c r="A1" s="28" t="s">
        <v>158</v>
      </c>
      <c r="B1" s="49" t="s">
        <v>134</v>
      </c>
      <c r="C1" s="49" t="s">
        <v>93</v>
      </c>
      <c r="D1" s="49" t="s">
        <v>94</v>
      </c>
      <c r="E1" s="49" t="s">
        <v>95</v>
      </c>
    </row>
    <row r="2" spans="1:5" x14ac:dyDescent="0.25">
      <c r="A2" s="14">
        <v>1</v>
      </c>
      <c r="B2" s="14" t="s">
        <v>154</v>
      </c>
      <c r="C2" s="14">
        <v>5</v>
      </c>
      <c r="D2" s="14">
        <v>0.7</v>
      </c>
      <c r="E2" s="14">
        <f t="shared" ref="E2:E23" si="0">C2*D2</f>
        <v>3.5</v>
      </c>
    </row>
    <row r="3" spans="1:5" x14ac:dyDescent="0.25">
      <c r="A3" s="14">
        <v>2</v>
      </c>
      <c r="B3" s="14" t="s">
        <v>1</v>
      </c>
      <c r="C3" s="14">
        <v>4</v>
      </c>
      <c r="D3" s="14">
        <v>0.44</v>
      </c>
      <c r="E3" s="14">
        <f t="shared" si="0"/>
        <v>1.76</v>
      </c>
    </row>
    <row r="4" spans="1:5" x14ac:dyDescent="0.25">
      <c r="A4" s="14">
        <v>3</v>
      </c>
      <c r="B4" s="14" t="s">
        <v>2</v>
      </c>
      <c r="C4" s="14">
        <v>8</v>
      </c>
      <c r="D4" s="14">
        <v>0.5</v>
      </c>
      <c r="E4" s="14">
        <f t="shared" si="0"/>
        <v>4</v>
      </c>
    </row>
    <row r="5" spans="1:5" x14ac:dyDescent="0.25">
      <c r="A5" s="14">
        <v>4</v>
      </c>
      <c r="B5" s="14" t="s">
        <v>3</v>
      </c>
      <c r="C5" s="14">
        <v>50</v>
      </c>
      <c r="D5" s="14">
        <v>0.2</v>
      </c>
      <c r="E5" s="14">
        <f t="shared" si="0"/>
        <v>10</v>
      </c>
    </row>
    <row r="6" spans="1:5" x14ac:dyDescent="0.25">
      <c r="A6" s="14">
        <v>5</v>
      </c>
      <c r="B6" s="14" t="s">
        <v>4</v>
      </c>
      <c r="C6" s="14">
        <v>15</v>
      </c>
      <c r="D6" s="14">
        <v>3.75</v>
      </c>
      <c r="E6" s="14">
        <f t="shared" si="0"/>
        <v>56.25</v>
      </c>
    </row>
    <row r="7" spans="1:5" x14ac:dyDescent="0.25">
      <c r="A7" s="14">
        <v>6</v>
      </c>
      <c r="B7" s="14" t="s">
        <v>5</v>
      </c>
      <c r="C7" s="14">
        <v>1</v>
      </c>
      <c r="D7" s="14">
        <v>0.35</v>
      </c>
      <c r="E7" s="14">
        <f t="shared" si="0"/>
        <v>0.35</v>
      </c>
    </row>
    <row r="8" spans="1:5" x14ac:dyDescent="0.25">
      <c r="A8" s="14">
        <v>7</v>
      </c>
      <c r="B8" s="14" t="s">
        <v>92</v>
      </c>
      <c r="C8" s="14">
        <v>3</v>
      </c>
      <c r="D8" s="14">
        <v>0.27</v>
      </c>
      <c r="E8" s="14">
        <f t="shared" si="0"/>
        <v>0.81</v>
      </c>
    </row>
    <row r="9" spans="1:5" x14ac:dyDescent="0.25">
      <c r="A9" s="14">
        <v>8</v>
      </c>
      <c r="B9" s="14" t="s">
        <v>8</v>
      </c>
      <c r="C9" s="14">
        <v>2</v>
      </c>
      <c r="D9" s="14">
        <v>1.1599999999999999</v>
      </c>
      <c r="E9" s="14">
        <f t="shared" si="0"/>
        <v>2.3199999999999998</v>
      </c>
    </row>
    <row r="10" spans="1:5" x14ac:dyDescent="0.25">
      <c r="A10" s="14">
        <v>9</v>
      </c>
      <c r="B10" s="14" t="s">
        <v>9</v>
      </c>
      <c r="C10" s="14">
        <v>1</v>
      </c>
      <c r="D10" s="14">
        <v>0.09</v>
      </c>
      <c r="E10" s="14">
        <f t="shared" si="0"/>
        <v>0.09</v>
      </c>
    </row>
    <row r="11" spans="1:5" x14ac:dyDescent="0.25">
      <c r="A11" s="14">
        <v>10</v>
      </c>
      <c r="B11" s="14" t="s">
        <v>10</v>
      </c>
      <c r="C11" s="14">
        <v>1</v>
      </c>
      <c r="D11" s="14">
        <v>32</v>
      </c>
      <c r="E11" s="14">
        <f t="shared" si="0"/>
        <v>32</v>
      </c>
    </row>
    <row r="12" spans="1:5" x14ac:dyDescent="0.25">
      <c r="A12" s="14">
        <v>11</v>
      </c>
      <c r="B12" s="14" t="s">
        <v>11</v>
      </c>
      <c r="C12" s="14">
        <v>1</v>
      </c>
      <c r="D12" s="14">
        <v>1.54</v>
      </c>
      <c r="E12" s="14">
        <f t="shared" si="0"/>
        <v>1.54</v>
      </c>
    </row>
    <row r="13" spans="1:5" x14ac:dyDescent="0.25">
      <c r="A13" s="14">
        <v>12</v>
      </c>
      <c r="B13" s="14" t="s">
        <v>12</v>
      </c>
      <c r="C13" s="14">
        <v>2</v>
      </c>
      <c r="D13" s="14">
        <v>6.1</v>
      </c>
      <c r="E13" s="14">
        <f t="shared" si="0"/>
        <v>12.2</v>
      </c>
    </row>
    <row r="14" spans="1:5" x14ac:dyDescent="0.25">
      <c r="A14" s="14">
        <v>13</v>
      </c>
      <c r="B14" s="14" t="s">
        <v>13</v>
      </c>
      <c r="C14" s="43">
        <v>20</v>
      </c>
      <c r="D14" s="43">
        <v>1.6</v>
      </c>
      <c r="E14" s="43">
        <f t="shared" si="0"/>
        <v>32</v>
      </c>
    </row>
    <row r="15" spans="1:5" x14ac:dyDescent="0.25">
      <c r="A15" s="14">
        <v>14</v>
      </c>
      <c r="B15" s="14" t="s">
        <v>14</v>
      </c>
      <c r="C15" s="14">
        <v>300</v>
      </c>
      <c r="D15" s="14">
        <v>1.7999999999999999E-2</v>
      </c>
      <c r="E15" s="14">
        <f t="shared" si="0"/>
        <v>5.3999999999999995</v>
      </c>
    </row>
    <row r="16" spans="1:5" x14ac:dyDescent="0.25">
      <c r="A16" s="14">
        <v>15</v>
      </c>
      <c r="B16" s="14" t="s">
        <v>15</v>
      </c>
      <c r="C16" s="14">
        <v>2</v>
      </c>
      <c r="D16" s="14">
        <v>3.92</v>
      </c>
      <c r="E16" s="14">
        <f t="shared" si="0"/>
        <v>7.84</v>
      </c>
    </row>
    <row r="17" spans="1:5" x14ac:dyDescent="0.25">
      <c r="A17" s="14">
        <v>16</v>
      </c>
      <c r="B17" s="14" t="s">
        <v>16</v>
      </c>
      <c r="C17" s="14">
        <v>0.2</v>
      </c>
      <c r="D17" s="14">
        <v>0.3</v>
      </c>
      <c r="E17" s="14">
        <f t="shared" si="0"/>
        <v>0.06</v>
      </c>
    </row>
    <row r="18" spans="1:5" x14ac:dyDescent="0.25">
      <c r="A18" s="14">
        <v>17</v>
      </c>
      <c r="B18" s="14" t="s">
        <v>17</v>
      </c>
      <c r="C18" s="14">
        <v>2</v>
      </c>
      <c r="D18" s="14">
        <v>2.4</v>
      </c>
      <c r="E18" s="14">
        <f t="shared" si="0"/>
        <v>4.8</v>
      </c>
    </row>
    <row r="19" spans="1:5" x14ac:dyDescent="0.25">
      <c r="A19" s="14">
        <v>18</v>
      </c>
      <c r="B19" s="14" t="s">
        <v>18</v>
      </c>
      <c r="C19" s="14">
        <v>2</v>
      </c>
      <c r="D19" s="14">
        <v>1.32</v>
      </c>
      <c r="E19" s="14">
        <f t="shared" si="0"/>
        <v>2.64</v>
      </c>
    </row>
    <row r="20" spans="1:5" x14ac:dyDescent="0.25">
      <c r="A20" s="14">
        <v>19</v>
      </c>
      <c r="B20" s="14" t="s">
        <v>25</v>
      </c>
      <c r="C20" s="14">
        <v>2</v>
      </c>
      <c r="D20" s="14">
        <v>3</v>
      </c>
      <c r="E20" s="14">
        <f t="shared" si="0"/>
        <v>6</v>
      </c>
    </row>
    <row r="21" spans="1:5" x14ac:dyDescent="0.25">
      <c r="A21" s="14">
        <v>20</v>
      </c>
      <c r="B21" s="14" t="s">
        <v>44</v>
      </c>
      <c r="C21" s="14">
        <v>1</v>
      </c>
      <c r="D21" s="14">
        <v>0.6</v>
      </c>
      <c r="E21" s="14">
        <f t="shared" si="0"/>
        <v>0.6</v>
      </c>
    </row>
    <row r="22" spans="1:5" x14ac:dyDescent="0.25">
      <c r="A22" s="14">
        <v>21</v>
      </c>
      <c r="B22" s="14" t="s">
        <v>68</v>
      </c>
      <c r="C22" s="14">
        <v>1</v>
      </c>
      <c r="D22" s="14">
        <v>0.75</v>
      </c>
      <c r="E22" s="14">
        <f t="shared" si="0"/>
        <v>0.75</v>
      </c>
    </row>
    <row r="23" spans="1:5" x14ac:dyDescent="0.25">
      <c r="A23" s="14">
        <v>22</v>
      </c>
      <c r="B23" s="14" t="s">
        <v>137</v>
      </c>
      <c r="C23" s="14">
        <v>0.4</v>
      </c>
      <c r="D23" s="14">
        <v>283</v>
      </c>
      <c r="E23" s="14">
        <f t="shared" si="0"/>
        <v>113.2</v>
      </c>
    </row>
    <row r="24" spans="1:5" x14ac:dyDescent="0.25">
      <c r="A24" s="14"/>
      <c r="B24" s="14"/>
      <c r="C24" s="14"/>
      <c r="D24" s="14"/>
      <c r="E24" s="16">
        <f>SUM(E2:E23)</f>
        <v>298.11</v>
      </c>
    </row>
    <row r="25" spans="1:5" x14ac:dyDescent="0.25">
      <c r="A25" s="14">
        <v>23</v>
      </c>
      <c r="B25" s="44" t="s">
        <v>6</v>
      </c>
      <c r="C25" s="14">
        <v>2</v>
      </c>
      <c r="D25" s="14">
        <v>54</v>
      </c>
      <c r="E25" s="14">
        <f t="shared" ref="E25:E30" si="1">C25*D25</f>
        <v>108</v>
      </c>
    </row>
    <row r="26" spans="1:5" x14ac:dyDescent="0.25">
      <c r="A26" s="14">
        <v>24</v>
      </c>
      <c r="B26" s="44" t="s">
        <v>7</v>
      </c>
      <c r="C26" s="14">
        <v>2</v>
      </c>
      <c r="D26" s="14">
        <v>54</v>
      </c>
      <c r="E26" s="14">
        <f t="shared" si="1"/>
        <v>108</v>
      </c>
    </row>
    <row r="27" spans="1:5" x14ac:dyDescent="0.25">
      <c r="A27" s="14">
        <v>25</v>
      </c>
      <c r="B27" s="17" t="s">
        <v>88</v>
      </c>
      <c r="C27" s="14">
        <v>1</v>
      </c>
      <c r="D27" s="14">
        <v>1820</v>
      </c>
      <c r="E27" s="14">
        <f t="shared" si="1"/>
        <v>1820</v>
      </c>
    </row>
    <row r="28" spans="1:5" x14ac:dyDescent="0.25">
      <c r="A28" s="14">
        <v>26</v>
      </c>
      <c r="B28" s="17" t="s">
        <v>89</v>
      </c>
      <c r="C28" s="14">
        <v>1</v>
      </c>
      <c r="D28" s="14">
        <v>880</v>
      </c>
      <c r="E28" s="14">
        <f t="shared" si="1"/>
        <v>880</v>
      </c>
    </row>
    <row r="29" spans="1:5" x14ac:dyDescent="0.25">
      <c r="A29" s="14">
        <v>27</v>
      </c>
      <c r="B29" s="17" t="s">
        <v>90</v>
      </c>
      <c r="C29" s="14">
        <v>1</v>
      </c>
      <c r="D29" s="14">
        <v>880</v>
      </c>
      <c r="E29" s="14">
        <f t="shared" si="1"/>
        <v>880</v>
      </c>
    </row>
    <row r="30" spans="1:5" x14ac:dyDescent="0.25">
      <c r="A30" s="14">
        <v>28</v>
      </c>
      <c r="B30" s="17" t="s">
        <v>91</v>
      </c>
      <c r="C30" s="14">
        <v>1</v>
      </c>
      <c r="D30" s="14">
        <v>2272</v>
      </c>
      <c r="E30" s="14">
        <f t="shared" si="1"/>
        <v>2272</v>
      </c>
    </row>
    <row r="31" spans="1:5" x14ac:dyDescent="0.25">
      <c r="A31" s="14"/>
      <c r="B31" s="25"/>
      <c r="C31" s="14"/>
      <c r="D31" s="14"/>
      <c r="E31" s="45">
        <f>SUM(E25:E30)</f>
        <v>6068</v>
      </c>
    </row>
    <row r="32" spans="1:5" s="39" customFormat="1" ht="24" customHeight="1" x14ac:dyDescent="0.25">
      <c r="A32" s="46"/>
      <c r="B32" s="47" t="s">
        <v>96</v>
      </c>
      <c r="C32" s="47"/>
      <c r="D32" s="47"/>
      <c r="E32" s="48">
        <f>E31+E24</f>
        <v>6366.11</v>
      </c>
    </row>
    <row r="33" spans="1:5" s="39" customFormat="1" x14ac:dyDescent="0.25">
      <c r="A33" s="3"/>
      <c r="B33" s="38"/>
      <c r="C33" s="3"/>
      <c r="D33" s="3"/>
      <c r="E33" s="3"/>
    </row>
    <row r="35" spans="1:5" x14ac:dyDescent="0.25">
      <c r="B35" s="1" t="s">
        <v>138</v>
      </c>
    </row>
    <row r="36" spans="1:5" x14ac:dyDescent="0.25">
      <c r="B36" t="s">
        <v>139</v>
      </c>
    </row>
    <row r="37" spans="1:5" x14ac:dyDescent="0.25">
      <c r="B37" t="s">
        <v>140</v>
      </c>
    </row>
    <row r="38" spans="1:5" x14ac:dyDescent="0.25">
      <c r="B38" t="s">
        <v>141</v>
      </c>
    </row>
    <row r="39" spans="1:5" x14ac:dyDescent="0.25">
      <c r="B39" t="s">
        <v>142</v>
      </c>
    </row>
    <row r="40" spans="1:5" x14ac:dyDescent="0.25">
      <c r="B40" t="s">
        <v>143</v>
      </c>
    </row>
  </sheetData>
  <autoFilter ref="A1:E1">
    <sortState ref="A2:E29">
      <sortCondition sortBy="cellColor" ref="B1" dxfId="4"/>
    </sortState>
  </autoFilter>
  <pageMargins left="0.25" right="0.25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I17" sqref="I17"/>
    </sheetView>
  </sheetViews>
  <sheetFormatPr defaultRowHeight="15" x14ac:dyDescent="0.25"/>
  <cols>
    <col min="1" max="1" width="5.7109375" customWidth="1"/>
    <col min="2" max="2" width="46.85546875" customWidth="1"/>
    <col min="3" max="3" width="13.7109375" customWidth="1"/>
    <col min="4" max="4" width="10.85546875" customWidth="1"/>
    <col min="5" max="7" width="15.5703125" customWidth="1"/>
  </cols>
  <sheetData>
    <row r="1" spans="1:5" ht="24" customHeight="1" x14ac:dyDescent="0.25">
      <c r="A1" s="5"/>
      <c r="B1" s="10" t="s">
        <v>130</v>
      </c>
      <c r="C1" s="10" t="s">
        <v>93</v>
      </c>
      <c r="D1" s="10" t="s">
        <v>94</v>
      </c>
      <c r="E1" s="10" t="s">
        <v>95</v>
      </c>
    </row>
    <row r="2" spans="1:5" x14ac:dyDescent="0.25">
      <c r="A2" s="5">
        <v>1</v>
      </c>
      <c r="B2" s="5" t="s">
        <v>155</v>
      </c>
      <c r="C2" s="5">
        <v>5</v>
      </c>
      <c r="D2" s="5">
        <v>0.7</v>
      </c>
      <c r="E2" s="5">
        <f t="shared" ref="E2:E29" si="0">C2*D2</f>
        <v>3.5</v>
      </c>
    </row>
    <row r="3" spans="1:5" x14ac:dyDescent="0.25">
      <c r="A3" s="5">
        <f>A2+1</f>
        <v>2</v>
      </c>
      <c r="B3" s="5" t="s">
        <v>156</v>
      </c>
      <c r="C3" s="5">
        <v>10</v>
      </c>
      <c r="D3" s="5">
        <v>0.7</v>
      </c>
      <c r="E3" s="5">
        <f t="shared" si="0"/>
        <v>7</v>
      </c>
    </row>
    <row r="4" spans="1:5" x14ac:dyDescent="0.25">
      <c r="A4" s="5">
        <f>A3+1</f>
        <v>3</v>
      </c>
      <c r="B4" s="5" t="s">
        <v>1</v>
      </c>
      <c r="C4" s="5">
        <v>4</v>
      </c>
      <c r="D4" s="5">
        <v>0.44</v>
      </c>
      <c r="E4" s="5">
        <f t="shared" si="0"/>
        <v>1.76</v>
      </c>
    </row>
    <row r="5" spans="1:5" x14ac:dyDescent="0.25">
      <c r="A5" s="5">
        <f>A4+1</f>
        <v>4</v>
      </c>
      <c r="B5" s="5" t="s">
        <v>2</v>
      </c>
      <c r="C5" s="5">
        <v>8</v>
      </c>
      <c r="D5" s="5">
        <v>0.5</v>
      </c>
      <c r="E5" s="5">
        <f t="shared" si="0"/>
        <v>4</v>
      </c>
    </row>
    <row r="6" spans="1:5" x14ac:dyDescent="0.25">
      <c r="A6" s="5">
        <f>A5+1</f>
        <v>5</v>
      </c>
      <c r="B6" s="5" t="s">
        <v>3</v>
      </c>
      <c r="C6" s="5">
        <v>50</v>
      </c>
      <c r="D6" s="5">
        <v>0.2</v>
      </c>
      <c r="E6" s="5">
        <f t="shared" si="0"/>
        <v>10</v>
      </c>
    </row>
    <row r="7" spans="1:5" x14ac:dyDescent="0.25">
      <c r="A7" s="5">
        <v>6</v>
      </c>
      <c r="B7" s="5" t="s">
        <v>4</v>
      </c>
      <c r="C7" s="5">
        <v>15</v>
      </c>
      <c r="D7" s="5">
        <v>3.75</v>
      </c>
      <c r="E7" s="5">
        <f t="shared" si="0"/>
        <v>56.25</v>
      </c>
    </row>
    <row r="8" spans="1:5" x14ac:dyDescent="0.25">
      <c r="A8" s="5">
        <v>7</v>
      </c>
      <c r="B8" s="5" t="s">
        <v>5</v>
      </c>
      <c r="C8" s="5">
        <v>1</v>
      </c>
      <c r="D8" s="5">
        <v>0.35</v>
      </c>
      <c r="E8" s="5">
        <f t="shared" si="0"/>
        <v>0.35</v>
      </c>
    </row>
    <row r="9" spans="1:5" x14ac:dyDescent="0.25">
      <c r="A9" s="5">
        <v>8</v>
      </c>
      <c r="B9" s="5" t="s">
        <v>92</v>
      </c>
      <c r="C9" s="5">
        <v>3</v>
      </c>
      <c r="D9" s="5">
        <v>0.27</v>
      </c>
      <c r="E9" s="5">
        <f t="shared" si="0"/>
        <v>0.81</v>
      </c>
    </row>
    <row r="10" spans="1:5" x14ac:dyDescent="0.25">
      <c r="A10" s="5">
        <v>9</v>
      </c>
      <c r="B10" s="5" t="s">
        <v>8</v>
      </c>
      <c r="C10" s="5">
        <v>2</v>
      </c>
      <c r="D10" s="5">
        <v>1.1599999999999999</v>
      </c>
      <c r="E10" s="5">
        <f t="shared" si="0"/>
        <v>2.3199999999999998</v>
      </c>
    </row>
    <row r="11" spans="1:5" x14ac:dyDescent="0.25">
      <c r="A11" s="5">
        <f t="shared" ref="A11" si="1">A10+1</f>
        <v>10</v>
      </c>
      <c r="B11" s="5" t="s">
        <v>9</v>
      </c>
      <c r="C11" s="5">
        <v>1</v>
      </c>
      <c r="D11" s="5">
        <v>0.09</v>
      </c>
      <c r="E11" s="5">
        <f t="shared" si="0"/>
        <v>0.09</v>
      </c>
    </row>
    <row r="12" spans="1:5" x14ac:dyDescent="0.25">
      <c r="A12" s="5">
        <v>11</v>
      </c>
      <c r="B12" s="5" t="s">
        <v>11</v>
      </c>
      <c r="C12" s="5">
        <v>1</v>
      </c>
      <c r="D12" s="5">
        <v>1.54</v>
      </c>
      <c r="E12" s="5">
        <f t="shared" si="0"/>
        <v>1.54</v>
      </c>
    </row>
    <row r="13" spans="1:5" x14ac:dyDescent="0.25">
      <c r="A13" s="5">
        <v>12</v>
      </c>
      <c r="B13" s="5" t="s">
        <v>13</v>
      </c>
      <c r="C13" s="5">
        <v>20</v>
      </c>
      <c r="D13" s="5">
        <v>1.6</v>
      </c>
      <c r="E13" s="5">
        <f t="shared" si="0"/>
        <v>32</v>
      </c>
    </row>
    <row r="14" spans="1:5" x14ac:dyDescent="0.25">
      <c r="A14" s="5">
        <v>13</v>
      </c>
      <c r="B14" s="5" t="s">
        <v>14</v>
      </c>
      <c r="C14" s="5">
        <v>300</v>
      </c>
      <c r="D14" s="5">
        <v>1.7999999999999999E-2</v>
      </c>
      <c r="E14" s="5">
        <f t="shared" si="0"/>
        <v>5.3999999999999995</v>
      </c>
    </row>
    <row r="15" spans="1:5" x14ac:dyDescent="0.25">
      <c r="A15" s="5">
        <f t="shared" ref="A15:A35" si="2">A14+1</f>
        <v>14</v>
      </c>
      <c r="B15" s="5" t="s">
        <v>15</v>
      </c>
      <c r="C15" s="5">
        <v>2</v>
      </c>
      <c r="D15" s="5">
        <v>3.92</v>
      </c>
      <c r="E15" s="5">
        <f t="shared" si="0"/>
        <v>7.84</v>
      </c>
    </row>
    <row r="16" spans="1:5" x14ac:dyDescent="0.25">
      <c r="A16" s="5">
        <f t="shared" si="2"/>
        <v>15</v>
      </c>
      <c r="B16" s="5" t="s">
        <v>16</v>
      </c>
      <c r="C16" s="5">
        <v>1</v>
      </c>
      <c r="D16" s="5">
        <v>3</v>
      </c>
      <c r="E16" s="5">
        <f t="shared" si="0"/>
        <v>3</v>
      </c>
    </row>
    <row r="17" spans="1:5" x14ac:dyDescent="0.25">
      <c r="A17" s="5">
        <v>16</v>
      </c>
      <c r="B17" s="5" t="s">
        <v>17</v>
      </c>
      <c r="C17" s="5">
        <v>4</v>
      </c>
      <c r="D17" s="5">
        <v>2.4</v>
      </c>
      <c r="E17" s="5">
        <f t="shared" si="0"/>
        <v>9.6</v>
      </c>
    </row>
    <row r="18" spans="1:5" x14ac:dyDescent="0.25">
      <c r="A18" s="5">
        <v>17</v>
      </c>
      <c r="B18" s="5" t="s">
        <v>18</v>
      </c>
      <c r="C18" s="5">
        <v>2</v>
      </c>
      <c r="D18" s="5">
        <v>1.32</v>
      </c>
      <c r="E18" s="5">
        <f t="shared" si="0"/>
        <v>2.64</v>
      </c>
    </row>
    <row r="19" spans="1:5" x14ac:dyDescent="0.25">
      <c r="A19" s="5">
        <v>18</v>
      </c>
      <c r="B19" s="5" t="s">
        <v>25</v>
      </c>
      <c r="C19" s="5">
        <v>2</v>
      </c>
      <c r="D19" s="5">
        <v>3</v>
      </c>
      <c r="E19" s="5">
        <f t="shared" si="0"/>
        <v>6</v>
      </c>
    </row>
    <row r="20" spans="1:5" x14ac:dyDescent="0.25">
      <c r="A20" s="5">
        <v>19</v>
      </c>
      <c r="B20" s="5" t="s">
        <v>44</v>
      </c>
      <c r="C20" s="5">
        <v>1</v>
      </c>
      <c r="D20" s="5">
        <v>0.6</v>
      </c>
      <c r="E20" s="5">
        <f t="shared" si="0"/>
        <v>0.6</v>
      </c>
    </row>
    <row r="21" spans="1:5" x14ac:dyDescent="0.25">
      <c r="A21" s="5">
        <v>20</v>
      </c>
      <c r="B21" s="5" t="s">
        <v>68</v>
      </c>
      <c r="C21" s="5">
        <v>1</v>
      </c>
      <c r="D21" s="5">
        <v>0.75</v>
      </c>
      <c r="E21" s="5">
        <f t="shared" si="0"/>
        <v>0.75</v>
      </c>
    </row>
    <row r="22" spans="1:5" x14ac:dyDescent="0.25">
      <c r="A22" s="5">
        <v>21</v>
      </c>
      <c r="B22" s="8" t="s">
        <v>116</v>
      </c>
      <c r="C22" s="6">
        <v>1</v>
      </c>
      <c r="D22" s="6">
        <v>2300</v>
      </c>
      <c r="E22" s="5">
        <f t="shared" si="0"/>
        <v>2300</v>
      </c>
    </row>
    <row r="23" spans="1:5" x14ac:dyDescent="0.25">
      <c r="A23" s="5">
        <v>22</v>
      </c>
      <c r="B23" s="8" t="s">
        <v>117</v>
      </c>
      <c r="C23" s="6">
        <v>1</v>
      </c>
      <c r="D23" s="6">
        <v>610</v>
      </c>
      <c r="E23" s="5">
        <f t="shared" si="0"/>
        <v>610</v>
      </c>
    </row>
    <row r="24" spans="1:5" x14ac:dyDescent="0.25">
      <c r="A24" s="5">
        <v>23</v>
      </c>
      <c r="B24" s="11" t="s">
        <v>122</v>
      </c>
      <c r="C24" s="6">
        <v>0.25</v>
      </c>
      <c r="D24" s="6">
        <v>405</v>
      </c>
      <c r="E24" s="5">
        <f t="shared" si="0"/>
        <v>101.25</v>
      </c>
    </row>
    <row r="25" spans="1:5" x14ac:dyDescent="0.25">
      <c r="A25" s="5">
        <f t="shared" si="2"/>
        <v>24</v>
      </c>
      <c r="B25" s="11" t="s">
        <v>123</v>
      </c>
      <c r="C25" s="6">
        <v>0.25</v>
      </c>
      <c r="D25" s="6">
        <v>540</v>
      </c>
      <c r="E25" s="5">
        <f t="shared" si="0"/>
        <v>135</v>
      </c>
    </row>
    <row r="26" spans="1:5" x14ac:dyDescent="0.25">
      <c r="A26" s="5">
        <v>25</v>
      </c>
      <c r="B26" s="11" t="s">
        <v>124</v>
      </c>
      <c r="C26" s="6">
        <v>0.25</v>
      </c>
      <c r="D26" s="6">
        <v>700</v>
      </c>
      <c r="E26" s="5">
        <f t="shared" si="0"/>
        <v>175</v>
      </c>
    </row>
    <row r="27" spans="1:5" x14ac:dyDescent="0.25">
      <c r="A27" s="5">
        <f t="shared" si="2"/>
        <v>26</v>
      </c>
      <c r="B27" s="11" t="s">
        <v>125</v>
      </c>
      <c r="C27" s="6">
        <v>0.25</v>
      </c>
      <c r="D27" s="6">
        <v>1200</v>
      </c>
      <c r="E27" s="5">
        <f t="shared" si="0"/>
        <v>300</v>
      </c>
    </row>
    <row r="28" spans="1:5" x14ac:dyDescent="0.25">
      <c r="A28" s="5">
        <f t="shared" si="2"/>
        <v>27</v>
      </c>
      <c r="B28" s="11" t="s">
        <v>126</v>
      </c>
      <c r="C28" s="6">
        <v>1</v>
      </c>
      <c r="D28" s="6">
        <v>60</v>
      </c>
      <c r="E28" s="5">
        <f t="shared" si="0"/>
        <v>60</v>
      </c>
    </row>
    <row r="29" spans="1:5" x14ac:dyDescent="0.25">
      <c r="A29" s="5">
        <v>28</v>
      </c>
      <c r="B29" s="8" t="s">
        <v>129</v>
      </c>
      <c r="C29" s="6">
        <v>1</v>
      </c>
      <c r="D29" s="6">
        <v>21</v>
      </c>
      <c r="E29" s="5">
        <f t="shared" si="0"/>
        <v>21</v>
      </c>
    </row>
    <row r="30" spans="1:5" x14ac:dyDescent="0.25">
      <c r="A30" s="5"/>
      <c r="B30" s="8"/>
      <c r="C30" s="6"/>
      <c r="D30" s="6"/>
      <c r="E30" s="24">
        <f>SUM(E2:E29)</f>
        <v>3857.7</v>
      </c>
    </row>
    <row r="31" spans="1:5" x14ac:dyDescent="0.25">
      <c r="A31" s="5">
        <f>A29+1</f>
        <v>29</v>
      </c>
      <c r="B31" s="12" t="s">
        <v>118</v>
      </c>
      <c r="C31" s="6">
        <v>1</v>
      </c>
      <c r="D31" s="6">
        <v>8667</v>
      </c>
      <c r="E31" s="51">
        <f t="shared" ref="E31:E36" si="3">C31*D31</f>
        <v>8667</v>
      </c>
    </row>
    <row r="32" spans="1:5" x14ac:dyDescent="0.25">
      <c r="A32" s="5">
        <f t="shared" si="2"/>
        <v>30</v>
      </c>
      <c r="B32" s="12" t="s">
        <v>119</v>
      </c>
      <c r="C32" s="6">
        <v>1</v>
      </c>
      <c r="D32" s="6">
        <v>1500</v>
      </c>
      <c r="E32" s="51">
        <f t="shared" si="3"/>
        <v>1500</v>
      </c>
    </row>
    <row r="33" spans="1:5" x14ac:dyDescent="0.25">
      <c r="A33" s="5">
        <v>31</v>
      </c>
      <c r="B33" s="12" t="s">
        <v>120</v>
      </c>
      <c r="C33" s="6">
        <v>1</v>
      </c>
      <c r="D33" s="6">
        <v>440</v>
      </c>
      <c r="E33" s="51">
        <f t="shared" si="3"/>
        <v>440</v>
      </c>
    </row>
    <row r="34" spans="1:5" x14ac:dyDescent="0.25">
      <c r="A34" s="5">
        <f t="shared" si="2"/>
        <v>32</v>
      </c>
      <c r="B34" s="12" t="s">
        <v>121</v>
      </c>
      <c r="C34" s="6">
        <v>1</v>
      </c>
      <c r="D34" s="6">
        <v>760</v>
      </c>
      <c r="E34" s="51">
        <f t="shared" si="3"/>
        <v>760</v>
      </c>
    </row>
    <row r="35" spans="1:5" x14ac:dyDescent="0.25">
      <c r="A35" s="5">
        <f t="shared" si="2"/>
        <v>33</v>
      </c>
      <c r="B35" s="12" t="s">
        <v>127</v>
      </c>
      <c r="C35" s="6">
        <v>2</v>
      </c>
      <c r="D35" s="6">
        <v>52</v>
      </c>
      <c r="E35" s="51">
        <f t="shared" si="3"/>
        <v>104</v>
      </c>
    </row>
    <row r="36" spans="1:5" x14ac:dyDescent="0.25">
      <c r="A36" s="5">
        <v>34</v>
      </c>
      <c r="B36" s="12" t="s">
        <v>128</v>
      </c>
      <c r="C36" s="6">
        <v>1</v>
      </c>
      <c r="D36" s="6">
        <v>1020</v>
      </c>
      <c r="E36" s="51">
        <f t="shared" si="3"/>
        <v>1020</v>
      </c>
    </row>
    <row r="37" spans="1:5" x14ac:dyDescent="0.25">
      <c r="A37" s="5"/>
      <c r="B37" s="5"/>
      <c r="C37" s="5"/>
      <c r="D37" s="5"/>
      <c r="E37" s="42">
        <f>SUM(E31:E36)</f>
        <v>12491</v>
      </c>
    </row>
    <row r="38" spans="1:5" s="39" customFormat="1" x14ac:dyDescent="0.25">
      <c r="A38" s="9"/>
      <c r="B38" s="40" t="s">
        <v>96</v>
      </c>
      <c r="C38" s="52"/>
      <c r="D38" s="52"/>
      <c r="E38" s="53">
        <f>E37+E30</f>
        <v>16348.7</v>
      </c>
    </row>
    <row r="39" spans="1:5" s="39" customFormat="1" x14ac:dyDescent="0.25">
      <c r="A39" s="3"/>
      <c r="B39" s="3"/>
      <c r="C39" s="3"/>
      <c r="D39" s="3"/>
      <c r="E39" s="50"/>
    </row>
    <row r="40" spans="1:5" x14ac:dyDescent="0.25">
      <c r="B40" s="1" t="s">
        <v>138</v>
      </c>
    </row>
    <row r="41" spans="1:5" x14ac:dyDescent="0.25">
      <c r="B41" t="s">
        <v>139</v>
      </c>
    </row>
    <row r="42" spans="1:5" x14ac:dyDescent="0.25">
      <c r="B42" t="s">
        <v>140</v>
      </c>
    </row>
    <row r="43" spans="1:5" x14ac:dyDescent="0.25">
      <c r="B43" t="s">
        <v>141</v>
      </c>
    </row>
    <row r="44" spans="1:5" x14ac:dyDescent="0.25">
      <c r="B44" t="s">
        <v>142</v>
      </c>
    </row>
    <row r="45" spans="1:5" x14ac:dyDescent="0.25">
      <c r="B45" t="s">
        <v>143</v>
      </c>
    </row>
  </sheetData>
  <autoFilter ref="A1:J1">
    <sortState ref="A2:J35">
      <sortCondition sortBy="cellColor" ref="B1" dxfId="3"/>
    </sortState>
  </autoFilter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B2" sqref="B2"/>
    </sheetView>
  </sheetViews>
  <sheetFormatPr defaultRowHeight="15" x14ac:dyDescent="0.25"/>
  <cols>
    <col min="1" max="1" width="6" customWidth="1"/>
    <col min="2" max="2" width="50.42578125" customWidth="1"/>
    <col min="3" max="3" width="12.7109375" customWidth="1"/>
    <col min="4" max="4" width="9.28515625" customWidth="1"/>
    <col min="5" max="5" width="15.5703125" customWidth="1"/>
  </cols>
  <sheetData>
    <row r="1" spans="1:5" ht="28.5" customHeight="1" x14ac:dyDescent="0.25">
      <c r="A1" s="64" t="s">
        <v>135</v>
      </c>
      <c r="B1" s="64"/>
      <c r="C1" s="37" t="s">
        <v>93</v>
      </c>
      <c r="D1" s="37" t="s">
        <v>94</v>
      </c>
      <c r="E1" s="37" t="s">
        <v>95</v>
      </c>
    </row>
    <row r="2" spans="1:5" ht="20.25" customHeight="1" x14ac:dyDescent="0.25">
      <c r="A2" s="10"/>
      <c r="B2" s="28" t="s">
        <v>159</v>
      </c>
      <c r="C2" s="4"/>
      <c r="D2" s="4"/>
      <c r="E2" s="4"/>
    </row>
    <row r="3" spans="1:5" x14ac:dyDescent="0.25">
      <c r="A3" s="5">
        <v>1</v>
      </c>
      <c r="B3" s="5" t="s">
        <v>0</v>
      </c>
      <c r="C3" s="5">
        <v>5</v>
      </c>
      <c r="D3" s="5">
        <v>0.7</v>
      </c>
      <c r="E3" s="5">
        <f t="shared" ref="E3:E25" si="0">C3*D3</f>
        <v>3.5</v>
      </c>
    </row>
    <row r="4" spans="1:5" x14ac:dyDescent="0.25">
      <c r="A4" s="5">
        <f>A3+1</f>
        <v>2</v>
      </c>
      <c r="B4" s="5" t="s">
        <v>0</v>
      </c>
      <c r="C4" s="5">
        <v>10</v>
      </c>
      <c r="D4" s="5">
        <v>0.7</v>
      </c>
      <c r="E4" s="5">
        <f t="shared" si="0"/>
        <v>7</v>
      </c>
    </row>
    <row r="5" spans="1:5" x14ac:dyDescent="0.25">
      <c r="A5" s="5">
        <f>A4+1</f>
        <v>3</v>
      </c>
      <c r="B5" s="5" t="s">
        <v>1</v>
      </c>
      <c r="C5" s="5">
        <v>4</v>
      </c>
      <c r="D5" s="5">
        <v>0.44</v>
      </c>
      <c r="E5" s="5">
        <f t="shared" si="0"/>
        <v>1.76</v>
      </c>
    </row>
    <row r="6" spans="1:5" x14ac:dyDescent="0.25">
      <c r="A6" s="5">
        <f>A5+1</f>
        <v>4</v>
      </c>
      <c r="B6" s="5" t="s">
        <v>2</v>
      </c>
      <c r="C6" s="5">
        <v>8</v>
      </c>
      <c r="D6" s="5">
        <v>0.5</v>
      </c>
      <c r="E6" s="5">
        <f t="shared" si="0"/>
        <v>4</v>
      </c>
    </row>
    <row r="7" spans="1:5" x14ac:dyDescent="0.25">
      <c r="A7" s="5">
        <v>5</v>
      </c>
      <c r="B7" s="5" t="s">
        <v>3</v>
      </c>
      <c r="C7" s="5">
        <v>50</v>
      </c>
      <c r="D7" s="5">
        <v>0.2</v>
      </c>
      <c r="E7" s="5">
        <f t="shared" si="0"/>
        <v>10</v>
      </c>
    </row>
    <row r="8" spans="1:5" x14ac:dyDescent="0.25">
      <c r="A8" s="5">
        <v>6</v>
      </c>
      <c r="B8" s="5" t="s">
        <v>4</v>
      </c>
      <c r="C8" s="5">
        <v>15</v>
      </c>
      <c r="D8" s="5">
        <v>3.75</v>
      </c>
      <c r="E8" s="5">
        <f t="shared" si="0"/>
        <v>56.25</v>
      </c>
    </row>
    <row r="9" spans="1:5" x14ac:dyDescent="0.25">
      <c r="A9" s="5">
        <v>7</v>
      </c>
      <c r="B9" s="5" t="s">
        <v>5</v>
      </c>
      <c r="C9" s="5">
        <v>1</v>
      </c>
      <c r="D9" s="5">
        <v>0.35</v>
      </c>
      <c r="E9" s="5">
        <f t="shared" si="0"/>
        <v>0.35</v>
      </c>
    </row>
    <row r="10" spans="1:5" x14ac:dyDescent="0.25">
      <c r="A10" s="5">
        <v>8</v>
      </c>
      <c r="B10" s="5" t="s">
        <v>92</v>
      </c>
      <c r="C10" s="5">
        <v>3</v>
      </c>
      <c r="D10" s="5">
        <v>0.27</v>
      </c>
      <c r="E10" s="5">
        <f t="shared" si="0"/>
        <v>0.81</v>
      </c>
    </row>
    <row r="11" spans="1:5" x14ac:dyDescent="0.25">
      <c r="A11" s="5">
        <v>9</v>
      </c>
      <c r="B11" s="5" t="s">
        <v>8</v>
      </c>
      <c r="C11" s="5">
        <v>2</v>
      </c>
      <c r="D11" s="5">
        <v>1.1599999999999999</v>
      </c>
      <c r="E11" s="5">
        <f t="shared" si="0"/>
        <v>2.3199999999999998</v>
      </c>
    </row>
    <row r="12" spans="1:5" x14ac:dyDescent="0.25">
      <c r="A12" s="5">
        <f t="shared" ref="A12:A25" si="1">A11+1</f>
        <v>10</v>
      </c>
      <c r="B12" s="5" t="s">
        <v>9</v>
      </c>
      <c r="C12" s="5">
        <v>1</v>
      </c>
      <c r="D12" s="5">
        <v>0.09</v>
      </c>
      <c r="E12" s="5">
        <f t="shared" si="0"/>
        <v>0.09</v>
      </c>
    </row>
    <row r="13" spans="1:5" x14ac:dyDescent="0.25">
      <c r="A13" s="5">
        <f t="shared" si="1"/>
        <v>11</v>
      </c>
      <c r="B13" s="5" t="s">
        <v>11</v>
      </c>
      <c r="C13" s="5">
        <v>1</v>
      </c>
      <c r="D13" s="5">
        <v>1.54</v>
      </c>
      <c r="E13" s="5">
        <f t="shared" si="0"/>
        <v>1.54</v>
      </c>
    </row>
    <row r="14" spans="1:5" x14ac:dyDescent="0.25">
      <c r="A14" s="5">
        <f t="shared" si="1"/>
        <v>12</v>
      </c>
      <c r="B14" s="5" t="s">
        <v>13</v>
      </c>
      <c r="C14" s="5">
        <v>20</v>
      </c>
      <c r="D14" s="5">
        <v>1.6</v>
      </c>
      <c r="E14" s="5">
        <f t="shared" si="0"/>
        <v>32</v>
      </c>
    </row>
    <row r="15" spans="1:5" x14ac:dyDescent="0.25">
      <c r="A15" s="5">
        <v>13</v>
      </c>
      <c r="B15" s="5" t="s">
        <v>14</v>
      </c>
      <c r="C15" s="5">
        <v>300</v>
      </c>
      <c r="D15" s="5">
        <v>1.7999999999999999E-2</v>
      </c>
      <c r="E15" s="5">
        <f t="shared" si="0"/>
        <v>5.3999999999999995</v>
      </c>
    </row>
    <row r="16" spans="1:5" x14ac:dyDescent="0.25">
      <c r="A16" s="5">
        <v>14</v>
      </c>
      <c r="B16" s="5" t="s">
        <v>15</v>
      </c>
      <c r="C16" s="5">
        <v>2</v>
      </c>
      <c r="D16" s="5">
        <v>3.92</v>
      </c>
      <c r="E16" s="5">
        <f t="shared" si="0"/>
        <v>7.84</v>
      </c>
    </row>
    <row r="17" spans="1:5" x14ac:dyDescent="0.25">
      <c r="A17" s="5">
        <v>15</v>
      </c>
      <c r="B17" s="5" t="s">
        <v>16</v>
      </c>
      <c r="C17" s="5">
        <v>1</v>
      </c>
      <c r="D17" s="5">
        <v>3</v>
      </c>
      <c r="E17" s="5">
        <f t="shared" si="0"/>
        <v>3</v>
      </c>
    </row>
    <row r="18" spans="1:5" x14ac:dyDescent="0.25">
      <c r="A18" s="5">
        <v>16</v>
      </c>
      <c r="B18" s="5" t="s">
        <v>17</v>
      </c>
      <c r="C18" s="5">
        <v>4</v>
      </c>
      <c r="D18" s="5">
        <v>2.4</v>
      </c>
      <c r="E18" s="5">
        <f t="shared" si="0"/>
        <v>9.6</v>
      </c>
    </row>
    <row r="19" spans="1:5" x14ac:dyDescent="0.25">
      <c r="A19" s="5">
        <v>17</v>
      </c>
      <c r="B19" s="5" t="s">
        <v>18</v>
      </c>
      <c r="C19" s="5">
        <v>2</v>
      </c>
      <c r="D19" s="5">
        <v>1.32</v>
      </c>
      <c r="E19" s="5">
        <f t="shared" si="0"/>
        <v>2.64</v>
      </c>
    </row>
    <row r="20" spans="1:5" x14ac:dyDescent="0.25">
      <c r="A20" s="5">
        <v>18</v>
      </c>
      <c r="B20" s="5" t="s">
        <v>25</v>
      </c>
      <c r="C20" s="5">
        <v>2</v>
      </c>
      <c r="D20" s="5">
        <v>3</v>
      </c>
      <c r="E20" s="5">
        <f t="shared" si="0"/>
        <v>6</v>
      </c>
    </row>
    <row r="21" spans="1:5" x14ac:dyDescent="0.25">
      <c r="A21" s="5">
        <v>19</v>
      </c>
      <c r="B21" s="5" t="s">
        <v>44</v>
      </c>
      <c r="C21" s="5">
        <v>1</v>
      </c>
      <c r="D21" s="5">
        <v>0.6</v>
      </c>
      <c r="E21" s="5">
        <f t="shared" si="0"/>
        <v>0.6</v>
      </c>
    </row>
    <row r="22" spans="1:5" x14ac:dyDescent="0.25">
      <c r="A22" s="5">
        <v>20</v>
      </c>
      <c r="B22" s="5" t="s">
        <v>68</v>
      </c>
      <c r="C22" s="5">
        <v>1</v>
      </c>
      <c r="D22" s="5">
        <v>0.75</v>
      </c>
      <c r="E22" s="5">
        <f t="shared" si="0"/>
        <v>0.75</v>
      </c>
    </row>
    <row r="23" spans="1:5" x14ac:dyDescent="0.25">
      <c r="A23" s="5">
        <v>21</v>
      </c>
      <c r="B23" s="8" t="s">
        <v>133</v>
      </c>
      <c r="C23" s="6">
        <v>0.25</v>
      </c>
      <c r="D23" s="6">
        <v>500</v>
      </c>
      <c r="E23" s="5">
        <f t="shared" si="0"/>
        <v>125</v>
      </c>
    </row>
    <row r="24" spans="1:5" x14ac:dyDescent="0.25">
      <c r="A24" s="5">
        <v>22</v>
      </c>
      <c r="B24" s="8" t="s">
        <v>126</v>
      </c>
      <c r="C24" s="6">
        <v>1</v>
      </c>
      <c r="D24" s="6">
        <v>60</v>
      </c>
      <c r="E24" s="5">
        <f t="shared" si="0"/>
        <v>60</v>
      </c>
    </row>
    <row r="25" spans="1:5" x14ac:dyDescent="0.25">
      <c r="A25" s="5">
        <f t="shared" si="1"/>
        <v>23</v>
      </c>
      <c r="B25" s="8" t="s">
        <v>129</v>
      </c>
      <c r="C25" s="6">
        <v>1</v>
      </c>
      <c r="D25" s="6">
        <v>21</v>
      </c>
      <c r="E25" s="5">
        <f t="shared" si="0"/>
        <v>21</v>
      </c>
    </row>
    <row r="26" spans="1:5" x14ac:dyDescent="0.25">
      <c r="A26" s="5"/>
      <c r="B26" s="8"/>
      <c r="C26" s="6"/>
      <c r="D26" s="6"/>
      <c r="E26" s="24">
        <f>SUM(E3:E25)</f>
        <v>361.44999999999993</v>
      </c>
    </row>
    <row r="27" spans="1:5" x14ac:dyDescent="0.25">
      <c r="A27" s="5">
        <v>24</v>
      </c>
      <c r="B27" s="12" t="s">
        <v>116</v>
      </c>
      <c r="C27" s="56">
        <v>1</v>
      </c>
      <c r="D27" s="56">
        <v>2300</v>
      </c>
      <c r="E27" s="7">
        <f t="shared" ref="E27:E33" si="2">C27*D27</f>
        <v>2300</v>
      </c>
    </row>
    <row r="28" spans="1:5" x14ac:dyDescent="0.25">
      <c r="A28" s="5">
        <v>25</v>
      </c>
      <c r="B28" s="12" t="s">
        <v>117</v>
      </c>
      <c r="C28" s="56">
        <v>1</v>
      </c>
      <c r="D28" s="56">
        <v>610</v>
      </c>
      <c r="E28" s="7">
        <f t="shared" si="2"/>
        <v>610</v>
      </c>
    </row>
    <row r="29" spans="1:5" x14ac:dyDescent="0.25">
      <c r="A29" s="5">
        <v>26</v>
      </c>
      <c r="B29" s="12" t="s">
        <v>131</v>
      </c>
      <c r="C29" s="56">
        <v>1</v>
      </c>
      <c r="D29" s="56">
        <v>9350</v>
      </c>
      <c r="E29" s="7">
        <f t="shared" si="2"/>
        <v>9350</v>
      </c>
    </row>
    <row r="30" spans="1:5" x14ac:dyDescent="0.25">
      <c r="A30" s="5">
        <v>27</v>
      </c>
      <c r="B30" s="12" t="s">
        <v>120</v>
      </c>
      <c r="C30" s="56">
        <v>1</v>
      </c>
      <c r="D30" s="56">
        <v>440</v>
      </c>
      <c r="E30" s="7">
        <f t="shared" si="2"/>
        <v>440</v>
      </c>
    </row>
    <row r="31" spans="1:5" x14ac:dyDescent="0.25">
      <c r="A31" s="5">
        <v>28</v>
      </c>
      <c r="B31" s="12" t="s">
        <v>132</v>
      </c>
      <c r="C31" s="56">
        <v>1</v>
      </c>
      <c r="D31" s="56">
        <v>2200</v>
      </c>
      <c r="E31" s="7">
        <f t="shared" si="2"/>
        <v>2200</v>
      </c>
    </row>
    <row r="32" spans="1:5" x14ac:dyDescent="0.25">
      <c r="A32" s="5">
        <v>29</v>
      </c>
      <c r="B32" s="12" t="s">
        <v>127</v>
      </c>
      <c r="C32" s="56">
        <v>2</v>
      </c>
      <c r="D32" s="56">
        <v>52</v>
      </c>
      <c r="E32" s="7">
        <f t="shared" si="2"/>
        <v>104</v>
      </c>
    </row>
    <row r="33" spans="1:5" x14ac:dyDescent="0.25">
      <c r="A33" s="5">
        <v>30</v>
      </c>
      <c r="B33" s="12" t="s">
        <v>128</v>
      </c>
      <c r="C33" s="56">
        <v>1</v>
      </c>
      <c r="D33" s="56">
        <v>1020</v>
      </c>
      <c r="E33" s="7">
        <f t="shared" si="2"/>
        <v>1020</v>
      </c>
    </row>
    <row r="34" spans="1:5" x14ac:dyDescent="0.25">
      <c r="A34" s="5"/>
      <c r="B34" s="5"/>
      <c r="C34" s="5"/>
      <c r="D34" s="5"/>
      <c r="E34" s="42">
        <f>SUM(E27:E33)</f>
        <v>16024</v>
      </c>
    </row>
    <row r="35" spans="1:5" s="39" customFormat="1" ht="21" customHeight="1" x14ac:dyDescent="0.25">
      <c r="A35" s="9"/>
      <c r="B35" s="41" t="s">
        <v>96</v>
      </c>
      <c r="C35" s="55"/>
      <c r="D35" s="55"/>
      <c r="E35" s="35">
        <f>E34+E26</f>
        <v>16385.45</v>
      </c>
    </row>
    <row r="36" spans="1:5" s="39" customFormat="1" x14ac:dyDescent="0.25">
      <c r="A36" s="3"/>
      <c r="B36" s="3"/>
      <c r="C36" s="3"/>
      <c r="D36" s="3"/>
      <c r="E36" s="50"/>
    </row>
    <row r="37" spans="1:5" x14ac:dyDescent="0.25">
      <c r="B37" s="1" t="s">
        <v>138</v>
      </c>
    </row>
    <row r="38" spans="1:5" x14ac:dyDescent="0.25">
      <c r="B38" t="s">
        <v>139</v>
      </c>
    </row>
    <row r="39" spans="1:5" x14ac:dyDescent="0.25">
      <c r="B39" t="s">
        <v>140</v>
      </c>
    </row>
    <row r="40" spans="1:5" x14ac:dyDescent="0.25">
      <c r="B40" t="s">
        <v>141</v>
      </c>
    </row>
    <row r="41" spans="1:5" x14ac:dyDescent="0.25">
      <c r="B41" t="s">
        <v>142</v>
      </c>
    </row>
    <row r="42" spans="1:5" x14ac:dyDescent="0.25">
      <c r="B42" t="s">
        <v>143</v>
      </c>
    </row>
  </sheetData>
  <autoFilter ref="A2:E2">
    <sortState ref="A3:E33">
      <sortCondition sortBy="cellColor" ref="B2" dxfId="2"/>
    </sortState>
  </autoFilter>
  <mergeCells count="1">
    <mergeCell ref="A1:B1"/>
  </mergeCells>
  <pageMargins left="0.25" right="0.25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E38" sqref="E38"/>
    </sheetView>
  </sheetViews>
  <sheetFormatPr defaultRowHeight="15" x14ac:dyDescent="0.25"/>
  <cols>
    <col min="1" max="1" width="5.85546875" customWidth="1"/>
    <col min="2" max="2" width="43.7109375" customWidth="1"/>
    <col min="3" max="3" width="14.5703125" customWidth="1"/>
    <col min="4" max="4" width="10.85546875" customWidth="1"/>
    <col min="5" max="5" width="17" customWidth="1"/>
  </cols>
  <sheetData>
    <row r="1" spans="1:5" ht="34.5" customHeight="1" x14ac:dyDescent="0.25">
      <c r="A1" s="65" t="s">
        <v>69</v>
      </c>
      <c r="B1" s="65"/>
      <c r="C1" s="65"/>
      <c r="D1" s="65"/>
      <c r="E1" s="65"/>
    </row>
    <row r="2" spans="1:5" x14ac:dyDescent="0.25">
      <c r="A2" s="14"/>
      <c r="B2" s="28" t="s">
        <v>163</v>
      </c>
      <c r="C2" s="15" t="s">
        <v>93</v>
      </c>
      <c r="D2" s="15" t="s">
        <v>94</v>
      </c>
      <c r="E2" s="15" t="s">
        <v>95</v>
      </c>
    </row>
    <row r="3" spans="1:5" x14ac:dyDescent="0.25">
      <c r="A3" s="14">
        <f>1</f>
        <v>1</v>
      </c>
      <c r="B3" s="14" t="s">
        <v>47</v>
      </c>
      <c r="C3" s="14">
        <v>1</v>
      </c>
      <c r="D3" s="14">
        <v>5.6</v>
      </c>
      <c r="E3" s="14">
        <f t="shared" ref="E3:E36" si="0">C3*D3</f>
        <v>5.6</v>
      </c>
    </row>
    <row r="4" spans="1:5" x14ac:dyDescent="0.25">
      <c r="A4" s="14">
        <f t="shared" ref="A4:A35" si="1">A3+1</f>
        <v>2</v>
      </c>
      <c r="B4" s="14" t="s">
        <v>70</v>
      </c>
      <c r="C4" s="14">
        <v>1</v>
      </c>
      <c r="D4" s="14">
        <v>7.78</v>
      </c>
      <c r="E4" s="14">
        <f t="shared" si="0"/>
        <v>7.78</v>
      </c>
    </row>
    <row r="5" spans="1:5" x14ac:dyDescent="0.25">
      <c r="A5" s="14">
        <f t="shared" si="1"/>
        <v>3</v>
      </c>
      <c r="B5" s="14" t="s">
        <v>71</v>
      </c>
      <c r="C5" s="14">
        <v>1</v>
      </c>
      <c r="D5" s="14">
        <v>3.37</v>
      </c>
      <c r="E5" s="14">
        <f t="shared" si="0"/>
        <v>3.37</v>
      </c>
    </row>
    <row r="6" spans="1:5" x14ac:dyDescent="0.25">
      <c r="A6" s="14">
        <f t="shared" si="1"/>
        <v>4</v>
      </c>
      <c r="B6" s="14" t="s">
        <v>13</v>
      </c>
      <c r="C6" s="16">
        <v>20</v>
      </c>
      <c r="D6" s="14">
        <v>1.7</v>
      </c>
      <c r="E6" s="14">
        <f t="shared" si="0"/>
        <v>34</v>
      </c>
    </row>
    <row r="7" spans="1:5" x14ac:dyDescent="0.25">
      <c r="A7" s="14">
        <f t="shared" si="1"/>
        <v>5</v>
      </c>
      <c r="B7" s="14" t="s">
        <v>72</v>
      </c>
      <c r="C7" s="14">
        <v>5</v>
      </c>
      <c r="D7" s="14">
        <v>0.7</v>
      </c>
      <c r="E7" s="14">
        <f t="shared" si="0"/>
        <v>3.5</v>
      </c>
    </row>
    <row r="8" spans="1:5" x14ac:dyDescent="0.25">
      <c r="A8" s="14">
        <f t="shared" si="1"/>
        <v>6</v>
      </c>
      <c r="B8" s="14" t="s">
        <v>1</v>
      </c>
      <c r="C8" s="14">
        <v>4</v>
      </c>
      <c r="D8" s="14">
        <v>0.44</v>
      </c>
      <c r="E8" s="14">
        <f t="shared" si="0"/>
        <v>1.76</v>
      </c>
    </row>
    <row r="9" spans="1:5" x14ac:dyDescent="0.25">
      <c r="A9" s="14">
        <f t="shared" si="1"/>
        <v>7</v>
      </c>
      <c r="B9" s="14" t="s">
        <v>2</v>
      </c>
      <c r="C9" s="14">
        <v>10</v>
      </c>
      <c r="D9" s="14">
        <v>0.63</v>
      </c>
      <c r="E9" s="14">
        <f t="shared" si="0"/>
        <v>6.3</v>
      </c>
    </row>
    <row r="10" spans="1:5" x14ac:dyDescent="0.25">
      <c r="A10" s="14">
        <f t="shared" si="1"/>
        <v>8</v>
      </c>
      <c r="B10" s="14" t="s">
        <v>73</v>
      </c>
      <c r="C10" s="14">
        <v>10</v>
      </c>
      <c r="D10" s="14">
        <v>2.5</v>
      </c>
      <c r="E10" s="14">
        <f t="shared" si="0"/>
        <v>25</v>
      </c>
    </row>
    <row r="11" spans="1:5" x14ac:dyDescent="0.25">
      <c r="A11" s="14">
        <f t="shared" si="1"/>
        <v>9</v>
      </c>
      <c r="B11" s="14" t="s">
        <v>146</v>
      </c>
      <c r="C11" s="14">
        <v>1</v>
      </c>
      <c r="D11" s="14">
        <v>0.35</v>
      </c>
      <c r="E11" s="14">
        <f t="shared" si="0"/>
        <v>0.35</v>
      </c>
    </row>
    <row r="12" spans="1:5" x14ac:dyDescent="0.25">
      <c r="A12" s="14">
        <f t="shared" si="1"/>
        <v>10</v>
      </c>
      <c r="B12" s="14" t="s">
        <v>42</v>
      </c>
      <c r="C12" s="14">
        <v>0.25</v>
      </c>
      <c r="D12" s="14">
        <v>3.2</v>
      </c>
      <c r="E12" s="14">
        <f t="shared" si="0"/>
        <v>0.8</v>
      </c>
    </row>
    <row r="13" spans="1:5" x14ac:dyDescent="0.25">
      <c r="A13" s="14">
        <f t="shared" si="1"/>
        <v>11</v>
      </c>
      <c r="B13" s="14" t="s">
        <v>74</v>
      </c>
      <c r="C13" s="14">
        <v>100</v>
      </c>
      <c r="D13" s="14">
        <v>2.5999999999999999E-2</v>
      </c>
      <c r="E13" s="14">
        <f t="shared" si="0"/>
        <v>2.6</v>
      </c>
    </row>
    <row r="14" spans="1:5" x14ac:dyDescent="0.25">
      <c r="A14" s="14">
        <f t="shared" si="1"/>
        <v>12</v>
      </c>
      <c r="B14" s="14" t="s">
        <v>27</v>
      </c>
      <c r="C14" s="14">
        <v>4</v>
      </c>
      <c r="D14" s="14">
        <v>0.36</v>
      </c>
      <c r="E14" s="14">
        <f t="shared" si="0"/>
        <v>1.44</v>
      </c>
    </row>
    <row r="15" spans="1:5" x14ac:dyDescent="0.25">
      <c r="A15" s="14">
        <f t="shared" si="1"/>
        <v>13</v>
      </c>
      <c r="B15" s="14" t="s">
        <v>75</v>
      </c>
      <c r="C15" s="14">
        <v>2</v>
      </c>
      <c r="D15" s="14">
        <v>1.1599999999999999</v>
      </c>
      <c r="E15" s="14">
        <f t="shared" si="0"/>
        <v>2.3199999999999998</v>
      </c>
    </row>
    <row r="16" spans="1:5" x14ac:dyDescent="0.25">
      <c r="A16" s="14">
        <f t="shared" si="1"/>
        <v>14</v>
      </c>
      <c r="B16" s="14" t="s">
        <v>76</v>
      </c>
      <c r="C16" s="14">
        <v>1</v>
      </c>
      <c r="D16" s="14">
        <v>6</v>
      </c>
      <c r="E16" s="14">
        <f t="shared" si="0"/>
        <v>6</v>
      </c>
    </row>
    <row r="17" spans="1:5" x14ac:dyDescent="0.25">
      <c r="A17" s="14">
        <f t="shared" si="1"/>
        <v>15</v>
      </c>
      <c r="B17" s="14" t="s">
        <v>58</v>
      </c>
      <c r="C17" s="14">
        <v>1</v>
      </c>
      <c r="D17" s="14">
        <v>9.1</v>
      </c>
      <c r="E17" s="14">
        <f t="shared" si="0"/>
        <v>9.1</v>
      </c>
    </row>
    <row r="18" spans="1:5" x14ac:dyDescent="0.25">
      <c r="A18" s="14">
        <f t="shared" si="1"/>
        <v>16</v>
      </c>
      <c r="B18" s="14" t="s">
        <v>77</v>
      </c>
      <c r="C18" s="14">
        <v>50</v>
      </c>
      <c r="D18" s="14">
        <v>0.9</v>
      </c>
      <c r="E18" s="14">
        <f t="shared" si="0"/>
        <v>45</v>
      </c>
    </row>
    <row r="19" spans="1:5" x14ac:dyDescent="0.25">
      <c r="A19" s="14">
        <f t="shared" si="1"/>
        <v>17</v>
      </c>
      <c r="B19" s="14" t="s">
        <v>79</v>
      </c>
      <c r="C19" s="14">
        <v>2</v>
      </c>
      <c r="D19" s="14">
        <v>3.95</v>
      </c>
      <c r="E19" s="14">
        <f t="shared" si="0"/>
        <v>7.9</v>
      </c>
    </row>
    <row r="20" spans="1:5" x14ac:dyDescent="0.25">
      <c r="A20" s="14">
        <f t="shared" si="1"/>
        <v>18</v>
      </c>
      <c r="B20" s="14" t="s">
        <v>147</v>
      </c>
      <c r="C20" s="14">
        <v>2</v>
      </c>
      <c r="D20" s="14">
        <v>2.4</v>
      </c>
      <c r="E20" s="14">
        <f t="shared" si="0"/>
        <v>4.8</v>
      </c>
    </row>
    <row r="21" spans="1:5" x14ac:dyDescent="0.25">
      <c r="A21" s="14">
        <f t="shared" si="1"/>
        <v>19</v>
      </c>
      <c r="B21" s="14" t="s">
        <v>66</v>
      </c>
      <c r="C21" s="14">
        <v>1</v>
      </c>
      <c r="D21" s="14">
        <v>4.67</v>
      </c>
      <c r="E21" s="14">
        <f t="shared" si="0"/>
        <v>4.67</v>
      </c>
    </row>
    <row r="22" spans="1:5" x14ac:dyDescent="0.25">
      <c r="A22" s="14">
        <f t="shared" si="1"/>
        <v>20</v>
      </c>
      <c r="B22" s="14" t="s">
        <v>80</v>
      </c>
      <c r="C22" s="14">
        <v>1</v>
      </c>
      <c r="D22" s="14">
        <v>0.75</v>
      </c>
      <c r="E22" s="14">
        <f t="shared" si="0"/>
        <v>0.75</v>
      </c>
    </row>
    <row r="23" spans="1:5" x14ac:dyDescent="0.25">
      <c r="A23" s="14">
        <f t="shared" si="1"/>
        <v>21</v>
      </c>
      <c r="B23" s="14" t="s">
        <v>56</v>
      </c>
      <c r="C23" s="14">
        <v>1</v>
      </c>
      <c r="D23" s="14">
        <v>1.54</v>
      </c>
      <c r="E23" s="14">
        <f t="shared" si="0"/>
        <v>1.54</v>
      </c>
    </row>
    <row r="24" spans="1:5" x14ac:dyDescent="0.25">
      <c r="A24" s="14">
        <f t="shared" si="1"/>
        <v>22</v>
      </c>
      <c r="B24" s="14" t="s">
        <v>25</v>
      </c>
      <c r="C24" s="14">
        <v>2</v>
      </c>
      <c r="D24" s="14">
        <v>1.51</v>
      </c>
      <c r="E24" s="14">
        <f t="shared" si="0"/>
        <v>3.02</v>
      </c>
    </row>
    <row r="25" spans="1:5" x14ac:dyDescent="0.25">
      <c r="A25" s="14">
        <f t="shared" si="1"/>
        <v>23</v>
      </c>
      <c r="B25" s="14" t="s">
        <v>81</v>
      </c>
      <c r="C25" s="14">
        <v>100</v>
      </c>
      <c r="D25" s="14">
        <v>4.4999999999999998E-2</v>
      </c>
      <c r="E25" s="14">
        <f t="shared" si="0"/>
        <v>4.5</v>
      </c>
    </row>
    <row r="26" spans="1:5" x14ac:dyDescent="0.25">
      <c r="A26" s="14">
        <f t="shared" si="1"/>
        <v>24</v>
      </c>
      <c r="B26" s="14" t="s">
        <v>82</v>
      </c>
      <c r="C26" s="14">
        <v>50</v>
      </c>
      <c r="D26" s="14">
        <v>9.5000000000000001E-2</v>
      </c>
      <c r="E26" s="14">
        <f t="shared" si="0"/>
        <v>4.75</v>
      </c>
    </row>
    <row r="27" spans="1:5" x14ac:dyDescent="0.25">
      <c r="A27" s="14">
        <f t="shared" si="1"/>
        <v>25</v>
      </c>
      <c r="B27" s="14" t="s">
        <v>18</v>
      </c>
      <c r="C27" s="16">
        <v>10</v>
      </c>
      <c r="D27" s="14">
        <v>6.6</v>
      </c>
      <c r="E27" s="14">
        <f t="shared" si="0"/>
        <v>66</v>
      </c>
    </row>
    <row r="28" spans="1:5" x14ac:dyDescent="0.25">
      <c r="A28" s="14">
        <f t="shared" si="1"/>
        <v>26</v>
      </c>
      <c r="B28" s="14" t="s">
        <v>26</v>
      </c>
      <c r="C28" s="16">
        <v>10</v>
      </c>
      <c r="D28" s="14">
        <v>8</v>
      </c>
      <c r="E28" s="14">
        <f t="shared" si="0"/>
        <v>80</v>
      </c>
    </row>
    <row r="29" spans="1:5" x14ac:dyDescent="0.25">
      <c r="A29" s="14">
        <f t="shared" si="1"/>
        <v>27</v>
      </c>
      <c r="B29" s="14" t="s">
        <v>83</v>
      </c>
      <c r="C29" s="14">
        <v>1</v>
      </c>
      <c r="D29" s="14">
        <v>0.68</v>
      </c>
      <c r="E29" s="14">
        <f t="shared" si="0"/>
        <v>0.68</v>
      </c>
    </row>
    <row r="30" spans="1:5" x14ac:dyDescent="0.25">
      <c r="A30" s="14">
        <f t="shared" si="1"/>
        <v>28</v>
      </c>
      <c r="B30" s="14" t="s">
        <v>84</v>
      </c>
      <c r="C30" s="14">
        <v>2</v>
      </c>
      <c r="D30" s="14">
        <v>0.36</v>
      </c>
      <c r="E30" s="14">
        <f t="shared" si="0"/>
        <v>0.72</v>
      </c>
    </row>
    <row r="31" spans="1:5" x14ac:dyDescent="0.25">
      <c r="A31" s="14">
        <f t="shared" si="1"/>
        <v>29</v>
      </c>
      <c r="B31" s="14" t="s">
        <v>62</v>
      </c>
      <c r="C31" s="14">
        <v>1</v>
      </c>
      <c r="D31" s="14">
        <v>0.9</v>
      </c>
      <c r="E31" s="14">
        <f t="shared" si="0"/>
        <v>0.9</v>
      </c>
    </row>
    <row r="32" spans="1:5" x14ac:dyDescent="0.25">
      <c r="A32" s="14">
        <f t="shared" si="1"/>
        <v>30</v>
      </c>
      <c r="B32" s="14" t="s">
        <v>136</v>
      </c>
      <c r="C32" s="14">
        <v>0.1</v>
      </c>
      <c r="D32" s="14">
        <v>515</v>
      </c>
      <c r="E32" s="14">
        <f t="shared" si="0"/>
        <v>51.5</v>
      </c>
    </row>
    <row r="33" spans="1:5" x14ac:dyDescent="0.25">
      <c r="A33" s="14"/>
      <c r="B33" s="14"/>
      <c r="C33" s="14"/>
      <c r="D33" s="14"/>
      <c r="E33" s="57">
        <f>SUM(E3:E32)</f>
        <v>386.65</v>
      </c>
    </row>
    <row r="34" spans="1:5" x14ac:dyDescent="0.25">
      <c r="A34" s="14">
        <f>A32+1</f>
        <v>31</v>
      </c>
      <c r="B34" s="17" t="s">
        <v>85</v>
      </c>
      <c r="C34" s="44">
        <v>1</v>
      </c>
      <c r="D34" s="44">
        <v>327</v>
      </c>
      <c r="E34" s="44">
        <f t="shared" si="0"/>
        <v>327</v>
      </c>
    </row>
    <row r="35" spans="1:5" x14ac:dyDescent="0.25">
      <c r="A35" s="14">
        <f t="shared" si="1"/>
        <v>32</v>
      </c>
      <c r="B35" s="17" t="s">
        <v>86</v>
      </c>
      <c r="C35" s="44">
        <v>1</v>
      </c>
      <c r="D35" s="44">
        <v>62</v>
      </c>
      <c r="E35" s="44">
        <f t="shared" si="0"/>
        <v>62</v>
      </c>
    </row>
    <row r="36" spans="1:5" x14ac:dyDescent="0.25">
      <c r="A36" s="14">
        <v>33</v>
      </c>
      <c r="B36" s="17" t="s">
        <v>102</v>
      </c>
      <c r="C36" s="44">
        <v>1</v>
      </c>
      <c r="D36" s="44">
        <v>1280.48</v>
      </c>
      <c r="E36" s="44">
        <f t="shared" si="0"/>
        <v>1280.48</v>
      </c>
    </row>
    <row r="37" spans="1:5" x14ac:dyDescent="0.25">
      <c r="A37" s="5"/>
      <c r="B37" s="5"/>
      <c r="C37" s="5"/>
      <c r="D37" s="5"/>
      <c r="E37" s="58">
        <f>SUM(E34:E36)</f>
        <v>1669.48</v>
      </c>
    </row>
    <row r="38" spans="1:5" x14ac:dyDescent="0.25">
      <c r="A38" s="5"/>
      <c r="B38" s="30" t="s">
        <v>96</v>
      </c>
      <c r="C38" s="30"/>
      <c r="D38" s="30"/>
      <c r="E38" s="53">
        <f>E37+E33</f>
        <v>2056.13</v>
      </c>
    </row>
    <row r="41" spans="1:5" x14ac:dyDescent="0.25">
      <c r="B41" s="1" t="s">
        <v>138</v>
      </c>
    </row>
    <row r="42" spans="1:5" x14ac:dyDescent="0.25">
      <c r="B42" t="s">
        <v>139</v>
      </c>
    </row>
    <row r="43" spans="1:5" x14ac:dyDescent="0.25">
      <c r="B43" t="s">
        <v>140</v>
      </c>
    </row>
    <row r="44" spans="1:5" x14ac:dyDescent="0.25">
      <c r="B44" t="s">
        <v>141</v>
      </c>
    </row>
    <row r="45" spans="1:5" x14ac:dyDescent="0.25">
      <c r="B45" t="s">
        <v>142</v>
      </c>
    </row>
    <row r="46" spans="1:5" x14ac:dyDescent="0.25">
      <c r="B46" t="s">
        <v>143</v>
      </c>
    </row>
  </sheetData>
  <autoFilter ref="A2:E2"/>
  <mergeCells count="1">
    <mergeCell ref="A1:E1"/>
  </mergeCells>
  <pageMargins left="0.25" right="0.25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5" workbookViewId="0">
      <selection activeCell="E39" sqref="E39"/>
    </sheetView>
  </sheetViews>
  <sheetFormatPr defaultRowHeight="15" x14ac:dyDescent="0.25"/>
  <cols>
    <col min="1" max="1" width="11.140625" customWidth="1"/>
    <col min="2" max="2" width="51.140625" customWidth="1"/>
    <col min="3" max="3" width="7.5703125" customWidth="1"/>
    <col min="4" max="4" width="8.85546875" customWidth="1"/>
    <col min="5" max="5" width="14" customWidth="1"/>
  </cols>
  <sheetData>
    <row r="1" spans="1:9" ht="48" customHeight="1" x14ac:dyDescent="0.25">
      <c r="A1" s="66" t="s">
        <v>46</v>
      </c>
      <c r="B1" s="67"/>
      <c r="C1" s="67"/>
      <c r="D1" s="67"/>
      <c r="E1" s="68"/>
    </row>
    <row r="2" spans="1:9" ht="24.75" customHeight="1" x14ac:dyDescent="0.25">
      <c r="A2" s="31"/>
      <c r="B2" s="63">
        <v>3400</v>
      </c>
      <c r="C2" s="54" t="s">
        <v>93</v>
      </c>
      <c r="D2" s="54" t="s">
        <v>94</v>
      </c>
      <c r="E2" s="54" t="s">
        <v>95</v>
      </c>
    </row>
    <row r="3" spans="1:9" x14ac:dyDescent="0.25">
      <c r="A3" s="5">
        <v>1</v>
      </c>
      <c r="B3" s="5" t="s">
        <v>47</v>
      </c>
      <c r="C3" s="5">
        <v>2</v>
      </c>
      <c r="D3" s="5">
        <v>11.2</v>
      </c>
      <c r="E3" s="5">
        <f t="shared" ref="E3:E32" si="0">C3*D3</f>
        <v>22.4</v>
      </c>
    </row>
    <row r="4" spans="1:9" x14ac:dyDescent="0.25">
      <c r="A4" s="5">
        <v>2</v>
      </c>
      <c r="B4" s="5" t="s">
        <v>29</v>
      </c>
      <c r="C4" s="5">
        <v>1</v>
      </c>
      <c r="D4" s="5">
        <v>7.78</v>
      </c>
      <c r="E4" s="5">
        <f t="shared" si="0"/>
        <v>7.78</v>
      </c>
    </row>
    <row r="5" spans="1:9" x14ac:dyDescent="0.25">
      <c r="A5" s="5">
        <v>3</v>
      </c>
      <c r="B5" s="5" t="s">
        <v>48</v>
      </c>
      <c r="C5" s="5">
        <v>5</v>
      </c>
      <c r="D5" s="5">
        <v>0.7</v>
      </c>
      <c r="E5" s="5">
        <f t="shared" si="0"/>
        <v>3.5</v>
      </c>
    </row>
    <row r="6" spans="1:9" x14ac:dyDescent="0.25">
      <c r="A6" s="5">
        <v>4</v>
      </c>
      <c r="B6" s="5" t="s">
        <v>49</v>
      </c>
      <c r="C6" s="5">
        <v>4</v>
      </c>
      <c r="D6" s="5">
        <v>0.44</v>
      </c>
      <c r="E6" s="5">
        <f t="shared" si="0"/>
        <v>1.76</v>
      </c>
    </row>
    <row r="7" spans="1:9" x14ac:dyDescent="0.25">
      <c r="A7" s="5">
        <v>5</v>
      </c>
      <c r="B7" s="5" t="s">
        <v>2</v>
      </c>
      <c r="C7" s="5">
        <v>10</v>
      </c>
      <c r="D7" s="5">
        <v>0.63</v>
      </c>
      <c r="E7" s="5">
        <f t="shared" si="0"/>
        <v>6.3</v>
      </c>
    </row>
    <row r="8" spans="1:9" x14ac:dyDescent="0.25">
      <c r="A8" s="5">
        <v>6</v>
      </c>
      <c r="B8" s="5" t="s">
        <v>50</v>
      </c>
      <c r="C8" s="5">
        <v>100</v>
      </c>
      <c r="D8" s="5">
        <v>0.04</v>
      </c>
      <c r="E8" s="5">
        <f t="shared" si="0"/>
        <v>4</v>
      </c>
    </row>
    <row r="9" spans="1:9" x14ac:dyDescent="0.25">
      <c r="A9" s="5">
        <v>7</v>
      </c>
      <c r="B9" s="5" t="s">
        <v>51</v>
      </c>
      <c r="C9" s="5">
        <v>50</v>
      </c>
      <c r="D9" s="5">
        <v>0.25</v>
      </c>
      <c r="E9" s="5">
        <f t="shared" si="0"/>
        <v>12.5</v>
      </c>
    </row>
    <row r="10" spans="1:9" x14ac:dyDescent="0.25">
      <c r="A10" s="5">
        <v>8</v>
      </c>
      <c r="B10" s="5" t="s">
        <v>52</v>
      </c>
      <c r="C10" s="5">
        <v>10</v>
      </c>
      <c r="D10" s="5">
        <v>0.25</v>
      </c>
      <c r="E10" s="5">
        <f t="shared" si="0"/>
        <v>2.5</v>
      </c>
    </row>
    <row r="11" spans="1:9" x14ac:dyDescent="0.25">
      <c r="A11" s="5">
        <v>9</v>
      </c>
      <c r="B11" s="5" t="s">
        <v>53</v>
      </c>
      <c r="C11" s="5">
        <v>1</v>
      </c>
      <c r="D11" s="5">
        <v>0.35</v>
      </c>
      <c r="E11" s="5">
        <f t="shared" si="0"/>
        <v>0.35</v>
      </c>
    </row>
    <row r="12" spans="1:9" x14ac:dyDescent="0.25">
      <c r="A12" s="5">
        <v>10</v>
      </c>
      <c r="B12" s="5" t="s">
        <v>28</v>
      </c>
      <c r="C12" s="5">
        <v>100</v>
      </c>
      <c r="D12" s="5">
        <v>2.5999999999999999E-2</v>
      </c>
      <c r="E12" s="5">
        <f t="shared" si="0"/>
        <v>2.6</v>
      </c>
    </row>
    <row r="13" spans="1:9" x14ac:dyDescent="0.25">
      <c r="A13" s="5">
        <v>11</v>
      </c>
      <c r="B13" s="5" t="s">
        <v>13</v>
      </c>
      <c r="C13" s="13">
        <v>20</v>
      </c>
      <c r="D13" s="13">
        <v>8.5000000000000006E-2</v>
      </c>
      <c r="E13" s="13">
        <f t="shared" si="0"/>
        <v>1.7000000000000002</v>
      </c>
    </row>
    <row r="14" spans="1:9" x14ac:dyDescent="0.25">
      <c r="A14" s="5">
        <v>12</v>
      </c>
      <c r="B14" s="5" t="s">
        <v>54</v>
      </c>
      <c r="C14" s="5">
        <v>2</v>
      </c>
      <c r="D14" s="5">
        <v>0.36</v>
      </c>
      <c r="E14" s="5">
        <f t="shared" si="0"/>
        <v>0.72</v>
      </c>
    </row>
    <row r="15" spans="1:9" x14ac:dyDescent="0.25">
      <c r="A15" s="5">
        <v>13</v>
      </c>
      <c r="B15" s="5" t="s">
        <v>27</v>
      </c>
      <c r="C15" s="5">
        <v>4</v>
      </c>
      <c r="D15" s="5">
        <v>0.36</v>
      </c>
      <c r="E15" s="5">
        <f t="shared" si="0"/>
        <v>1.44</v>
      </c>
      <c r="I15" s="33"/>
    </row>
    <row r="16" spans="1:9" x14ac:dyDescent="0.25">
      <c r="A16" s="5">
        <v>14</v>
      </c>
      <c r="B16" s="5" t="s">
        <v>55</v>
      </c>
      <c r="C16" s="5">
        <v>2</v>
      </c>
      <c r="D16" s="5">
        <v>1.1599999999999999</v>
      </c>
      <c r="E16" s="5">
        <f t="shared" si="0"/>
        <v>2.3199999999999998</v>
      </c>
    </row>
    <row r="17" spans="1:5" x14ac:dyDescent="0.25">
      <c r="A17" s="5">
        <v>15</v>
      </c>
      <c r="B17" s="5" t="s">
        <v>56</v>
      </c>
      <c r="C17" s="5">
        <v>1</v>
      </c>
      <c r="D17" s="5">
        <v>1.54</v>
      </c>
      <c r="E17" s="5">
        <f t="shared" si="0"/>
        <v>1.54</v>
      </c>
    </row>
    <row r="18" spans="1:5" x14ac:dyDescent="0.25">
      <c r="A18" s="5">
        <v>16</v>
      </c>
      <c r="B18" s="5" t="s">
        <v>57</v>
      </c>
      <c r="C18" s="5">
        <v>1</v>
      </c>
      <c r="D18" s="5">
        <v>6</v>
      </c>
      <c r="E18" s="5">
        <f t="shared" si="0"/>
        <v>6</v>
      </c>
    </row>
    <row r="19" spans="1:5" x14ac:dyDescent="0.25">
      <c r="A19" s="5">
        <v>17</v>
      </c>
      <c r="B19" s="5" t="s">
        <v>58</v>
      </c>
      <c r="C19" s="5">
        <v>1</v>
      </c>
      <c r="D19" s="5">
        <v>9.1</v>
      </c>
      <c r="E19" s="5">
        <f t="shared" si="0"/>
        <v>9.1</v>
      </c>
    </row>
    <row r="20" spans="1:5" x14ac:dyDescent="0.25">
      <c r="A20" s="5">
        <v>18</v>
      </c>
      <c r="B20" s="5" t="s">
        <v>59</v>
      </c>
      <c r="C20" s="5">
        <v>1</v>
      </c>
      <c r="D20" s="5">
        <v>5.18</v>
      </c>
      <c r="E20" s="5">
        <f t="shared" si="0"/>
        <v>5.18</v>
      </c>
    </row>
    <row r="21" spans="1:5" x14ac:dyDescent="0.25">
      <c r="A21" s="5">
        <v>19</v>
      </c>
      <c r="B21" s="5" t="s">
        <v>60</v>
      </c>
      <c r="C21" s="5">
        <v>1</v>
      </c>
      <c r="D21" s="5">
        <v>3.37</v>
      </c>
      <c r="E21" s="5">
        <f t="shared" si="0"/>
        <v>3.37</v>
      </c>
    </row>
    <row r="22" spans="1:5" x14ac:dyDescent="0.25">
      <c r="A22" s="5">
        <v>20</v>
      </c>
      <c r="B22" s="5" t="s">
        <v>61</v>
      </c>
      <c r="C22" s="5">
        <v>50</v>
      </c>
      <c r="D22" s="5">
        <v>0.18</v>
      </c>
      <c r="E22" s="5">
        <f t="shared" si="0"/>
        <v>9</v>
      </c>
    </row>
    <row r="23" spans="1:5" x14ac:dyDescent="0.25">
      <c r="A23" s="5">
        <v>21</v>
      </c>
      <c r="B23" s="5" t="s">
        <v>148</v>
      </c>
      <c r="C23" s="5">
        <v>1</v>
      </c>
      <c r="D23" s="5">
        <v>0.75</v>
      </c>
      <c r="E23" s="5">
        <f t="shared" si="0"/>
        <v>0.75</v>
      </c>
    </row>
    <row r="24" spans="1:5" x14ac:dyDescent="0.25">
      <c r="A24" s="5">
        <v>22</v>
      </c>
      <c r="B24" s="5" t="s">
        <v>62</v>
      </c>
      <c r="C24" s="5">
        <v>1</v>
      </c>
      <c r="D24" s="5">
        <v>0.9</v>
      </c>
      <c r="E24" s="5">
        <f t="shared" si="0"/>
        <v>0.9</v>
      </c>
    </row>
    <row r="25" spans="1:5" x14ac:dyDescent="0.25">
      <c r="A25" s="5">
        <v>23</v>
      </c>
      <c r="B25" s="5" t="s">
        <v>63</v>
      </c>
      <c r="C25" s="5">
        <v>1</v>
      </c>
      <c r="D25" s="5">
        <v>0.68</v>
      </c>
      <c r="E25" s="5">
        <f t="shared" si="0"/>
        <v>0.68</v>
      </c>
    </row>
    <row r="26" spans="1:5" x14ac:dyDescent="0.25">
      <c r="A26" s="5">
        <v>24</v>
      </c>
      <c r="B26" s="5" t="s">
        <v>78</v>
      </c>
      <c r="C26" s="5">
        <v>200</v>
      </c>
      <c r="D26" s="5">
        <v>1.6E-2</v>
      </c>
      <c r="E26" s="5">
        <f t="shared" si="0"/>
        <v>3.2</v>
      </c>
    </row>
    <row r="27" spans="1:5" x14ac:dyDescent="0.25">
      <c r="A27" s="5">
        <v>25</v>
      </c>
      <c r="B27" s="5" t="s">
        <v>45</v>
      </c>
      <c r="C27" s="5">
        <v>300</v>
      </c>
      <c r="D27" s="5">
        <v>1.7999999999999999E-2</v>
      </c>
      <c r="E27" s="5">
        <f t="shared" si="0"/>
        <v>5.3999999999999995</v>
      </c>
    </row>
    <row r="28" spans="1:5" x14ac:dyDescent="0.25">
      <c r="A28" s="5">
        <v>26</v>
      </c>
      <c r="B28" s="5" t="s">
        <v>64</v>
      </c>
      <c r="C28" s="5">
        <v>2</v>
      </c>
      <c r="D28" s="5">
        <v>2.4</v>
      </c>
      <c r="E28" s="5">
        <f t="shared" si="0"/>
        <v>4.8</v>
      </c>
    </row>
    <row r="29" spans="1:5" x14ac:dyDescent="0.25">
      <c r="A29" s="5">
        <v>27</v>
      </c>
      <c r="B29" s="5" t="s">
        <v>65</v>
      </c>
      <c r="C29" s="5">
        <v>2</v>
      </c>
      <c r="D29" s="5">
        <v>3.95</v>
      </c>
      <c r="E29" s="5">
        <f t="shared" si="0"/>
        <v>7.9</v>
      </c>
    </row>
    <row r="30" spans="1:5" x14ac:dyDescent="0.25">
      <c r="A30" s="5">
        <v>28</v>
      </c>
      <c r="B30" s="5" t="s">
        <v>66</v>
      </c>
      <c r="C30" s="5">
        <v>1</v>
      </c>
      <c r="D30" s="5">
        <v>4.67</v>
      </c>
      <c r="E30" s="5">
        <f t="shared" si="0"/>
        <v>4.67</v>
      </c>
    </row>
    <row r="31" spans="1:5" x14ac:dyDescent="0.25">
      <c r="A31" s="5">
        <v>29</v>
      </c>
      <c r="B31" s="5" t="s">
        <v>67</v>
      </c>
      <c r="C31" s="13">
        <v>10</v>
      </c>
      <c r="D31" s="13">
        <v>6.6</v>
      </c>
      <c r="E31" s="13">
        <f t="shared" si="0"/>
        <v>66</v>
      </c>
    </row>
    <row r="32" spans="1:5" x14ac:dyDescent="0.25">
      <c r="A32" s="5">
        <f t="shared" ref="A32" si="1">A31+1</f>
        <v>30</v>
      </c>
      <c r="B32" s="5" t="s">
        <v>136</v>
      </c>
      <c r="C32" s="5">
        <v>0.1</v>
      </c>
      <c r="D32" s="5">
        <v>515</v>
      </c>
      <c r="E32" s="5">
        <f t="shared" si="0"/>
        <v>51.5</v>
      </c>
    </row>
    <row r="33" spans="1:5" x14ac:dyDescent="0.25">
      <c r="A33" s="5"/>
      <c r="B33" s="5"/>
      <c r="C33" s="5"/>
      <c r="D33" s="5"/>
      <c r="E33" s="53">
        <f>SUM(E3:E32)</f>
        <v>249.86</v>
      </c>
    </row>
    <row r="34" spans="1:5" x14ac:dyDescent="0.25">
      <c r="A34" s="5">
        <v>31</v>
      </c>
      <c r="B34" s="12" t="s">
        <v>99</v>
      </c>
      <c r="C34" s="7">
        <v>1</v>
      </c>
      <c r="D34" s="7">
        <v>524</v>
      </c>
      <c r="E34" s="7">
        <f>C34*D34</f>
        <v>524</v>
      </c>
    </row>
    <row r="35" spans="1:5" x14ac:dyDescent="0.25">
      <c r="A35" s="5">
        <v>32</v>
      </c>
      <c r="B35" s="12" t="s">
        <v>100</v>
      </c>
      <c r="C35" s="7">
        <v>1</v>
      </c>
      <c r="D35" s="7">
        <v>528</v>
      </c>
      <c r="E35" s="7">
        <f>C35*D35</f>
        <v>528</v>
      </c>
    </row>
    <row r="36" spans="1:5" x14ac:dyDescent="0.25">
      <c r="A36" s="5">
        <v>33</v>
      </c>
      <c r="B36" s="12" t="s">
        <v>86</v>
      </c>
      <c r="C36" s="7">
        <v>2</v>
      </c>
      <c r="D36" s="7">
        <v>124</v>
      </c>
      <c r="E36" s="7">
        <f>C36*D36</f>
        <v>248</v>
      </c>
    </row>
    <row r="37" spans="1:5" x14ac:dyDescent="0.25">
      <c r="A37" s="5">
        <v>34</v>
      </c>
      <c r="B37" s="12" t="s">
        <v>101</v>
      </c>
      <c r="C37" s="7">
        <v>1</v>
      </c>
      <c r="D37" s="7">
        <v>2071</v>
      </c>
      <c r="E37" s="7">
        <f>C37*D37</f>
        <v>2071</v>
      </c>
    </row>
    <row r="38" spans="1:5" x14ac:dyDescent="0.25">
      <c r="A38" s="5"/>
      <c r="B38" s="5"/>
      <c r="C38" s="5"/>
      <c r="D38" s="5"/>
      <c r="E38" s="58">
        <f>SUM(E34:E37)</f>
        <v>3371</v>
      </c>
    </row>
    <row r="39" spans="1:5" x14ac:dyDescent="0.25">
      <c r="A39" s="5"/>
      <c r="B39" s="30" t="s">
        <v>96</v>
      </c>
      <c r="C39" s="5"/>
      <c r="D39" s="5"/>
      <c r="E39" s="53">
        <f>E38+E33</f>
        <v>3620.86</v>
      </c>
    </row>
    <row r="40" spans="1:5" x14ac:dyDescent="0.25">
      <c r="A40" s="5"/>
      <c r="B40" s="5"/>
      <c r="C40" s="5"/>
      <c r="D40" s="5"/>
      <c r="E40" s="5"/>
    </row>
    <row r="41" spans="1:5" x14ac:dyDescent="0.25">
      <c r="B41" s="1" t="s">
        <v>138</v>
      </c>
    </row>
    <row r="42" spans="1:5" x14ac:dyDescent="0.25">
      <c r="B42" t="s">
        <v>139</v>
      </c>
    </row>
    <row r="43" spans="1:5" x14ac:dyDescent="0.25">
      <c r="B43" t="s">
        <v>140</v>
      </c>
    </row>
    <row r="44" spans="1:5" x14ac:dyDescent="0.25">
      <c r="B44" t="s">
        <v>141</v>
      </c>
    </row>
    <row r="45" spans="1:5" x14ac:dyDescent="0.25">
      <c r="B45" t="s">
        <v>142</v>
      </c>
    </row>
    <row r="46" spans="1:5" x14ac:dyDescent="0.25">
      <c r="B46" t="s">
        <v>143</v>
      </c>
    </row>
  </sheetData>
  <autoFilter ref="A2:E2"/>
  <mergeCells count="1">
    <mergeCell ref="A1:E1"/>
  </mergeCells>
  <pageMargins left="0.25" right="0.25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B2" sqref="B2"/>
    </sheetView>
  </sheetViews>
  <sheetFormatPr defaultRowHeight="15" x14ac:dyDescent="0.25"/>
  <cols>
    <col min="1" max="1" width="5" customWidth="1"/>
    <col min="2" max="2" width="50.140625" customWidth="1"/>
    <col min="3" max="3" width="14.5703125" customWidth="1"/>
    <col min="4" max="4" width="7.85546875" customWidth="1"/>
    <col min="5" max="5" width="15.42578125" customWidth="1"/>
    <col min="6" max="7" width="14.5703125" customWidth="1"/>
  </cols>
  <sheetData>
    <row r="1" spans="1:5" ht="16.5" customHeight="1" x14ac:dyDescent="0.25">
      <c r="A1" s="69" t="s">
        <v>19</v>
      </c>
      <c r="B1" s="69"/>
      <c r="C1" s="69"/>
      <c r="D1" s="69"/>
      <c r="E1" s="69"/>
    </row>
    <row r="2" spans="1:5" s="33" customFormat="1" ht="17.25" customHeight="1" x14ac:dyDescent="0.25">
      <c r="A2" s="19"/>
      <c r="B2" s="28" t="s">
        <v>160</v>
      </c>
      <c r="C2" s="20" t="s">
        <v>93</v>
      </c>
      <c r="D2" s="20" t="s">
        <v>94</v>
      </c>
      <c r="E2" s="20" t="s">
        <v>95</v>
      </c>
    </row>
    <row r="3" spans="1:5" x14ac:dyDescent="0.25">
      <c r="A3" s="14">
        <v>1</v>
      </c>
      <c r="B3" s="14" t="s">
        <v>20</v>
      </c>
      <c r="C3" s="16">
        <v>10</v>
      </c>
      <c r="D3" s="16">
        <v>1.32</v>
      </c>
      <c r="E3" s="16">
        <f t="shared" ref="E3:E39" si="0">C3*D3</f>
        <v>13.200000000000001</v>
      </c>
    </row>
    <row r="4" spans="1:5" x14ac:dyDescent="0.25">
      <c r="A4" s="14">
        <v>2</v>
      </c>
      <c r="B4" s="14" t="s">
        <v>2</v>
      </c>
      <c r="C4" s="14">
        <v>10</v>
      </c>
      <c r="D4" s="14">
        <v>0.63</v>
      </c>
      <c r="E4" s="14">
        <f t="shared" si="0"/>
        <v>6.3</v>
      </c>
    </row>
    <row r="5" spans="1:5" x14ac:dyDescent="0.25">
      <c r="A5" s="14">
        <v>3</v>
      </c>
      <c r="B5" s="14" t="s">
        <v>21</v>
      </c>
      <c r="C5" s="14">
        <v>4</v>
      </c>
      <c r="D5" s="14">
        <v>0.44</v>
      </c>
      <c r="E5" s="14">
        <f t="shared" si="0"/>
        <v>1.76</v>
      </c>
    </row>
    <row r="6" spans="1:5" x14ac:dyDescent="0.25">
      <c r="A6" s="14">
        <v>4</v>
      </c>
      <c r="B6" s="14" t="s">
        <v>22</v>
      </c>
      <c r="C6" s="14">
        <v>50</v>
      </c>
      <c r="D6" s="14">
        <v>0.2</v>
      </c>
      <c r="E6" s="14">
        <f t="shared" si="0"/>
        <v>10</v>
      </c>
    </row>
    <row r="7" spans="1:5" ht="30" x14ac:dyDescent="0.25">
      <c r="A7" s="14">
        <v>5</v>
      </c>
      <c r="B7" s="14" t="s">
        <v>149</v>
      </c>
      <c r="C7" s="14">
        <v>100</v>
      </c>
      <c r="D7" s="14">
        <v>0.05</v>
      </c>
      <c r="E7" s="14">
        <f t="shared" si="0"/>
        <v>5</v>
      </c>
    </row>
    <row r="8" spans="1:5" x14ac:dyDescent="0.25">
      <c r="A8" s="14">
        <v>6</v>
      </c>
      <c r="B8" s="14" t="s">
        <v>13</v>
      </c>
      <c r="C8" s="14">
        <v>20</v>
      </c>
      <c r="D8" s="14">
        <v>1.7</v>
      </c>
      <c r="E8" s="14">
        <f t="shared" si="0"/>
        <v>34</v>
      </c>
    </row>
    <row r="9" spans="1:5" x14ac:dyDescent="0.25">
      <c r="A9" s="14">
        <v>7</v>
      </c>
      <c r="B9" s="14" t="s">
        <v>4</v>
      </c>
      <c r="C9" s="14">
        <v>10</v>
      </c>
      <c r="D9" s="14">
        <v>0.25</v>
      </c>
      <c r="E9" s="14">
        <f t="shared" si="0"/>
        <v>2.5</v>
      </c>
    </row>
    <row r="10" spans="1:5" x14ac:dyDescent="0.25">
      <c r="A10" s="14">
        <v>8</v>
      </c>
      <c r="B10" s="14" t="s">
        <v>23</v>
      </c>
      <c r="C10" s="14">
        <v>1</v>
      </c>
      <c r="D10" s="14">
        <v>0.35</v>
      </c>
      <c r="E10" s="14">
        <f t="shared" si="0"/>
        <v>0.35</v>
      </c>
    </row>
    <row r="11" spans="1:5" x14ac:dyDescent="0.25">
      <c r="A11" s="14">
        <v>9</v>
      </c>
      <c r="B11" s="14" t="s">
        <v>24</v>
      </c>
      <c r="C11" s="14">
        <v>5</v>
      </c>
      <c r="D11" s="14">
        <v>0.7</v>
      </c>
      <c r="E11" s="14">
        <f t="shared" si="0"/>
        <v>3.5</v>
      </c>
    </row>
    <row r="12" spans="1:5" x14ac:dyDescent="0.25">
      <c r="A12" s="14">
        <v>10</v>
      </c>
      <c r="B12" s="14" t="s">
        <v>25</v>
      </c>
      <c r="C12" s="14">
        <v>1</v>
      </c>
      <c r="D12" s="14">
        <v>1.51</v>
      </c>
      <c r="E12" s="14">
        <f t="shared" si="0"/>
        <v>1.51</v>
      </c>
    </row>
    <row r="13" spans="1:5" x14ac:dyDescent="0.25">
      <c r="A13" s="14">
        <v>11</v>
      </c>
      <c r="B13" s="14" t="s">
        <v>26</v>
      </c>
      <c r="C13" s="14">
        <v>10</v>
      </c>
      <c r="D13" s="14">
        <v>0.8</v>
      </c>
      <c r="E13" s="14">
        <f t="shared" si="0"/>
        <v>8</v>
      </c>
    </row>
    <row r="14" spans="1:5" x14ac:dyDescent="0.25">
      <c r="A14" s="14">
        <v>12</v>
      </c>
      <c r="B14" s="14" t="s">
        <v>27</v>
      </c>
      <c r="C14" s="14">
        <v>4</v>
      </c>
      <c r="D14" s="14">
        <v>0.36</v>
      </c>
      <c r="E14" s="14">
        <f t="shared" si="0"/>
        <v>1.44</v>
      </c>
    </row>
    <row r="15" spans="1:5" x14ac:dyDescent="0.25">
      <c r="A15" s="14">
        <v>13</v>
      </c>
      <c r="B15" s="14" t="s">
        <v>28</v>
      </c>
      <c r="C15" s="14">
        <v>100</v>
      </c>
      <c r="D15" s="14">
        <v>2.5999999999999999E-2</v>
      </c>
      <c r="E15" s="14">
        <f t="shared" si="0"/>
        <v>2.6</v>
      </c>
    </row>
    <row r="16" spans="1:5" x14ac:dyDescent="0.25">
      <c r="A16" s="14">
        <v>14</v>
      </c>
      <c r="B16" s="14" t="s">
        <v>29</v>
      </c>
      <c r="C16" s="14">
        <v>1</v>
      </c>
      <c r="D16" s="14">
        <v>7.78</v>
      </c>
      <c r="E16" s="14">
        <f t="shared" si="0"/>
        <v>7.78</v>
      </c>
    </row>
    <row r="17" spans="1:5" x14ac:dyDescent="0.25">
      <c r="A17" s="14">
        <v>15</v>
      </c>
      <c r="B17" s="14" t="s">
        <v>30</v>
      </c>
      <c r="C17" s="14">
        <v>2</v>
      </c>
      <c r="D17" s="14">
        <v>11</v>
      </c>
      <c r="E17" s="14">
        <f t="shared" si="0"/>
        <v>22</v>
      </c>
    </row>
    <row r="18" spans="1:5" x14ac:dyDescent="0.25">
      <c r="A18" s="14">
        <v>16</v>
      </c>
      <c r="B18" s="14" t="s">
        <v>31</v>
      </c>
      <c r="C18" s="14">
        <v>2</v>
      </c>
      <c r="D18" s="14">
        <v>1.1599999999999999</v>
      </c>
      <c r="E18" s="14">
        <f t="shared" si="0"/>
        <v>2.3199999999999998</v>
      </c>
    </row>
    <row r="19" spans="1:5" ht="30" x14ac:dyDescent="0.25">
      <c r="A19" s="14">
        <v>17</v>
      </c>
      <c r="B19" s="14" t="s">
        <v>32</v>
      </c>
      <c r="C19" s="14">
        <v>1</v>
      </c>
      <c r="D19" s="14">
        <v>6</v>
      </c>
      <c r="E19" s="14">
        <f t="shared" si="0"/>
        <v>6</v>
      </c>
    </row>
    <row r="20" spans="1:5" x14ac:dyDescent="0.25">
      <c r="A20" s="14">
        <v>18</v>
      </c>
      <c r="B20" s="14" t="s">
        <v>33</v>
      </c>
      <c r="C20" s="14">
        <v>1</v>
      </c>
      <c r="D20" s="14">
        <v>9.6</v>
      </c>
      <c r="E20" s="14">
        <f t="shared" si="0"/>
        <v>9.6</v>
      </c>
    </row>
    <row r="21" spans="1:5" x14ac:dyDescent="0.25">
      <c r="A21" s="14">
        <v>19</v>
      </c>
      <c r="B21" s="14" t="s">
        <v>34</v>
      </c>
      <c r="C21" s="14">
        <v>1</v>
      </c>
      <c r="D21" s="14">
        <v>3.37</v>
      </c>
      <c r="E21" s="14">
        <f t="shared" si="0"/>
        <v>3.37</v>
      </c>
    </row>
    <row r="22" spans="1:5" x14ac:dyDescent="0.25">
      <c r="A22" s="14">
        <v>20</v>
      </c>
      <c r="B22" s="14" t="s">
        <v>35</v>
      </c>
      <c r="C22" s="14">
        <v>50</v>
      </c>
      <c r="D22" s="14">
        <v>0.9</v>
      </c>
      <c r="E22" s="14">
        <f t="shared" si="0"/>
        <v>45</v>
      </c>
    </row>
    <row r="23" spans="1:5" x14ac:dyDescent="0.25">
      <c r="A23" s="14">
        <v>21</v>
      </c>
      <c r="B23" s="14" t="s">
        <v>36</v>
      </c>
      <c r="C23" s="14">
        <v>1</v>
      </c>
      <c r="D23" s="14">
        <v>0.9</v>
      </c>
      <c r="E23" s="14">
        <f t="shared" si="0"/>
        <v>0.9</v>
      </c>
    </row>
    <row r="24" spans="1:5" x14ac:dyDescent="0.25">
      <c r="A24" s="14">
        <v>22</v>
      </c>
      <c r="B24" s="14" t="s">
        <v>37</v>
      </c>
      <c r="C24" s="14">
        <v>1</v>
      </c>
      <c r="D24" s="14">
        <v>2.6</v>
      </c>
      <c r="E24" s="14">
        <f t="shared" si="0"/>
        <v>2.6</v>
      </c>
    </row>
    <row r="25" spans="1:5" x14ac:dyDescent="0.25">
      <c r="A25" s="14">
        <v>23</v>
      </c>
      <c r="B25" s="14" t="s">
        <v>38</v>
      </c>
      <c r="C25" s="14">
        <v>1</v>
      </c>
      <c r="D25" s="14">
        <v>0.18</v>
      </c>
      <c r="E25" s="14">
        <f t="shared" si="0"/>
        <v>0.18</v>
      </c>
    </row>
    <row r="26" spans="1:5" x14ac:dyDescent="0.25">
      <c r="A26" s="14">
        <v>24</v>
      </c>
      <c r="B26" s="14" t="s">
        <v>39</v>
      </c>
      <c r="C26" s="14">
        <v>2</v>
      </c>
      <c r="D26" s="14">
        <v>3.92</v>
      </c>
      <c r="E26" s="14">
        <f t="shared" si="0"/>
        <v>7.84</v>
      </c>
    </row>
    <row r="27" spans="1:5" x14ac:dyDescent="0.25">
      <c r="A27" s="14">
        <v>25</v>
      </c>
      <c r="B27" s="14" t="s">
        <v>40</v>
      </c>
      <c r="C27" s="14">
        <v>2</v>
      </c>
      <c r="D27" s="14">
        <v>2.4</v>
      </c>
      <c r="E27" s="14">
        <f t="shared" si="0"/>
        <v>4.8</v>
      </c>
    </row>
    <row r="28" spans="1:5" x14ac:dyDescent="0.25">
      <c r="A28" s="14">
        <v>26</v>
      </c>
      <c r="B28" s="14" t="s">
        <v>150</v>
      </c>
      <c r="C28" s="14">
        <v>1</v>
      </c>
      <c r="D28" s="14">
        <v>4.67</v>
      </c>
      <c r="E28" s="14">
        <f t="shared" si="0"/>
        <v>4.67</v>
      </c>
    </row>
    <row r="29" spans="1:5" s="33" customFormat="1" x14ac:dyDescent="0.25">
      <c r="A29" s="19">
        <v>27</v>
      </c>
      <c r="B29" s="19" t="s">
        <v>41</v>
      </c>
      <c r="C29" s="19">
        <v>1</v>
      </c>
      <c r="D29" s="19">
        <v>5.18</v>
      </c>
      <c r="E29" s="19">
        <f t="shared" si="0"/>
        <v>5.18</v>
      </c>
    </row>
    <row r="30" spans="1:5" s="33" customFormat="1" x14ac:dyDescent="0.25">
      <c r="A30" s="19">
        <v>28</v>
      </c>
      <c r="B30" s="19" t="s">
        <v>42</v>
      </c>
      <c r="C30" s="19">
        <v>0.5</v>
      </c>
      <c r="D30" s="19">
        <v>3.2</v>
      </c>
      <c r="E30" s="19">
        <f t="shared" si="0"/>
        <v>1.6</v>
      </c>
    </row>
    <row r="31" spans="1:5" s="33" customFormat="1" x14ac:dyDescent="0.25">
      <c r="A31" s="19">
        <v>29</v>
      </c>
      <c r="B31" s="19" t="s">
        <v>43</v>
      </c>
      <c r="C31" s="19">
        <v>1</v>
      </c>
      <c r="D31" s="19">
        <v>90</v>
      </c>
      <c r="E31" s="19">
        <f t="shared" si="0"/>
        <v>90</v>
      </c>
    </row>
    <row r="32" spans="1:5" s="33" customFormat="1" x14ac:dyDescent="0.25">
      <c r="A32" s="19">
        <v>30</v>
      </c>
      <c r="B32" s="19" t="s">
        <v>44</v>
      </c>
      <c r="C32" s="19">
        <v>1</v>
      </c>
      <c r="D32" s="19">
        <v>0.68</v>
      </c>
      <c r="E32" s="19">
        <f t="shared" si="0"/>
        <v>0.68</v>
      </c>
    </row>
    <row r="33" spans="1:5" s="33" customFormat="1" x14ac:dyDescent="0.25">
      <c r="A33" s="19">
        <v>31</v>
      </c>
      <c r="B33" s="19" t="s">
        <v>45</v>
      </c>
      <c r="C33" s="19">
        <v>0.3</v>
      </c>
      <c r="D33" s="19">
        <v>0.18</v>
      </c>
      <c r="E33" s="19">
        <f t="shared" si="0"/>
        <v>5.3999999999999999E-2</v>
      </c>
    </row>
    <row r="34" spans="1:5" s="33" customFormat="1" x14ac:dyDescent="0.25">
      <c r="A34" s="19">
        <v>32</v>
      </c>
      <c r="B34" s="19" t="s">
        <v>68</v>
      </c>
      <c r="C34" s="19">
        <v>1</v>
      </c>
      <c r="D34" s="19">
        <v>0.75</v>
      </c>
      <c r="E34" s="19">
        <f t="shared" si="0"/>
        <v>0.75</v>
      </c>
    </row>
    <row r="35" spans="1:5" s="33" customFormat="1" x14ac:dyDescent="0.25">
      <c r="A35" s="19">
        <f t="shared" ref="A35" si="1">A34+1</f>
        <v>33</v>
      </c>
      <c r="B35" s="19" t="s">
        <v>136</v>
      </c>
      <c r="C35" s="19">
        <v>0.1</v>
      </c>
      <c r="D35" s="19">
        <v>515</v>
      </c>
      <c r="E35" s="19">
        <f t="shared" si="0"/>
        <v>51.5</v>
      </c>
    </row>
    <row r="36" spans="1:5" s="33" customFormat="1" x14ac:dyDescent="0.25">
      <c r="A36" s="19"/>
      <c r="B36" s="19"/>
      <c r="C36" s="19"/>
      <c r="D36" s="19"/>
      <c r="E36" s="48">
        <f>SUM(E3:E35)</f>
        <v>356.98399999999998</v>
      </c>
    </row>
    <row r="37" spans="1:5" s="33" customFormat="1" x14ac:dyDescent="0.25">
      <c r="A37" s="19">
        <v>34</v>
      </c>
      <c r="B37" s="22" t="s">
        <v>87</v>
      </c>
      <c r="C37" s="29">
        <v>1</v>
      </c>
      <c r="D37" s="29">
        <v>80</v>
      </c>
      <c r="E37" s="29">
        <f t="shared" si="0"/>
        <v>80</v>
      </c>
    </row>
    <row r="38" spans="1:5" s="33" customFormat="1" x14ac:dyDescent="0.25">
      <c r="A38" s="19">
        <v>35</v>
      </c>
      <c r="B38" s="22" t="s">
        <v>97</v>
      </c>
      <c r="C38" s="29">
        <v>1</v>
      </c>
      <c r="D38" s="29">
        <v>2792</v>
      </c>
      <c r="E38" s="29">
        <f t="shared" si="0"/>
        <v>2792</v>
      </c>
    </row>
    <row r="39" spans="1:5" s="33" customFormat="1" ht="30" x14ac:dyDescent="0.25">
      <c r="A39" s="19">
        <v>36</v>
      </c>
      <c r="B39" s="22" t="s">
        <v>98</v>
      </c>
      <c r="C39" s="29">
        <v>1</v>
      </c>
      <c r="D39" s="29">
        <v>12080</v>
      </c>
      <c r="E39" s="29">
        <f t="shared" si="0"/>
        <v>12080</v>
      </c>
    </row>
    <row r="40" spans="1:5" s="33" customFormat="1" x14ac:dyDescent="0.25">
      <c r="A40" s="19"/>
      <c r="B40" s="19"/>
      <c r="C40" s="19"/>
      <c r="D40" s="19"/>
      <c r="E40" s="59">
        <f>SUM(E37:E39)</f>
        <v>14952</v>
      </c>
    </row>
    <row r="41" spans="1:5" x14ac:dyDescent="0.25">
      <c r="A41" s="5"/>
      <c r="B41" s="30" t="s">
        <v>96</v>
      </c>
      <c r="C41" s="5"/>
      <c r="D41" s="5"/>
      <c r="E41" s="24">
        <f>E40+E36</f>
        <v>15308.984</v>
      </c>
    </row>
    <row r="42" spans="1:5" x14ac:dyDescent="0.25">
      <c r="B42" s="1" t="s">
        <v>138</v>
      </c>
    </row>
    <row r="43" spans="1:5" x14ac:dyDescent="0.25">
      <c r="B43" t="s">
        <v>139</v>
      </c>
    </row>
    <row r="44" spans="1:5" x14ac:dyDescent="0.25">
      <c r="B44" t="s">
        <v>140</v>
      </c>
    </row>
    <row r="45" spans="1:5" x14ac:dyDescent="0.25">
      <c r="B45" t="s">
        <v>141</v>
      </c>
    </row>
    <row r="46" spans="1:5" x14ac:dyDescent="0.25">
      <c r="B46" t="s">
        <v>142</v>
      </c>
    </row>
    <row r="47" spans="1:5" x14ac:dyDescent="0.25">
      <c r="B47" t="s">
        <v>143</v>
      </c>
    </row>
  </sheetData>
  <autoFilter ref="A2:E2"/>
  <mergeCells count="1">
    <mergeCell ref="A1:E1"/>
  </mergeCells>
  <pageMargins left="0.25" right="0.25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E43" sqref="E43"/>
    </sheetView>
  </sheetViews>
  <sheetFormatPr defaultRowHeight="15" x14ac:dyDescent="0.25"/>
  <cols>
    <col min="1" max="1" width="5.28515625" customWidth="1"/>
    <col min="2" max="2" width="50.5703125" customWidth="1"/>
    <col min="3" max="3" width="14.140625" customWidth="1"/>
    <col min="4" max="4" width="8.85546875" customWidth="1"/>
    <col min="5" max="5" width="15.28515625" customWidth="1"/>
    <col min="6" max="7" width="14.140625" customWidth="1"/>
  </cols>
  <sheetData>
    <row r="1" spans="1:5" ht="24.75" customHeight="1" x14ac:dyDescent="0.25">
      <c r="A1" s="69" t="s">
        <v>103</v>
      </c>
      <c r="B1" s="69"/>
      <c r="C1" s="69"/>
      <c r="D1" s="69"/>
      <c r="E1" s="69"/>
    </row>
    <row r="2" spans="1:5" ht="21.75" customHeight="1" x14ac:dyDescent="0.25">
      <c r="A2" s="19"/>
      <c r="B2" s="28" t="s">
        <v>160</v>
      </c>
      <c r="C2" s="20" t="s">
        <v>93</v>
      </c>
      <c r="D2" s="20" t="s">
        <v>94</v>
      </c>
      <c r="E2" s="20" t="s">
        <v>95</v>
      </c>
    </row>
    <row r="3" spans="1:5" x14ac:dyDescent="0.25">
      <c r="A3" s="19">
        <v>1</v>
      </c>
      <c r="B3" s="19" t="s">
        <v>20</v>
      </c>
      <c r="C3" s="21">
        <v>10</v>
      </c>
      <c r="D3" s="19">
        <v>1.32</v>
      </c>
      <c r="E3" s="19">
        <f t="shared" ref="E3:E41" si="0">C3*D3</f>
        <v>13.200000000000001</v>
      </c>
    </row>
    <row r="4" spans="1:5" x14ac:dyDescent="0.25">
      <c r="A4" s="19">
        <v>2</v>
      </c>
      <c r="B4" s="19" t="s">
        <v>2</v>
      </c>
      <c r="C4" s="19">
        <v>10</v>
      </c>
      <c r="D4" s="19">
        <v>0.63</v>
      </c>
      <c r="E4" s="19">
        <f t="shared" si="0"/>
        <v>6.3</v>
      </c>
    </row>
    <row r="5" spans="1:5" x14ac:dyDescent="0.25">
      <c r="A5" s="19">
        <v>3</v>
      </c>
      <c r="B5" s="19" t="s">
        <v>21</v>
      </c>
      <c r="C5" s="19">
        <v>4</v>
      </c>
      <c r="D5" s="19">
        <v>0.44</v>
      </c>
      <c r="E5" s="19">
        <f t="shared" si="0"/>
        <v>1.76</v>
      </c>
    </row>
    <row r="6" spans="1:5" x14ac:dyDescent="0.25">
      <c r="A6" s="19">
        <v>4</v>
      </c>
      <c r="B6" s="19" t="s">
        <v>22</v>
      </c>
      <c r="C6" s="19">
        <v>50</v>
      </c>
      <c r="D6" s="19">
        <v>0.2</v>
      </c>
      <c r="E6" s="19">
        <f t="shared" si="0"/>
        <v>10</v>
      </c>
    </row>
    <row r="7" spans="1:5" ht="33" customHeight="1" x14ac:dyDescent="0.25">
      <c r="A7" s="19">
        <v>5</v>
      </c>
      <c r="B7" s="19" t="s">
        <v>149</v>
      </c>
      <c r="C7" s="19">
        <v>100</v>
      </c>
      <c r="D7" s="19">
        <v>0.05</v>
      </c>
      <c r="E7" s="19">
        <f t="shared" si="0"/>
        <v>5</v>
      </c>
    </row>
    <row r="8" spans="1:5" x14ac:dyDescent="0.25">
      <c r="A8" s="19">
        <v>6</v>
      </c>
      <c r="B8" s="19" t="s">
        <v>13</v>
      </c>
      <c r="C8" s="19">
        <v>20</v>
      </c>
      <c r="D8" s="19">
        <v>1.7</v>
      </c>
      <c r="E8" s="19">
        <f t="shared" si="0"/>
        <v>34</v>
      </c>
    </row>
    <row r="9" spans="1:5" x14ac:dyDescent="0.25">
      <c r="A9" s="19">
        <v>7</v>
      </c>
      <c r="B9" s="19" t="s">
        <v>4</v>
      </c>
      <c r="C9" s="19">
        <v>10</v>
      </c>
      <c r="D9" s="19">
        <v>0.25</v>
      </c>
      <c r="E9" s="19">
        <f t="shared" si="0"/>
        <v>2.5</v>
      </c>
    </row>
    <row r="10" spans="1:5" x14ac:dyDescent="0.25">
      <c r="A10" s="19">
        <v>8</v>
      </c>
      <c r="B10" s="19" t="s">
        <v>23</v>
      </c>
      <c r="C10" s="19">
        <v>1</v>
      </c>
      <c r="D10" s="19">
        <v>0.35</v>
      </c>
      <c r="E10" s="19">
        <f t="shared" si="0"/>
        <v>0.35</v>
      </c>
    </row>
    <row r="11" spans="1:5" x14ac:dyDescent="0.25">
      <c r="A11" s="19">
        <v>9</v>
      </c>
      <c r="B11" s="19" t="s">
        <v>24</v>
      </c>
      <c r="C11" s="19">
        <v>5</v>
      </c>
      <c r="D11" s="19">
        <v>0.7</v>
      </c>
      <c r="E11" s="19">
        <f t="shared" si="0"/>
        <v>3.5</v>
      </c>
    </row>
    <row r="12" spans="1:5" x14ac:dyDescent="0.25">
      <c r="A12" s="19">
        <v>10</v>
      </c>
      <c r="B12" s="19" t="s">
        <v>25</v>
      </c>
      <c r="C12" s="19">
        <v>1</v>
      </c>
      <c r="D12" s="19">
        <v>1.51</v>
      </c>
      <c r="E12" s="19">
        <f t="shared" si="0"/>
        <v>1.51</v>
      </c>
    </row>
    <row r="13" spans="1:5" x14ac:dyDescent="0.25">
      <c r="A13" s="19">
        <v>11</v>
      </c>
      <c r="B13" s="19" t="s">
        <v>26</v>
      </c>
      <c r="C13" s="19">
        <v>10</v>
      </c>
      <c r="D13" s="19">
        <v>0.8</v>
      </c>
      <c r="E13" s="19">
        <f t="shared" si="0"/>
        <v>8</v>
      </c>
    </row>
    <row r="14" spans="1:5" x14ac:dyDescent="0.25">
      <c r="A14" s="19">
        <v>12</v>
      </c>
      <c r="B14" s="19" t="s">
        <v>27</v>
      </c>
      <c r="C14" s="19">
        <v>4</v>
      </c>
      <c r="D14" s="19">
        <v>0.36</v>
      </c>
      <c r="E14" s="19">
        <f t="shared" si="0"/>
        <v>1.44</v>
      </c>
    </row>
    <row r="15" spans="1:5" x14ac:dyDescent="0.25">
      <c r="A15" s="19">
        <v>13</v>
      </c>
      <c r="B15" s="19" t="s">
        <v>28</v>
      </c>
      <c r="C15" s="19">
        <v>100</v>
      </c>
      <c r="D15" s="19">
        <v>2.5999999999999999E-2</v>
      </c>
      <c r="E15" s="19">
        <f t="shared" si="0"/>
        <v>2.6</v>
      </c>
    </row>
    <row r="16" spans="1:5" x14ac:dyDescent="0.25">
      <c r="A16" s="19">
        <v>14</v>
      </c>
      <c r="B16" s="19" t="s">
        <v>29</v>
      </c>
      <c r="C16" s="19">
        <v>1</v>
      </c>
      <c r="D16" s="19">
        <v>7.78</v>
      </c>
      <c r="E16" s="19">
        <f t="shared" si="0"/>
        <v>7.78</v>
      </c>
    </row>
    <row r="17" spans="1:5" x14ac:dyDescent="0.25">
      <c r="A17" s="19">
        <v>15</v>
      </c>
      <c r="B17" s="19" t="s">
        <v>30</v>
      </c>
      <c r="C17" s="19">
        <v>2</v>
      </c>
      <c r="D17" s="19">
        <v>11</v>
      </c>
      <c r="E17" s="19">
        <f t="shared" si="0"/>
        <v>22</v>
      </c>
    </row>
    <row r="18" spans="1:5" x14ac:dyDescent="0.25">
      <c r="A18" s="19">
        <v>16</v>
      </c>
      <c r="B18" s="19" t="s">
        <v>31</v>
      </c>
      <c r="C18" s="19">
        <v>2</v>
      </c>
      <c r="D18" s="19">
        <v>1.1599999999999999</v>
      </c>
      <c r="E18" s="19">
        <f t="shared" si="0"/>
        <v>2.3199999999999998</v>
      </c>
    </row>
    <row r="19" spans="1:5" ht="30" x14ac:dyDescent="0.25">
      <c r="A19" s="19">
        <v>17</v>
      </c>
      <c r="B19" s="19" t="s">
        <v>32</v>
      </c>
      <c r="C19" s="19">
        <v>1</v>
      </c>
      <c r="D19" s="19">
        <v>6</v>
      </c>
      <c r="E19" s="19">
        <f t="shared" si="0"/>
        <v>6</v>
      </c>
    </row>
    <row r="20" spans="1:5" x14ac:dyDescent="0.25">
      <c r="A20" s="19">
        <v>18</v>
      </c>
      <c r="B20" s="19" t="s">
        <v>33</v>
      </c>
      <c r="C20" s="19">
        <v>1</v>
      </c>
      <c r="D20" s="19">
        <v>9.6</v>
      </c>
      <c r="E20" s="19">
        <f t="shared" si="0"/>
        <v>9.6</v>
      </c>
    </row>
    <row r="21" spans="1:5" x14ac:dyDescent="0.25">
      <c r="A21" s="19">
        <v>19</v>
      </c>
      <c r="B21" s="19" t="s">
        <v>34</v>
      </c>
      <c r="C21" s="19">
        <v>1</v>
      </c>
      <c r="D21" s="19">
        <v>3.37</v>
      </c>
      <c r="E21" s="19">
        <f t="shared" si="0"/>
        <v>3.37</v>
      </c>
    </row>
    <row r="22" spans="1:5" x14ac:dyDescent="0.25">
      <c r="A22" s="19">
        <v>20</v>
      </c>
      <c r="B22" s="19" t="s">
        <v>35</v>
      </c>
      <c r="C22" s="19">
        <v>50</v>
      </c>
      <c r="D22" s="19">
        <v>0.9</v>
      </c>
      <c r="E22" s="19">
        <f t="shared" si="0"/>
        <v>45</v>
      </c>
    </row>
    <row r="23" spans="1:5" x14ac:dyDescent="0.25">
      <c r="A23" s="19">
        <v>21</v>
      </c>
      <c r="B23" s="19" t="s">
        <v>36</v>
      </c>
      <c r="C23" s="19">
        <v>1</v>
      </c>
      <c r="D23" s="19">
        <v>0.9</v>
      </c>
      <c r="E23" s="19">
        <f t="shared" si="0"/>
        <v>0.9</v>
      </c>
    </row>
    <row r="24" spans="1:5" x14ac:dyDescent="0.25">
      <c r="A24" s="19">
        <v>22</v>
      </c>
      <c r="B24" s="19" t="s">
        <v>37</v>
      </c>
      <c r="C24" s="19">
        <v>1</v>
      </c>
      <c r="D24" s="19">
        <v>2.6</v>
      </c>
      <c r="E24" s="19">
        <f t="shared" si="0"/>
        <v>2.6</v>
      </c>
    </row>
    <row r="25" spans="1:5" x14ac:dyDescent="0.25">
      <c r="A25" s="19">
        <v>23</v>
      </c>
      <c r="B25" s="19" t="s">
        <v>38</v>
      </c>
      <c r="C25" s="19">
        <v>1</v>
      </c>
      <c r="D25" s="19">
        <v>0.18</v>
      </c>
      <c r="E25" s="19">
        <f t="shared" si="0"/>
        <v>0.18</v>
      </c>
    </row>
    <row r="26" spans="1:5" x14ac:dyDescent="0.25">
      <c r="A26" s="19">
        <v>24</v>
      </c>
      <c r="B26" s="19" t="s">
        <v>39</v>
      </c>
      <c r="C26" s="19">
        <v>2</v>
      </c>
      <c r="D26" s="19">
        <v>3.92</v>
      </c>
      <c r="E26" s="19">
        <f t="shared" si="0"/>
        <v>7.84</v>
      </c>
    </row>
    <row r="27" spans="1:5" x14ac:dyDescent="0.25">
      <c r="A27" s="19">
        <v>25</v>
      </c>
      <c r="B27" s="19" t="s">
        <v>40</v>
      </c>
      <c r="C27" s="19">
        <v>2</v>
      </c>
      <c r="D27" s="19">
        <v>2.4</v>
      </c>
      <c r="E27" s="19">
        <f t="shared" si="0"/>
        <v>4.8</v>
      </c>
    </row>
    <row r="28" spans="1:5" x14ac:dyDescent="0.25">
      <c r="A28" s="19">
        <v>26</v>
      </c>
      <c r="B28" s="19" t="s">
        <v>150</v>
      </c>
      <c r="C28" s="19">
        <v>1</v>
      </c>
      <c r="D28" s="19">
        <v>4.67</v>
      </c>
      <c r="E28" s="19">
        <f t="shared" si="0"/>
        <v>4.67</v>
      </c>
    </row>
    <row r="29" spans="1:5" x14ac:dyDescent="0.25">
      <c r="A29" s="19">
        <v>27</v>
      </c>
      <c r="B29" s="19" t="s">
        <v>41</v>
      </c>
      <c r="C29" s="19">
        <v>1</v>
      </c>
      <c r="D29" s="19">
        <v>5.18</v>
      </c>
      <c r="E29" s="19">
        <f t="shared" si="0"/>
        <v>5.18</v>
      </c>
    </row>
    <row r="30" spans="1:5" x14ac:dyDescent="0.25">
      <c r="A30" s="19">
        <v>28</v>
      </c>
      <c r="B30" s="19" t="s">
        <v>42</v>
      </c>
      <c r="C30" s="19">
        <v>0.5</v>
      </c>
      <c r="D30" s="19">
        <v>3.2</v>
      </c>
      <c r="E30" s="19">
        <f t="shared" si="0"/>
        <v>1.6</v>
      </c>
    </row>
    <row r="31" spans="1:5" x14ac:dyDescent="0.25">
      <c r="A31" s="19">
        <v>29</v>
      </c>
      <c r="B31" s="19" t="s">
        <v>43</v>
      </c>
      <c r="C31" s="19">
        <v>1</v>
      </c>
      <c r="D31" s="19">
        <v>90</v>
      </c>
      <c r="E31" s="19">
        <f t="shared" si="0"/>
        <v>90</v>
      </c>
    </row>
    <row r="32" spans="1:5" x14ac:dyDescent="0.25">
      <c r="A32" s="19">
        <v>30</v>
      </c>
      <c r="B32" s="19" t="s">
        <v>44</v>
      </c>
      <c r="C32" s="19">
        <v>1</v>
      </c>
      <c r="D32" s="19">
        <v>0.68</v>
      </c>
      <c r="E32" s="19">
        <f t="shared" si="0"/>
        <v>0.68</v>
      </c>
    </row>
    <row r="33" spans="1:5" x14ac:dyDescent="0.25">
      <c r="A33" s="19">
        <f>A32+1</f>
        <v>31</v>
      </c>
      <c r="B33" s="19" t="s">
        <v>45</v>
      </c>
      <c r="C33" s="19">
        <v>0.3</v>
      </c>
      <c r="D33" s="19">
        <v>0.18</v>
      </c>
      <c r="E33" s="19">
        <f t="shared" si="0"/>
        <v>5.3999999999999999E-2</v>
      </c>
    </row>
    <row r="34" spans="1:5" x14ac:dyDescent="0.25">
      <c r="A34" s="19">
        <f t="shared" ref="A34:A41" si="1">A33+1</f>
        <v>32</v>
      </c>
      <c r="B34" s="19" t="s">
        <v>68</v>
      </c>
      <c r="C34" s="19">
        <v>1</v>
      </c>
      <c r="D34" s="19">
        <v>0.75</v>
      </c>
      <c r="E34" s="19">
        <f t="shared" si="0"/>
        <v>0.75</v>
      </c>
    </row>
    <row r="35" spans="1:5" x14ac:dyDescent="0.25">
      <c r="A35" s="19"/>
      <c r="B35" s="19"/>
      <c r="C35" s="19"/>
      <c r="D35" s="19"/>
      <c r="E35" s="48">
        <f>SUM(E3:E34)</f>
        <v>305.48399999999998</v>
      </c>
    </row>
    <row r="36" spans="1:5" x14ac:dyDescent="0.25">
      <c r="A36" s="19">
        <f>A34+1</f>
        <v>33</v>
      </c>
      <c r="B36" s="22" t="s">
        <v>87</v>
      </c>
      <c r="C36" s="19">
        <v>1</v>
      </c>
      <c r="D36" s="19">
        <v>80</v>
      </c>
      <c r="E36" s="19">
        <f t="shared" si="0"/>
        <v>80</v>
      </c>
    </row>
    <row r="37" spans="1:5" x14ac:dyDescent="0.25">
      <c r="A37" s="19">
        <f t="shared" si="1"/>
        <v>34</v>
      </c>
      <c r="B37" s="22" t="s">
        <v>106</v>
      </c>
      <c r="C37" s="19">
        <v>1</v>
      </c>
      <c r="D37" s="19">
        <v>68.7</v>
      </c>
      <c r="E37" s="19">
        <f t="shared" si="0"/>
        <v>68.7</v>
      </c>
    </row>
    <row r="38" spans="1:5" x14ac:dyDescent="0.25">
      <c r="A38" s="19">
        <f t="shared" si="1"/>
        <v>35</v>
      </c>
      <c r="B38" s="23" t="s">
        <v>136</v>
      </c>
      <c r="C38" s="19">
        <v>0.1</v>
      </c>
      <c r="D38" s="19">
        <v>515</v>
      </c>
      <c r="E38" s="19">
        <f t="shared" si="0"/>
        <v>51.5</v>
      </c>
    </row>
    <row r="39" spans="1:5" ht="30" x14ac:dyDescent="0.25">
      <c r="A39" s="19">
        <f>A37+1</f>
        <v>35</v>
      </c>
      <c r="B39" s="22" t="s">
        <v>107</v>
      </c>
      <c r="C39" s="19">
        <v>1</v>
      </c>
      <c r="D39" s="19">
        <v>324</v>
      </c>
      <c r="E39" s="19">
        <f t="shared" si="0"/>
        <v>324</v>
      </c>
    </row>
    <row r="40" spans="1:5" ht="30" x14ac:dyDescent="0.25">
      <c r="A40" s="19">
        <f t="shared" si="1"/>
        <v>36</v>
      </c>
      <c r="B40" s="22" t="s">
        <v>105</v>
      </c>
      <c r="C40" s="19">
        <v>1</v>
      </c>
      <c r="D40" s="19">
        <v>3393.6</v>
      </c>
      <c r="E40" s="19">
        <f t="shared" si="0"/>
        <v>3393.6</v>
      </c>
    </row>
    <row r="41" spans="1:5" x14ac:dyDescent="0.25">
      <c r="A41" s="19">
        <f t="shared" si="1"/>
        <v>37</v>
      </c>
      <c r="B41" s="22" t="s">
        <v>104</v>
      </c>
      <c r="C41" s="19">
        <v>1</v>
      </c>
      <c r="D41" s="19">
        <v>13007.7</v>
      </c>
      <c r="E41" s="19">
        <f t="shared" si="0"/>
        <v>13007.7</v>
      </c>
    </row>
    <row r="42" spans="1:5" x14ac:dyDescent="0.25">
      <c r="A42" s="19"/>
      <c r="B42" s="19"/>
      <c r="C42" s="19"/>
      <c r="D42" s="19"/>
      <c r="E42" s="60">
        <f>SUM(E36:E41)</f>
        <v>16925.5</v>
      </c>
    </row>
    <row r="43" spans="1:5" x14ac:dyDescent="0.25">
      <c r="A43" s="19"/>
      <c r="B43" s="27" t="s">
        <v>96</v>
      </c>
      <c r="C43" s="19"/>
      <c r="D43" s="19"/>
      <c r="E43" s="49">
        <f>E42+E35</f>
        <v>17230.984</v>
      </c>
    </row>
    <row r="45" spans="1:5" x14ac:dyDescent="0.25">
      <c r="E45">
        <v>3320</v>
      </c>
    </row>
    <row r="49" spans="2:2" x14ac:dyDescent="0.25">
      <c r="B49" s="1" t="s">
        <v>138</v>
      </c>
    </row>
    <row r="50" spans="2:2" x14ac:dyDescent="0.25">
      <c r="B50" t="s">
        <v>139</v>
      </c>
    </row>
    <row r="51" spans="2:2" x14ac:dyDescent="0.25">
      <c r="B51" t="s">
        <v>140</v>
      </c>
    </row>
    <row r="52" spans="2:2" x14ac:dyDescent="0.25">
      <c r="B52" t="s">
        <v>141</v>
      </c>
    </row>
    <row r="53" spans="2:2" x14ac:dyDescent="0.25">
      <c r="B53" t="s">
        <v>142</v>
      </c>
    </row>
    <row r="54" spans="2:2" x14ac:dyDescent="0.25">
      <c r="B54" t="s">
        <v>143</v>
      </c>
    </row>
  </sheetData>
  <autoFilter ref="A2:E43"/>
  <mergeCells count="1">
    <mergeCell ref="A1:E1"/>
  </mergeCells>
  <pageMargins left="0.25" right="0.25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E51" sqref="E51"/>
    </sheetView>
  </sheetViews>
  <sheetFormatPr defaultRowHeight="15" x14ac:dyDescent="0.25"/>
  <cols>
    <col min="1" max="1" width="5.7109375" customWidth="1"/>
    <col min="2" max="2" width="48.85546875" customWidth="1"/>
    <col min="3" max="3" width="15.7109375" customWidth="1"/>
    <col min="4" max="4" width="9.7109375" customWidth="1"/>
    <col min="5" max="5" width="14" customWidth="1"/>
  </cols>
  <sheetData>
    <row r="1" spans="1:5" ht="30" customHeight="1" x14ac:dyDescent="0.25">
      <c r="A1" s="66" t="s">
        <v>152</v>
      </c>
      <c r="B1" s="67"/>
      <c r="C1" s="67"/>
      <c r="D1" s="67"/>
      <c r="E1" s="68"/>
    </row>
    <row r="2" spans="1:5" ht="30" x14ac:dyDescent="0.25">
      <c r="A2" s="14"/>
      <c r="B2" s="28" t="s">
        <v>161</v>
      </c>
      <c r="C2" s="15" t="s">
        <v>93</v>
      </c>
      <c r="D2" s="15" t="s">
        <v>94</v>
      </c>
      <c r="E2" s="15" t="s">
        <v>95</v>
      </c>
    </row>
    <row r="3" spans="1:5" x14ac:dyDescent="0.25">
      <c r="A3" s="14">
        <v>1</v>
      </c>
      <c r="B3" s="14" t="s">
        <v>20</v>
      </c>
      <c r="C3" s="14">
        <v>10</v>
      </c>
      <c r="D3" s="14">
        <v>1.32</v>
      </c>
      <c r="E3" s="14">
        <f t="shared" ref="E3:E38" si="0">C3*D3</f>
        <v>13.200000000000001</v>
      </c>
    </row>
    <row r="4" spans="1:5" x14ac:dyDescent="0.25">
      <c r="A4" s="14">
        <v>2</v>
      </c>
      <c r="B4" s="14" t="s">
        <v>2</v>
      </c>
      <c r="C4" s="14">
        <v>10</v>
      </c>
      <c r="D4" s="14">
        <v>0.63</v>
      </c>
      <c r="E4" s="14">
        <f t="shared" si="0"/>
        <v>6.3</v>
      </c>
    </row>
    <row r="5" spans="1:5" x14ac:dyDescent="0.25">
      <c r="A5" s="14">
        <v>3</v>
      </c>
      <c r="B5" s="14" t="s">
        <v>21</v>
      </c>
      <c r="C5" s="14">
        <v>4</v>
      </c>
      <c r="D5" s="14">
        <v>0.44</v>
      </c>
      <c r="E5" s="14">
        <f t="shared" si="0"/>
        <v>1.76</v>
      </c>
    </row>
    <row r="6" spans="1:5" x14ac:dyDescent="0.25">
      <c r="A6" s="14">
        <v>4</v>
      </c>
      <c r="B6" s="14" t="s">
        <v>22</v>
      </c>
      <c r="C6" s="14">
        <v>70</v>
      </c>
      <c r="D6" s="14">
        <v>0.2</v>
      </c>
      <c r="E6" s="14">
        <f t="shared" si="0"/>
        <v>14</v>
      </c>
    </row>
    <row r="7" spans="1:5" ht="29.25" customHeight="1" x14ac:dyDescent="0.25">
      <c r="A7" s="14">
        <v>5</v>
      </c>
      <c r="B7" s="14" t="s">
        <v>151</v>
      </c>
      <c r="C7" s="14">
        <v>100</v>
      </c>
      <c r="D7" s="14">
        <v>0.05</v>
      </c>
      <c r="E7" s="14">
        <f t="shared" si="0"/>
        <v>5</v>
      </c>
    </row>
    <row r="8" spans="1:5" x14ac:dyDescent="0.25">
      <c r="A8" s="14">
        <v>6</v>
      </c>
      <c r="B8" s="14" t="s">
        <v>13</v>
      </c>
      <c r="C8" s="14">
        <v>20</v>
      </c>
      <c r="D8" s="14">
        <v>1.7</v>
      </c>
      <c r="E8" s="14">
        <f t="shared" si="0"/>
        <v>34</v>
      </c>
    </row>
    <row r="9" spans="1:5" x14ac:dyDescent="0.25">
      <c r="A9" s="14">
        <v>7</v>
      </c>
      <c r="B9" s="14" t="s">
        <v>4</v>
      </c>
      <c r="C9" s="14">
        <v>10</v>
      </c>
      <c r="D9" s="14">
        <v>0.25</v>
      </c>
      <c r="E9" s="14">
        <f t="shared" si="0"/>
        <v>2.5</v>
      </c>
    </row>
    <row r="10" spans="1:5" x14ac:dyDescent="0.25">
      <c r="A10" s="14">
        <v>8</v>
      </c>
      <c r="B10" s="14" t="s">
        <v>23</v>
      </c>
      <c r="C10" s="14">
        <v>1</v>
      </c>
      <c r="D10" s="14">
        <v>0.35</v>
      </c>
      <c r="E10" s="14">
        <f t="shared" si="0"/>
        <v>0.35</v>
      </c>
    </row>
    <row r="11" spans="1:5" x14ac:dyDescent="0.25">
      <c r="A11" s="14">
        <v>9</v>
      </c>
      <c r="B11" s="14" t="s">
        <v>24</v>
      </c>
      <c r="C11" s="14">
        <v>5</v>
      </c>
      <c r="D11" s="14">
        <v>0.7</v>
      </c>
      <c r="E11" s="14">
        <f t="shared" si="0"/>
        <v>3.5</v>
      </c>
    </row>
    <row r="12" spans="1:5" x14ac:dyDescent="0.25">
      <c r="A12" s="14">
        <v>10</v>
      </c>
      <c r="B12" s="14" t="s">
        <v>25</v>
      </c>
      <c r="C12" s="14">
        <v>1</v>
      </c>
      <c r="D12" s="14">
        <v>1.51</v>
      </c>
      <c r="E12" s="14">
        <f t="shared" si="0"/>
        <v>1.51</v>
      </c>
    </row>
    <row r="13" spans="1:5" x14ac:dyDescent="0.25">
      <c r="A13" s="14">
        <v>11</v>
      </c>
      <c r="B13" s="14" t="s">
        <v>26</v>
      </c>
      <c r="C13" s="14">
        <v>10</v>
      </c>
      <c r="D13" s="14">
        <v>0.8</v>
      </c>
      <c r="E13" s="14">
        <f t="shared" si="0"/>
        <v>8</v>
      </c>
    </row>
    <row r="14" spans="1:5" x14ac:dyDescent="0.25">
      <c r="A14" s="14">
        <v>12</v>
      </c>
      <c r="B14" s="14" t="s">
        <v>27</v>
      </c>
      <c r="C14" s="14">
        <v>4</v>
      </c>
      <c r="D14" s="14">
        <v>0.36</v>
      </c>
      <c r="E14" s="14">
        <f t="shared" si="0"/>
        <v>1.44</v>
      </c>
    </row>
    <row r="15" spans="1:5" x14ac:dyDescent="0.25">
      <c r="A15" s="14">
        <v>13</v>
      </c>
      <c r="B15" s="14" t="s">
        <v>28</v>
      </c>
      <c r="C15" s="14">
        <v>100</v>
      </c>
      <c r="D15" s="14">
        <v>2.5999999999999999E-2</v>
      </c>
      <c r="E15" s="14">
        <f t="shared" si="0"/>
        <v>2.6</v>
      </c>
    </row>
    <row r="16" spans="1:5" x14ac:dyDescent="0.25">
      <c r="A16" s="14">
        <v>14</v>
      </c>
      <c r="B16" s="14" t="s">
        <v>29</v>
      </c>
      <c r="C16" s="14">
        <v>1</v>
      </c>
      <c r="D16" s="14">
        <v>7.78</v>
      </c>
      <c r="E16" s="14">
        <f t="shared" si="0"/>
        <v>7.78</v>
      </c>
    </row>
    <row r="17" spans="1:5" x14ac:dyDescent="0.25">
      <c r="A17" s="14">
        <v>15</v>
      </c>
      <c r="B17" s="14" t="s">
        <v>30</v>
      </c>
      <c r="C17" s="14">
        <v>2</v>
      </c>
      <c r="D17" s="14">
        <v>11</v>
      </c>
      <c r="E17" s="14">
        <f t="shared" si="0"/>
        <v>22</v>
      </c>
    </row>
    <row r="18" spans="1:5" x14ac:dyDescent="0.25">
      <c r="A18" s="14">
        <v>16</v>
      </c>
      <c r="B18" s="14" t="s">
        <v>31</v>
      </c>
      <c r="C18" s="14">
        <v>2</v>
      </c>
      <c r="D18" s="14">
        <v>1.1599999999999999</v>
      </c>
      <c r="E18" s="14">
        <f t="shared" si="0"/>
        <v>2.3199999999999998</v>
      </c>
    </row>
    <row r="19" spans="1:5" ht="30" x14ac:dyDescent="0.25">
      <c r="A19" s="14">
        <v>17</v>
      </c>
      <c r="B19" s="14" t="s">
        <v>32</v>
      </c>
      <c r="C19" s="14">
        <v>1</v>
      </c>
      <c r="D19" s="14">
        <v>6</v>
      </c>
      <c r="E19" s="14">
        <f t="shared" si="0"/>
        <v>6</v>
      </c>
    </row>
    <row r="20" spans="1:5" x14ac:dyDescent="0.25">
      <c r="A20" s="14">
        <v>18</v>
      </c>
      <c r="B20" s="14" t="s">
        <v>33</v>
      </c>
      <c r="C20" s="14">
        <v>1</v>
      </c>
      <c r="D20" s="14">
        <v>9.6</v>
      </c>
      <c r="E20" s="14">
        <f t="shared" si="0"/>
        <v>9.6</v>
      </c>
    </row>
    <row r="21" spans="1:5" x14ac:dyDescent="0.25">
      <c r="A21" s="14">
        <v>19</v>
      </c>
      <c r="B21" s="14" t="s">
        <v>34</v>
      </c>
      <c r="C21" s="14">
        <v>1</v>
      </c>
      <c r="D21" s="14">
        <v>3.37</v>
      </c>
      <c r="E21" s="14">
        <f t="shared" si="0"/>
        <v>3.37</v>
      </c>
    </row>
    <row r="22" spans="1:5" ht="30" x14ac:dyDescent="0.25">
      <c r="A22" s="14">
        <v>20</v>
      </c>
      <c r="B22" s="14" t="s">
        <v>35</v>
      </c>
      <c r="C22" s="14">
        <v>50</v>
      </c>
      <c r="D22" s="14">
        <v>0.9</v>
      </c>
      <c r="E22" s="14">
        <f t="shared" si="0"/>
        <v>45</v>
      </c>
    </row>
    <row r="23" spans="1:5" x14ac:dyDescent="0.25">
      <c r="A23" s="14">
        <v>21</v>
      </c>
      <c r="B23" s="14" t="s">
        <v>36</v>
      </c>
      <c r="C23" s="14">
        <v>1</v>
      </c>
      <c r="D23" s="14">
        <v>0.9</v>
      </c>
      <c r="E23" s="14">
        <f t="shared" si="0"/>
        <v>0.9</v>
      </c>
    </row>
    <row r="24" spans="1:5" x14ac:dyDescent="0.25">
      <c r="A24" s="14">
        <v>22</v>
      </c>
      <c r="B24" s="14" t="s">
        <v>37</v>
      </c>
      <c r="C24" s="14">
        <v>1</v>
      </c>
      <c r="D24" s="14">
        <v>2.6</v>
      </c>
      <c r="E24" s="14">
        <f t="shared" si="0"/>
        <v>2.6</v>
      </c>
    </row>
    <row r="25" spans="1:5" x14ac:dyDescent="0.25">
      <c r="A25" s="14">
        <v>23</v>
      </c>
      <c r="B25" s="14" t="s">
        <v>38</v>
      </c>
      <c r="C25" s="14">
        <v>1</v>
      </c>
      <c r="D25" s="14">
        <v>0.18</v>
      </c>
      <c r="E25" s="14">
        <f t="shared" si="0"/>
        <v>0.18</v>
      </c>
    </row>
    <row r="26" spans="1:5" x14ac:dyDescent="0.25">
      <c r="A26" s="14">
        <v>24</v>
      </c>
      <c r="B26" s="14" t="s">
        <v>39</v>
      </c>
      <c r="C26" s="14">
        <v>2</v>
      </c>
      <c r="D26" s="14">
        <v>3.92</v>
      </c>
      <c r="E26" s="14">
        <f t="shared" si="0"/>
        <v>7.84</v>
      </c>
    </row>
    <row r="27" spans="1:5" x14ac:dyDescent="0.25">
      <c r="A27" s="14">
        <v>25</v>
      </c>
      <c r="B27" s="14" t="s">
        <v>40</v>
      </c>
      <c r="C27" s="14">
        <v>2</v>
      </c>
      <c r="D27" s="14">
        <v>2.4</v>
      </c>
      <c r="E27" s="14">
        <f t="shared" si="0"/>
        <v>4.8</v>
      </c>
    </row>
    <row r="28" spans="1:5" x14ac:dyDescent="0.25">
      <c r="A28" s="14">
        <v>26</v>
      </c>
      <c r="B28" s="14" t="s">
        <v>150</v>
      </c>
      <c r="C28" s="14">
        <v>1</v>
      </c>
      <c r="D28" s="14">
        <v>4.67</v>
      </c>
      <c r="E28" s="14">
        <f t="shared" si="0"/>
        <v>4.67</v>
      </c>
    </row>
    <row r="29" spans="1:5" x14ac:dyDescent="0.25">
      <c r="A29" s="14">
        <v>27</v>
      </c>
      <c r="B29" s="14" t="s">
        <v>41</v>
      </c>
      <c r="C29" s="14">
        <v>1</v>
      </c>
      <c r="D29" s="14">
        <v>5.18</v>
      </c>
      <c r="E29" s="14">
        <f t="shared" si="0"/>
        <v>5.18</v>
      </c>
    </row>
    <row r="30" spans="1:5" x14ac:dyDescent="0.25">
      <c r="A30" s="14">
        <v>28</v>
      </c>
      <c r="B30" s="14" t="s">
        <v>42</v>
      </c>
      <c r="C30" s="14">
        <v>0.5</v>
      </c>
      <c r="D30" s="14">
        <v>3.2</v>
      </c>
      <c r="E30" s="14">
        <f t="shared" si="0"/>
        <v>1.6</v>
      </c>
    </row>
    <row r="31" spans="1:5" x14ac:dyDescent="0.25">
      <c r="A31" s="14">
        <v>29</v>
      </c>
      <c r="B31" s="14" t="s">
        <v>43</v>
      </c>
      <c r="C31" s="14">
        <v>1</v>
      </c>
      <c r="D31" s="14">
        <v>90</v>
      </c>
      <c r="E31" s="14">
        <f t="shared" si="0"/>
        <v>90</v>
      </c>
    </row>
    <row r="32" spans="1:5" x14ac:dyDescent="0.25">
      <c r="A32" s="14">
        <v>30</v>
      </c>
      <c r="B32" s="14" t="s">
        <v>44</v>
      </c>
      <c r="C32" s="14">
        <v>1</v>
      </c>
      <c r="D32" s="14">
        <v>0.68</v>
      </c>
      <c r="E32" s="14">
        <f t="shared" si="0"/>
        <v>0.68</v>
      </c>
    </row>
    <row r="33" spans="1:5" x14ac:dyDescent="0.25">
      <c r="A33" s="14">
        <v>31</v>
      </c>
      <c r="B33" s="14" t="s">
        <v>45</v>
      </c>
      <c r="C33" s="14">
        <v>0.3</v>
      </c>
      <c r="D33" s="14">
        <v>0.18</v>
      </c>
      <c r="E33" s="14">
        <f t="shared" si="0"/>
        <v>5.3999999999999999E-2</v>
      </c>
    </row>
    <row r="34" spans="1:5" x14ac:dyDescent="0.25">
      <c r="A34" s="14">
        <v>32</v>
      </c>
      <c r="B34" s="14" t="s">
        <v>68</v>
      </c>
      <c r="C34" s="14">
        <v>1</v>
      </c>
      <c r="D34" s="14">
        <v>0.75</v>
      </c>
      <c r="E34" s="14">
        <f t="shared" si="0"/>
        <v>0.75</v>
      </c>
    </row>
    <row r="35" spans="1:5" x14ac:dyDescent="0.25">
      <c r="A35" s="14">
        <v>33</v>
      </c>
      <c r="B35" s="18" t="s">
        <v>109</v>
      </c>
      <c r="C35" s="14">
        <v>1</v>
      </c>
      <c r="D35" s="14">
        <v>123</v>
      </c>
      <c r="E35" s="14">
        <f t="shared" si="0"/>
        <v>123</v>
      </c>
    </row>
    <row r="36" spans="1:5" x14ac:dyDescent="0.25">
      <c r="A36" s="14">
        <v>34</v>
      </c>
      <c r="B36" s="18" t="s">
        <v>136</v>
      </c>
      <c r="C36" s="14">
        <v>0.1</v>
      </c>
      <c r="D36" s="14">
        <v>515</v>
      </c>
      <c r="E36" s="14">
        <f t="shared" si="0"/>
        <v>51.5</v>
      </c>
    </row>
    <row r="37" spans="1:5" ht="30" x14ac:dyDescent="0.25">
      <c r="A37" s="14">
        <v>35</v>
      </c>
      <c r="B37" s="18" t="s">
        <v>111</v>
      </c>
      <c r="C37" s="14">
        <v>1</v>
      </c>
      <c r="D37" s="14">
        <v>220</v>
      </c>
      <c r="E37" s="14">
        <f t="shared" si="0"/>
        <v>220</v>
      </c>
    </row>
    <row r="38" spans="1:5" x14ac:dyDescent="0.25">
      <c r="A38" s="14">
        <v>36</v>
      </c>
      <c r="B38" s="18" t="s">
        <v>113</v>
      </c>
      <c r="C38" s="14">
        <v>1</v>
      </c>
      <c r="D38" s="14">
        <v>67.900000000000006</v>
      </c>
      <c r="E38" s="14">
        <f t="shared" si="0"/>
        <v>67.900000000000006</v>
      </c>
    </row>
    <row r="39" spans="1:5" x14ac:dyDescent="0.25">
      <c r="A39" s="14"/>
      <c r="B39" s="18"/>
      <c r="C39" s="14"/>
      <c r="D39" s="14"/>
      <c r="E39" s="57">
        <f>SUM(E3:E38)</f>
        <v>771.8839999999999</v>
      </c>
    </row>
    <row r="40" spans="1:5" s="33" customFormat="1" x14ac:dyDescent="0.25">
      <c r="A40" s="19">
        <v>37</v>
      </c>
      <c r="B40" s="22" t="s">
        <v>87</v>
      </c>
      <c r="C40" s="29">
        <v>2</v>
      </c>
      <c r="D40" s="29">
        <v>80</v>
      </c>
      <c r="E40" s="29">
        <f t="shared" ref="E40:E48" si="1">C40*D40</f>
        <v>160</v>
      </c>
    </row>
    <row r="41" spans="1:5" s="33" customFormat="1" x14ac:dyDescent="0.25">
      <c r="A41" s="19">
        <v>38</v>
      </c>
      <c r="B41" s="22" t="s">
        <v>106</v>
      </c>
      <c r="C41" s="29">
        <v>1</v>
      </c>
      <c r="D41" s="29">
        <v>68.7</v>
      </c>
      <c r="E41" s="29">
        <f t="shared" si="1"/>
        <v>68.7</v>
      </c>
    </row>
    <row r="42" spans="1:5" s="33" customFormat="1" ht="30" x14ac:dyDescent="0.25">
      <c r="A42" s="19">
        <v>39</v>
      </c>
      <c r="B42" s="22" t="s">
        <v>107</v>
      </c>
      <c r="C42" s="29">
        <v>1</v>
      </c>
      <c r="D42" s="29">
        <v>324</v>
      </c>
      <c r="E42" s="29">
        <f t="shared" si="1"/>
        <v>324</v>
      </c>
    </row>
    <row r="43" spans="1:5" s="33" customFormat="1" ht="30" x14ac:dyDescent="0.25">
      <c r="A43" s="19">
        <v>40</v>
      </c>
      <c r="B43" s="22" t="s">
        <v>105</v>
      </c>
      <c r="C43" s="29">
        <v>1</v>
      </c>
      <c r="D43" s="29">
        <v>3393.6</v>
      </c>
      <c r="E43" s="29">
        <f t="shared" si="1"/>
        <v>3393.6</v>
      </c>
    </row>
    <row r="44" spans="1:5" s="33" customFormat="1" ht="30" x14ac:dyDescent="0.25">
      <c r="A44" s="19">
        <v>41</v>
      </c>
      <c r="B44" s="22" t="s">
        <v>145</v>
      </c>
      <c r="C44" s="29">
        <v>1</v>
      </c>
      <c r="D44" s="29">
        <v>11436.35</v>
      </c>
      <c r="E44" s="29">
        <f t="shared" si="1"/>
        <v>11436.35</v>
      </c>
    </row>
    <row r="45" spans="1:5" s="33" customFormat="1" x14ac:dyDescent="0.25">
      <c r="A45" s="19">
        <v>42</v>
      </c>
      <c r="B45" s="22" t="s">
        <v>108</v>
      </c>
      <c r="C45" s="29">
        <v>1</v>
      </c>
      <c r="D45" s="29">
        <v>756</v>
      </c>
      <c r="E45" s="29">
        <f t="shared" si="1"/>
        <v>756</v>
      </c>
    </row>
    <row r="46" spans="1:5" s="33" customFormat="1" x14ac:dyDescent="0.25">
      <c r="A46" s="19">
        <v>43</v>
      </c>
      <c r="B46" s="22" t="s">
        <v>110</v>
      </c>
      <c r="C46" s="29">
        <v>1</v>
      </c>
      <c r="D46" s="29">
        <v>2520.1</v>
      </c>
      <c r="E46" s="29">
        <f t="shared" si="1"/>
        <v>2520.1</v>
      </c>
    </row>
    <row r="47" spans="1:5" s="33" customFormat="1" x14ac:dyDescent="0.25">
      <c r="A47" s="19">
        <v>44</v>
      </c>
      <c r="B47" s="22" t="s">
        <v>112</v>
      </c>
      <c r="C47" s="29">
        <v>1</v>
      </c>
      <c r="D47" s="29">
        <v>1150.2</v>
      </c>
      <c r="E47" s="29">
        <f t="shared" si="1"/>
        <v>1150.2</v>
      </c>
    </row>
    <row r="48" spans="1:5" s="33" customFormat="1" x14ac:dyDescent="0.25">
      <c r="A48" s="19">
        <v>45</v>
      </c>
      <c r="B48" s="22" t="s">
        <v>114</v>
      </c>
      <c r="C48" s="29">
        <v>1</v>
      </c>
      <c r="D48" s="29">
        <v>403</v>
      </c>
      <c r="E48" s="29">
        <f t="shared" si="1"/>
        <v>403</v>
      </c>
    </row>
    <row r="49" spans="1:5" x14ac:dyDescent="0.25">
      <c r="A49" s="14"/>
      <c r="B49" s="25"/>
      <c r="C49" s="14"/>
      <c r="D49" s="14"/>
      <c r="E49" s="61">
        <f>SUM(E40:E48)</f>
        <v>20211.95</v>
      </c>
    </row>
    <row r="50" spans="1:5" s="36" customFormat="1" ht="26.25" customHeight="1" x14ac:dyDescent="0.25">
      <c r="A50" s="34"/>
      <c r="B50" s="32" t="s">
        <v>96</v>
      </c>
      <c r="C50" s="34"/>
      <c r="D50" s="34"/>
      <c r="E50" s="35">
        <f>E49+E39</f>
        <v>20983.833999999999</v>
      </c>
    </row>
    <row r="51" spans="1:5" x14ac:dyDescent="0.25">
      <c r="E51">
        <v>3444</v>
      </c>
    </row>
    <row r="52" spans="1:5" x14ac:dyDescent="0.25">
      <c r="B52" s="1" t="s">
        <v>138</v>
      </c>
    </row>
    <row r="53" spans="1:5" x14ac:dyDescent="0.25">
      <c r="B53" t="s">
        <v>139</v>
      </c>
    </row>
    <row r="54" spans="1:5" x14ac:dyDescent="0.25">
      <c r="B54" t="s">
        <v>140</v>
      </c>
    </row>
    <row r="55" spans="1:5" x14ac:dyDescent="0.25">
      <c r="B55" t="s">
        <v>141</v>
      </c>
    </row>
    <row r="56" spans="1:5" x14ac:dyDescent="0.25">
      <c r="B56" t="s">
        <v>142</v>
      </c>
    </row>
    <row r="57" spans="1:5" x14ac:dyDescent="0.25">
      <c r="B57" t="s">
        <v>143</v>
      </c>
    </row>
  </sheetData>
  <autoFilter ref="A2:E2">
    <sortState ref="A3:E47">
      <sortCondition sortBy="cellColor" ref="B2" dxfId="1"/>
    </sortState>
  </autoFilter>
  <mergeCells count="1">
    <mergeCell ref="A1:E1"/>
  </mergeCells>
  <pageMargins left="0.25" right="0.25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37" workbookViewId="0">
      <selection activeCell="I11" sqref="I11"/>
    </sheetView>
  </sheetViews>
  <sheetFormatPr defaultRowHeight="15" x14ac:dyDescent="0.25"/>
  <cols>
    <col min="1" max="1" width="6.28515625" customWidth="1"/>
    <col min="2" max="2" width="47.85546875" customWidth="1"/>
    <col min="3" max="3" width="13.85546875" customWidth="1"/>
    <col min="4" max="4" width="10.7109375" customWidth="1"/>
    <col min="5" max="5" width="14.5703125" customWidth="1"/>
  </cols>
  <sheetData>
    <row r="1" spans="1:5" ht="33" customHeight="1" x14ac:dyDescent="0.25">
      <c r="A1" s="64" t="s">
        <v>157</v>
      </c>
      <c r="B1" s="64"/>
      <c r="C1" s="64"/>
      <c r="D1" s="64"/>
      <c r="E1" s="64"/>
    </row>
    <row r="2" spans="1:5" x14ac:dyDescent="0.25">
      <c r="A2" s="5"/>
      <c r="B2" s="28" t="s">
        <v>162</v>
      </c>
      <c r="C2" s="4" t="s">
        <v>93</v>
      </c>
      <c r="D2" s="4" t="s">
        <v>94</v>
      </c>
      <c r="E2" s="4" t="s">
        <v>95</v>
      </c>
    </row>
    <row r="3" spans="1:5" x14ac:dyDescent="0.25">
      <c r="A3" s="19">
        <v>1</v>
      </c>
      <c r="B3" s="19" t="s">
        <v>20</v>
      </c>
      <c r="C3" s="19">
        <v>10</v>
      </c>
      <c r="D3" s="19">
        <v>1.32</v>
      </c>
      <c r="E3" s="19">
        <f t="shared" ref="E3:E38" si="0">C3*D3</f>
        <v>13.200000000000001</v>
      </c>
    </row>
    <row r="4" spans="1:5" x14ac:dyDescent="0.25">
      <c r="A4" s="19">
        <v>2</v>
      </c>
      <c r="B4" s="19" t="s">
        <v>2</v>
      </c>
      <c r="C4" s="19">
        <v>10</v>
      </c>
      <c r="D4" s="19">
        <v>0.63</v>
      </c>
      <c r="E4" s="19">
        <f t="shared" si="0"/>
        <v>6.3</v>
      </c>
    </row>
    <row r="5" spans="1:5" x14ac:dyDescent="0.25">
      <c r="A5" s="19">
        <v>3</v>
      </c>
      <c r="B5" s="19" t="s">
        <v>21</v>
      </c>
      <c r="C5" s="19">
        <v>4</v>
      </c>
      <c r="D5" s="19">
        <v>0.44</v>
      </c>
      <c r="E5" s="19">
        <f t="shared" si="0"/>
        <v>1.76</v>
      </c>
    </row>
    <row r="6" spans="1:5" ht="30" x14ac:dyDescent="0.25">
      <c r="A6" s="19">
        <v>4</v>
      </c>
      <c r="B6" s="19" t="s">
        <v>22</v>
      </c>
      <c r="C6" s="19">
        <v>70</v>
      </c>
      <c r="D6" s="19">
        <v>0.2</v>
      </c>
      <c r="E6" s="19">
        <f t="shared" si="0"/>
        <v>14</v>
      </c>
    </row>
    <row r="7" spans="1:5" ht="30" x14ac:dyDescent="0.25">
      <c r="A7" s="19">
        <v>5</v>
      </c>
      <c r="B7" s="19" t="s">
        <v>149</v>
      </c>
      <c r="C7" s="19">
        <v>100</v>
      </c>
      <c r="D7" s="19">
        <v>0.05</v>
      </c>
      <c r="E7" s="19">
        <f t="shared" si="0"/>
        <v>5</v>
      </c>
    </row>
    <row r="8" spans="1:5" x14ac:dyDescent="0.25">
      <c r="A8" s="19">
        <v>6</v>
      </c>
      <c r="B8" s="19" t="s">
        <v>13</v>
      </c>
      <c r="C8" s="19">
        <v>20</v>
      </c>
      <c r="D8" s="19">
        <v>1.7</v>
      </c>
      <c r="E8" s="19">
        <f t="shared" si="0"/>
        <v>34</v>
      </c>
    </row>
    <row r="9" spans="1:5" x14ac:dyDescent="0.25">
      <c r="A9" s="19">
        <v>7</v>
      </c>
      <c r="B9" s="19" t="s">
        <v>4</v>
      </c>
      <c r="C9" s="19">
        <v>10</v>
      </c>
      <c r="D9" s="19">
        <v>0.25</v>
      </c>
      <c r="E9" s="19">
        <f t="shared" si="0"/>
        <v>2.5</v>
      </c>
    </row>
    <row r="10" spans="1:5" x14ac:dyDescent="0.25">
      <c r="A10" s="19">
        <v>8</v>
      </c>
      <c r="B10" s="19" t="s">
        <v>23</v>
      </c>
      <c r="C10" s="19">
        <v>1</v>
      </c>
      <c r="D10" s="19">
        <v>0.35</v>
      </c>
      <c r="E10" s="19">
        <f t="shared" si="0"/>
        <v>0.35</v>
      </c>
    </row>
    <row r="11" spans="1:5" x14ac:dyDescent="0.25">
      <c r="A11" s="19">
        <v>9</v>
      </c>
      <c r="B11" s="19" t="s">
        <v>24</v>
      </c>
      <c r="C11" s="19">
        <v>5</v>
      </c>
      <c r="D11" s="19">
        <v>0.7</v>
      </c>
      <c r="E11" s="19">
        <f t="shared" si="0"/>
        <v>3.5</v>
      </c>
    </row>
    <row r="12" spans="1:5" x14ac:dyDescent="0.25">
      <c r="A12" s="19">
        <v>10</v>
      </c>
      <c r="B12" s="19" t="s">
        <v>25</v>
      </c>
      <c r="C12" s="19">
        <v>1</v>
      </c>
      <c r="D12" s="19">
        <v>1.51</v>
      </c>
      <c r="E12" s="19">
        <f t="shared" si="0"/>
        <v>1.51</v>
      </c>
    </row>
    <row r="13" spans="1:5" x14ac:dyDescent="0.25">
      <c r="A13" s="19">
        <v>11</v>
      </c>
      <c r="B13" s="19" t="s">
        <v>26</v>
      </c>
      <c r="C13" s="19">
        <v>10</v>
      </c>
      <c r="D13" s="19">
        <v>0.8</v>
      </c>
      <c r="E13" s="19">
        <f t="shared" si="0"/>
        <v>8</v>
      </c>
    </row>
    <row r="14" spans="1:5" x14ac:dyDescent="0.25">
      <c r="A14" s="19">
        <v>12</v>
      </c>
      <c r="B14" s="19" t="s">
        <v>27</v>
      </c>
      <c r="C14" s="19">
        <v>4</v>
      </c>
      <c r="D14" s="19">
        <v>0.36</v>
      </c>
      <c r="E14" s="19">
        <f t="shared" si="0"/>
        <v>1.44</v>
      </c>
    </row>
    <row r="15" spans="1:5" x14ac:dyDescent="0.25">
      <c r="A15" s="19">
        <v>13</v>
      </c>
      <c r="B15" s="19" t="s">
        <v>28</v>
      </c>
      <c r="C15" s="19">
        <v>100</v>
      </c>
      <c r="D15" s="19">
        <v>2.5999999999999999E-2</v>
      </c>
      <c r="E15" s="19">
        <f t="shared" si="0"/>
        <v>2.6</v>
      </c>
    </row>
    <row r="16" spans="1:5" x14ac:dyDescent="0.25">
      <c r="A16" s="19">
        <v>14</v>
      </c>
      <c r="B16" s="19" t="s">
        <v>29</v>
      </c>
      <c r="C16" s="19">
        <v>1</v>
      </c>
      <c r="D16" s="19">
        <v>7.78</v>
      </c>
      <c r="E16" s="19">
        <f t="shared" si="0"/>
        <v>7.78</v>
      </c>
    </row>
    <row r="17" spans="1:5" x14ac:dyDescent="0.25">
      <c r="A17" s="19">
        <v>15</v>
      </c>
      <c r="B17" s="19" t="s">
        <v>30</v>
      </c>
      <c r="C17" s="19">
        <v>2</v>
      </c>
      <c r="D17" s="19">
        <v>11</v>
      </c>
      <c r="E17" s="19">
        <f t="shared" si="0"/>
        <v>22</v>
      </c>
    </row>
    <row r="18" spans="1:5" x14ac:dyDescent="0.25">
      <c r="A18" s="19">
        <v>16</v>
      </c>
      <c r="B18" s="19" t="s">
        <v>31</v>
      </c>
      <c r="C18" s="19">
        <v>2</v>
      </c>
      <c r="D18" s="19">
        <v>1.1599999999999999</v>
      </c>
      <c r="E18" s="19">
        <f t="shared" si="0"/>
        <v>2.3199999999999998</v>
      </c>
    </row>
    <row r="19" spans="1:5" ht="30" x14ac:dyDescent="0.25">
      <c r="A19" s="19">
        <v>17</v>
      </c>
      <c r="B19" s="19" t="s">
        <v>32</v>
      </c>
      <c r="C19" s="19">
        <v>1</v>
      </c>
      <c r="D19" s="19">
        <v>6</v>
      </c>
      <c r="E19" s="19">
        <f t="shared" si="0"/>
        <v>6</v>
      </c>
    </row>
    <row r="20" spans="1:5" x14ac:dyDescent="0.25">
      <c r="A20" s="19">
        <v>18</v>
      </c>
      <c r="B20" s="19" t="s">
        <v>33</v>
      </c>
      <c r="C20" s="19">
        <v>1</v>
      </c>
      <c r="D20" s="19">
        <v>9.6</v>
      </c>
      <c r="E20" s="19">
        <f t="shared" si="0"/>
        <v>9.6</v>
      </c>
    </row>
    <row r="21" spans="1:5" x14ac:dyDescent="0.25">
      <c r="A21" s="19">
        <v>19</v>
      </c>
      <c r="B21" s="19" t="s">
        <v>34</v>
      </c>
      <c r="C21" s="19">
        <v>1</v>
      </c>
      <c r="D21" s="19">
        <v>3.37</v>
      </c>
      <c r="E21" s="19">
        <f t="shared" si="0"/>
        <v>3.37</v>
      </c>
    </row>
    <row r="22" spans="1:5" ht="30" x14ac:dyDescent="0.25">
      <c r="A22" s="19">
        <v>20</v>
      </c>
      <c r="B22" s="19" t="s">
        <v>35</v>
      </c>
      <c r="C22" s="19">
        <v>50</v>
      </c>
      <c r="D22" s="19">
        <v>0.9</v>
      </c>
      <c r="E22" s="19">
        <f t="shared" si="0"/>
        <v>45</v>
      </c>
    </row>
    <row r="23" spans="1:5" x14ac:dyDescent="0.25">
      <c r="A23" s="19">
        <v>21</v>
      </c>
      <c r="B23" s="19" t="s">
        <v>36</v>
      </c>
      <c r="C23" s="19">
        <v>1</v>
      </c>
      <c r="D23" s="19">
        <v>0.9</v>
      </c>
      <c r="E23" s="19">
        <f t="shared" si="0"/>
        <v>0.9</v>
      </c>
    </row>
    <row r="24" spans="1:5" x14ac:dyDescent="0.25">
      <c r="A24" s="19">
        <v>22</v>
      </c>
      <c r="B24" s="19" t="s">
        <v>37</v>
      </c>
      <c r="C24" s="19">
        <v>1</v>
      </c>
      <c r="D24" s="19">
        <v>2.6</v>
      </c>
      <c r="E24" s="19">
        <f t="shared" si="0"/>
        <v>2.6</v>
      </c>
    </row>
    <row r="25" spans="1:5" x14ac:dyDescent="0.25">
      <c r="A25" s="19">
        <v>23</v>
      </c>
      <c r="B25" s="19" t="s">
        <v>38</v>
      </c>
      <c r="C25" s="19">
        <v>1</v>
      </c>
      <c r="D25" s="19">
        <v>0.18</v>
      </c>
      <c r="E25" s="19">
        <f t="shared" si="0"/>
        <v>0.18</v>
      </c>
    </row>
    <row r="26" spans="1:5" x14ac:dyDescent="0.25">
      <c r="A26" s="19">
        <v>24</v>
      </c>
      <c r="B26" s="19" t="s">
        <v>39</v>
      </c>
      <c r="C26" s="19">
        <v>2</v>
      </c>
      <c r="D26" s="19">
        <v>3.92</v>
      </c>
      <c r="E26" s="19">
        <f t="shared" si="0"/>
        <v>7.84</v>
      </c>
    </row>
    <row r="27" spans="1:5" x14ac:dyDescent="0.25">
      <c r="A27" s="19">
        <v>25</v>
      </c>
      <c r="B27" s="19" t="s">
        <v>40</v>
      </c>
      <c r="C27" s="19">
        <v>2</v>
      </c>
      <c r="D27" s="19">
        <v>2.4</v>
      </c>
      <c r="E27" s="19">
        <f t="shared" si="0"/>
        <v>4.8</v>
      </c>
    </row>
    <row r="28" spans="1:5" x14ac:dyDescent="0.25">
      <c r="A28" s="19">
        <v>26</v>
      </c>
      <c r="B28" s="19" t="s">
        <v>153</v>
      </c>
      <c r="C28" s="19">
        <v>1</v>
      </c>
      <c r="D28" s="19">
        <v>4.67</v>
      </c>
      <c r="E28" s="19">
        <f t="shared" si="0"/>
        <v>4.67</v>
      </c>
    </row>
    <row r="29" spans="1:5" x14ac:dyDescent="0.25">
      <c r="A29" s="19">
        <v>27</v>
      </c>
      <c r="B29" s="19" t="s">
        <v>41</v>
      </c>
      <c r="C29" s="19">
        <v>1</v>
      </c>
      <c r="D29" s="19">
        <v>5.18</v>
      </c>
      <c r="E29" s="19">
        <f t="shared" si="0"/>
        <v>5.18</v>
      </c>
    </row>
    <row r="30" spans="1:5" x14ac:dyDescent="0.25">
      <c r="A30" s="19">
        <v>28</v>
      </c>
      <c r="B30" s="19" t="s">
        <v>42</v>
      </c>
      <c r="C30" s="19">
        <v>0.5</v>
      </c>
      <c r="D30" s="19">
        <v>3.2</v>
      </c>
      <c r="E30" s="19">
        <f t="shared" si="0"/>
        <v>1.6</v>
      </c>
    </row>
    <row r="31" spans="1:5" x14ac:dyDescent="0.25">
      <c r="A31" s="19">
        <v>29</v>
      </c>
      <c r="B31" s="19" t="s">
        <v>43</v>
      </c>
      <c r="C31" s="19">
        <v>1</v>
      </c>
      <c r="D31" s="19">
        <v>90</v>
      </c>
      <c r="E31" s="19">
        <f t="shared" si="0"/>
        <v>90</v>
      </c>
    </row>
    <row r="32" spans="1:5" x14ac:dyDescent="0.25">
      <c r="A32" s="19">
        <v>30</v>
      </c>
      <c r="B32" s="19" t="s">
        <v>44</v>
      </c>
      <c r="C32" s="19">
        <v>1</v>
      </c>
      <c r="D32" s="19">
        <v>0.68</v>
      </c>
      <c r="E32" s="19">
        <f t="shared" si="0"/>
        <v>0.68</v>
      </c>
    </row>
    <row r="33" spans="1:5" x14ac:dyDescent="0.25">
      <c r="A33" s="19">
        <v>31</v>
      </c>
      <c r="B33" s="19" t="s">
        <v>45</v>
      </c>
      <c r="C33" s="19">
        <v>0.3</v>
      </c>
      <c r="D33" s="19">
        <v>0.18</v>
      </c>
      <c r="E33" s="19">
        <f t="shared" si="0"/>
        <v>5.3999999999999999E-2</v>
      </c>
    </row>
    <row r="34" spans="1:5" x14ac:dyDescent="0.25">
      <c r="A34" s="19">
        <v>32</v>
      </c>
      <c r="B34" s="19" t="s">
        <v>68</v>
      </c>
      <c r="C34" s="19">
        <v>1</v>
      </c>
      <c r="D34" s="19">
        <v>0.75</v>
      </c>
      <c r="E34" s="19">
        <f t="shared" si="0"/>
        <v>0.75</v>
      </c>
    </row>
    <row r="35" spans="1:5" x14ac:dyDescent="0.25">
      <c r="A35" s="19">
        <v>33</v>
      </c>
      <c r="B35" s="23" t="s">
        <v>109</v>
      </c>
      <c r="C35" s="19">
        <v>1</v>
      </c>
      <c r="D35" s="19">
        <v>123</v>
      </c>
      <c r="E35" s="19">
        <f t="shared" si="0"/>
        <v>123</v>
      </c>
    </row>
    <row r="36" spans="1:5" x14ac:dyDescent="0.25">
      <c r="A36" s="19">
        <v>34</v>
      </c>
      <c r="B36" s="23" t="s">
        <v>136</v>
      </c>
      <c r="C36" s="19">
        <v>0.1</v>
      </c>
      <c r="D36" s="19">
        <v>515</v>
      </c>
      <c r="E36" s="19">
        <f t="shared" si="0"/>
        <v>51.5</v>
      </c>
    </row>
    <row r="37" spans="1:5" ht="30" x14ac:dyDescent="0.25">
      <c r="A37" s="19">
        <v>35</v>
      </c>
      <c r="B37" s="26" t="s">
        <v>111</v>
      </c>
      <c r="C37" s="19">
        <v>1</v>
      </c>
      <c r="D37" s="19">
        <v>220</v>
      </c>
      <c r="E37" s="19">
        <f t="shared" si="0"/>
        <v>220</v>
      </c>
    </row>
    <row r="38" spans="1:5" x14ac:dyDescent="0.25">
      <c r="A38" s="19">
        <v>36</v>
      </c>
      <c r="B38" s="23" t="s">
        <v>113</v>
      </c>
      <c r="C38" s="19">
        <v>1</v>
      </c>
      <c r="D38" s="19">
        <v>67.900000000000006</v>
      </c>
      <c r="E38" s="19">
        <f t="shared" si="0"/>
        <v>67.900000000000006</v>
      </c>
    </row>
    <row r="39" spans="1:5" x14ac:dyDescent="0.25">
      <c r="A39" s="19"/>
      <c r="B39" s="23"/>
      <c r="C39" s="19"/>
      <c r="D39" s="19"/>
      <c r="E39" s="48">
        <f>SUM(E3:E38)</f>
        <v>771.8839999999999</v>
      </c>
    </row>
    <row r="40" spans="1:5" x14ac:dyDescent="0.25">
      <c r="A40" s="19">
        <v>37</v>
      </c>
      <c r="B40" s="22" t="s">
        <v>87</v>
      </c>
      <c r="C40" s="29">
        <v>2</v>
      </c>
      <c r="D40" s="29">
        <v>80</v>
      </c>
      <c r="E40" s="29">
        <f t="shared" ref="E40:E48" si="1">C40*D40</f>
        <v>160</v>
      </c>
    </row>
    <row r="41" spans="1:5" x14ac:dyDescent="0.25">
      <c r="A41" s="19">
        <v>38</v>
      </c>
      <c r="B41" s="22" t="s">
        <v>106</v>
      </c>
      <c r="C41" s="29">
        <v>1</v>
      </c>
      <c r="D41" s="29">
        <v>68.7</v>
      </c>
      <c r="E41" s="29">
        <f t="shared" si="1"/>
        <v>68.7</v>
      </c>
    </row>
    <row r="42" spans="1:5" ht="30" x14ac:dyDescent="0.25">
      <c r="A42" s="19">
        <v>39</v>
      </c>
      <c r="B42" s="22" t="s">
        <v>107</v>
      </c>
      <c r="C42" s="29">
        <v>1</v>
      </c>
      <c r="D42" s="29">
        <v>324</v>
      </c>
      <c r="E42" s="29">
        <f t="shared" si="1"/>
        <v>324</v>
      </c>
    </row>
    <row r="43" spans="1:5" ht="30" x14ac:dyDescent="0.25">
      <c r="A43" s="19">
        <v>40</v>
      </c>
      <c r="B43" s="22" t="s">
        <v>115</v>
      </c>
      <c r="C43" s="29">
        <v>1</v>
      </c>
      <c r="D43" s="29">
        <v>322</v>
      </c>
      <c r="E43" s="29">
        <f t="shared" si="1"/>
        <v>322</v>
      </c>
    </row>
    <row r="44" spans="1:5" x14ac:dyDescent="0.25">
      <c r="A44" s="19">
        <v>41</v>
      </c>
      <c r="B44" s="22" t="s">
        <v>144</v>
      </c>
      <c r="C44" s="29">
        <v>1</v>
      </c>
      <c r="D44" s="29">
        <v>5005.2</v>
      </c>
      <c r="E44" s="29">
        <f t="shared" si="1"/>
        <v>5005.2</v>
      </c>
    </row>
    <row r="45" spans="1:5" x14ac:dyDescent="0.25">
      <c r="A45" s="19">
        <v>42</v>
      </c>
      <c r="B45" s="22" t="s">
        <v>108</v>
      </c>
      <c r="C45" s="29">
        <v>1</v>
      </c>
      <c r="D45" s="29">
        <v>756</v>
      </c>
      <c r="E45" s="29">
        <f t="shared" si="1"/>
        <v>756</v>
      </c>
    </row>
    <row r="46" spans="1:5" ht="30" x14ac:dyDescent="0.25">
      <c r="A46" s="19">
        <v>43</v>
      </c>
      <c r="B46" s="22" t="s">
        <v>110</v>
      </c>
      <c r="C46" s="29">
        <v>1</v>
      </c>
      <c r="D46" s="29">
        <v>2520.1</v>
      </c>
      <c r="E46" s="29">
        <f t="shared" si="1"/>
        <v>2520.1</v>
      </c>
    </row>
    <row r="47" spans="1:5" x14ac:dyDescent="0.25">
      <c r="A47" s="19">
        <v>44</v>
      </c>
      <c r="B47" s="22" t="s">
        <v>112</v>
      </c>
      <c r="C47" s="29">
        <v>1</v>
      </c>
      <c r="D47" s="29">
        <v>1150.2</v>
      </c>
      <c r="E47" s="29">
        <f t="shared" si="1"/>
        <v>1150.2</v>
      </c>
    </row>
    <row r="48" spans="1:5" x14ac:dyDescent="0.25">
      <c r="A48" s="19">
        <v>45</v>
      </c>
      <c r="B48" s="22" t="s">
        <v>114</v>
      </c>
      <c r="C48" s="29">
        <v>1</v>
      </c>
      <c r="D48" s="29">
        <v>403</v>
      </c>
      <c r="E48" s="29">
        <f t="shared" si="1"/>
        <v>403</v>
      </c>
    </row>
    <row r="49" spans="1:5" x14ac:dyDescent="0.25">
      <c r="A49" s="19"/>
      <c r="B49" s="27"/>
      <c r="C49" s="19"/>
      <c r="D49" s="19"/>
      <c r="E49" s="60">
        <f>SUM(E40:E48)</f>
        <v>10709.2</v>
      </c>
    </row>
    <row r="50" spans="1:5" ht="23.25" customHeight="1" x14ac:dyDescent="0.25">
      <c r="A50" s="5"/>
      <c r="B50" s="27" t="s">
        <v>96</v>
      </c>
      <c r="C50" s="5"/>
      <c r="D50" s="5"/>
      <c r="E50" s="35">
        <f>E49+E39</f>
        <v>11481.084000000001</v>
      </c>
    </row>
    <row r="51" spans="1:5" x14ac:dyDescent="0.25">
      <c r="A51" s="2"/>
      <c r="B51" s="62"/>
      <c r="C51" s="2"/>
      <c r="D51" s="2"/>
      <c r="E51" s="50"/>
    </row>
    <row r="52" spans="1:5" x14ac:dyDescent="0.25">
      <c r="A52" s="2"/>
      <c r="B52" s="62"/>
      <c r="C52" s="2"/>
      <c r="D52" s="2"/>
      <c r="E52" s="50"/>
    </row>
    <row r="53" spans="1:5" x14ac:dyDescent="0.25">
      <c r="B53" s="1" t="s">
        <v>138</v>
      </c>
    </row>
    <row r="54" spans="1:5" x14ac:dyDescent="0.25">
      <c r="B54" t="s">
        <v>139</v>
      </c>
    </row>
    <row r="55" spans="1:5" x14ac:dyDescent="0.25">
      <c r="B55" t="s">
        <v>140</v>
      </c>
    </row>
    <row r="56" spans="1:5" x14ac:dyDescent="0.25">
      <c r="B56" t="s">
        <v>141</v>
      </c>
    </row>
    <row r="57" spans="1:5" x14ac:dyDescent="0.25">
      <c r="B57" t="s">
        <v>142</v>
      </c>
    </row>
    <row r="58" spans="1:5" x14ac:dyDescent="0.25">
      <c r="B58" t="s">
        <v>143</v>
      </c>
    </row>
  </sheetData>
  <autoFilter ref="A2:E2">
    <sortState ref="A3:J47">
      <sortCondition sortBy="cellColor" ref="B2" dxfId="0"/>
    </sortState>
  </autoFilter>
  <mergeCells count="1">
    <mergeCell ref="A1:E1"/>
  </mergeCells>
  <pageMargins left="0.25" right="0.25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რადიოსიხშირული აბლაცია</vt:lpstr>
      <vt:lpstr>კრიოაბლაცია</vt:lpstr>
      <vt:lpstr>აბლაცია CARTO</vt:lpstr>
      <vt:lpstr>SSIR</vt:lpstr>
      <vt:lpstr>DDDR</vt:lpstr>
      <vt:lpstr>ერთკამერიანი ICD</vt:lpstr>
      <vt:lpstr>ორკამერიანი ICD</vt:lpstr>
      <vt:lpstr>CRT-D</vt:lpstr>
      <vt:lpstr>CRT-P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2020-01-28T15:13:51Z</dcterms:modified>
</cp:coreProperties>
</file>