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SA\h\1\New Folder\my documents\Avto\1. AQTEBI\რეორგანიზაცია 2019\"/>
    </mc:Choice>
  </mc:AlternateContent>
  <bookViews>
    <workbookView xWindow="0" yWindow="0" windowWidth="24000" windowHeight="14130" activeTab="1"/>
  </bookViews>
  <sheets>
    <sheet name="ნაერთი " sheetId="3" r:id="rId1"/>
    <sheet name="ცენტრალური აპარატი " sheetId="4" r:id="rId2"/>
    <sheet name="საშტატო_თბილისი" sheetId="1" r:id="rId3"/>
    <sheet name="საშტატო_რეგიონები " sheetId="6" r:id="rId4"/>
  </sheets>
  <definedNames>
    <definedName name="_xlnm._FilterDatabase" localSheetId="2" hidden="1">საშტატო_თბილისი!$B$3:$H$3</definedName>
    <definedName name="_xlnm._FilterDatabase" localSheetId="3" hidden="1">'საშტატო_რეგიონები '!$B$3:$H$3</definedName>
    <definedName name="_xlnm._FilterDatabase" localSheetId="1" hidden="1">'ცენტრალური აპარატი '!$B$3:$H$149</definedName>
    <definedName name="_xlnm.Print_Area" localSheetId="0">'ნაერთი '!$A$1:$D$7</definedName>
    <definedName name="_xlnm.Print_Area" localSheetId="2">საშტატო_თბილისი!$B$1:$H$46</definedName>
    <definedName name="_xlnm.Print_Area" localSheetId="3">'საშტატო_რეგიონები '!$B$1:$H$543</definedName>
    <definedName name="_xlnm.Print_Area" localSheetId="1">'ცენტრალური აპარატი '!$B$1:$H$149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4" l="1"/>
  <c r="D87" i="4"/>
  <c r="D91" i="4"/>
  <c r="D23" i="1" l="1"/>
  <c r="G30" i="1"/>
  <c r="H30" i="1" s="1"/>
  <c r="G542" i="6" l="1"/>
  <c r="H542" i="6" s="1"/>
  <c r="G541" i="6"/>
  <c r="H541" i="6" s="1"/>
  <c r="G540" i="6"/>
  <c r="H540" i="6" s="1"/>
  <c r="D539" i="6"/>
  <c r="G538" i="6"/>
  <c r="H538" i="6" s="1"/>
  <c r="G537" i="6"/>
  <c r="H537" i="6" s="1"/>
  <c r="G536" i="6"/>
  <c r="H536" i="6" s="1"/>
  <c r="G535" i="6"/>
  <c r="H535" i="6" s="1"/>
  <c r="G534" i="6"/>
  <c r="H534" i="6" s="1"/>
  <c r="G533" i="6"/>
  <c r="H533" i="6" s="1"/>
  <c r="D532" i="6"/>
  <c r="G531" i="6"/>
  <c r="H531" i="6" s="1"/>
  <c r="G530" i="6"/>
  <c r="H530" i="6" s="1"/>
  <c r="G529" i="6"/>
  <c r="H529" i="6" s="1"/>
  <c r="G528" i="6"/>
  <c r="H528" i="6" s="1"/>
  <c r="G527" i="6"/>
  <c r="H527" i="6" s="1"/>
  <c r="G526" i="6"/>
  <c r="H526" i="6" s="1"/>
  <c r="D525" i="6"/>
  <c r="G524" i="6"/>
  <c r="H524" i="6" s="1"/>
  <c r="G523" i="6"/>
  <c r="H523" i="6" s="1"/>
  <c r="G522" i="6"/>
  <c r="H522" i="6" s="1"/>
  <c r="G521" i="6"/>
  <c r="H521" i="6" s="1"/>
  <c r="G520" i="6"/>
  <c r="H520" i="6" s="1"/>
  <c r="G519" i="6"/>
  <c r="H519" i="6" s="1"/>
  <c r="D518" i="6"/>
  <c r="G517" i="6"/>
  <c r="H517" i="6" s="1"/>
  <c r="G516" i="6"/>
  <c r="H516" i="6" s="1"/>
  <c r="G515" i="6"/>
  <c r="H515" i="6" s="1"/>
  <c r="G514" i="6"/>
  <c r="H514" i="6" s="1"/>
  <c r="G513" i="6"/>
  <c r="H513" i="6" s="1"/>
  <c r="G512" i="6"/>
  <c r="H512" i="6" s="1"/>
  <c r="D511" i="6"/>
  <c r="G510" i="6"/>
  <c r="H510" i="6" s="1"/>
  <c r="G509" i="6"/>
  <c r="H509" i="6" s="1"/>
  <c r="G508" i="6"/>
  <c r="H508" i="6" s="1"/>
  <c r="G507" i="6"/>
  <c r="H507" i="6" s="1"/>
  <c r="G506" i="6"/>
  <c r="H506" i="6" s="1"/>
  <c r="G505" i="6"/>
  <c r="H505" i="6" s="1"/>
  <c r="D504" i="6"/>
  <c r="G503" i="6"/>
  <c r="H503" i="6" s="1"/>
  <c r="G502" i="6"/>
  <c r="H502" i="6" s="1"/>
  <c r="G501" i="6"/>
  <c r="H501" i="6" s="1"/>
  <c r="G500" i="6"/>
  <c r="H500" i="6" s="1"/>
  <c r="G499" i="6"/>
  <c r="H499" i="6" s="1"/>
  <c r="G498" i="6"/>
  <c r="H498" i="6" s="1"/>
  <c r="G497" i="6"/>
  <c r="H497" i="6" s="1"/>
  <c r="D496" i="6"/>
  <c r="G495" i="6"/>
  <c r="H495" i="6" s="1"/>
  <c r="G494" i="6"/>
  <c r="H494" i="6" s="1"/>
  <c r="G493" i="6"/>
  <c r="H493" i="6" s="1"/>
  <c r="G492" i="6"/>
  <c r="H492" i="6" s="1"/>
  <c r="G491" i="6"/>
  <c r="H491" i="6" s="1"/>
  <c r="G490" i="6"/>
  <c r="H490" i="6" s="1"/>
  <c r="G489" i="6"/>
  <c r="H489" i="6" s="1"/>
  <c r="G488" i="6"/>
  <c r="H488" i="6" s="1"/>
  <c r="G486" i="6"/>
  <c r="H486" i="6" s="1"/>
  <c r="G485" i="6"/>
  <c r="H485" i="6" s="1"/>
  <c r="G484" i="6"/>
  <c r="D483" i="6"/>
  <c r="G482" i="6"/>
  <c r="H482" i="6" s="1"/>
  <c r="G481" i="6"/>
  <c r="H481" i="6" s="1"/>
  <c r="G480" i="6"/>
  <c r="H480" i="6" s="1"/>
  <c r="G479" i="6"/>
  <c r="H479" i="6" s="1"/>
  <c r="G478" i="6"/>
  <c r="H478" i="6" s="1"/>
  <c r="G477" i="6"/>
  <c r="H477" i="6" s="1"/>
  <c r="D476" i="6"/>
  <c r="G475" i="6"/>
  <c r="H475" i="6" s="1"/>
  <c r="G474" i="6"/>
  <c r="H474" i="6" s="1"/>
  <c r="G473" i="6"/>
  <c r="H473" i="6" s="1"/>
  <c r="G472" i="6"/>
  <c r="H472" i="6" s="1"/>
  <c r="G471" i="6"/>
  <c r="H471" i="6" s="1"/>
  <c r="G470" i="6"/>
  <c r="H470" i="6" s="1"/>
  <c r="D469" i="6"/>
  <c r="G468" i="6"/>
  <c r="H468" i="6" s="1"/>
  <c r="G467" i="6"/>
  <c r="H467" i="6" s="1"/>
  <c r="G466" i="6"/>
  <c r="H466" i="6" s="1"/>
  <c r="G465" i="6"/>
  <c r="H465" i="6" s="1"/>
  <c r="G464" i="6"/>
  <c r="H464" i="6" s="1"/>
  <c r="G463" i="6"/>
  <c r="D462" i="6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D455" i="6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D448" i="6"/>
  <c r="G447" i="6"/>
  <c r="H447" i="6" s="1"/>
  <c r="G446" i="6"/>
  <c r="H446" i="6" s="1"/>
  <c r="G445" i="6"/>
  <c r="H445" i="6" s="1"/>
  <c r="G444" i="6"/>
  <c r="H444" i="6" s="1"/>
  <c r="G443" i="6"/>
  <c r="H443" i="6" s="1"/>
  <c r="G442" i="6"/>
  <c r="H442" i="6" s="1"/>
  <c r="D441" i="6"/>
  <c r="G440" i="6"/>
  <c r="H440" i="6" s="1"/>
  <c r="G439" i="6"/>
  <c r="H439" i="6" s="1"/>
  <c r="G438" i="6"/>
  <c r="H438" i="6" s="1"/>
  <c r="G437" i="6"/>
  <c r="H437" i="6" s="1"/>
  <c r="G436" i="6"/>
  <c r="H436" i="6" s="1"/>
  <c r="G435" i="6"/>
  <c r="H435" i="6" s="1"/>
  <c r="G434" i="6"/>
  <c r="H434" i="6" s="1"/>
  <c r="G433" i="6"/>
  <c r="H433" i="6" s="1"/>
  <c r="G432" i="6"/>
  <c r="H432" i="6" s="1"/>
  <c r="G431" i="6"/>
  <c r="H431" i="6" s="1"/>
  <c r="G430" i="6"/>
  <c r="H430" i="6" s="1"/>
  <c r="G429" i="6"/>
  <c r="H429" i="6" s="1"/>
  <c r="G428" i="6"/>
  <c r="H428" i="6" s="1"/>
  <c r="D427" i="6"/>
  <c r="G426" i="6"/>
  <c r="H426" i="6" s="1"/>
  <c r="G425" i="6"/>
  <c r="H425" i="6" s="1"/>
  <c r="G424" i="6"/>
  <c r="H424" i="6" s="1"/>
  <c r="G423" i="6"/>
  <c r="D422" i="6"/>
  <c r="G421" i="6"/>
  <c r="H421" i="6" s="1"/>
  <c r="G420" i="6"/>
  <c r="H420" i="6" s="1"/>
  <c r="G419" i="6"/>
  <c r="H419" i="6" s="1"/>
  <c r="G418" i="6"/>
  <c r="H418" i="6" s="1"/>
  <c r="G417" i="6"/>
  <c r="H417" i="6" s="1"/>
  <c r="G416" i="6"/>
  <c r="D415" i="6"/>
  <c r="G414" i="6"/>
  <c r="H414" i="6" s="1"/>
  <c r="G413" i="6"/>
  <c r="D412" i="6"/>
  <c r="G411" i="6"/>
  <c r="H411" i="6" s="1"/>
  <c r="G410" i="6"/>
  <c r="H410" i="6" s="1"/>
  <c r="G409" i="6"/>
  <c r="H409" i="6" s="1"/>
  <c r="G408" i="6"/>
  <c r="H408" i="6" s="1"/>
  <c r="G407" i="6"/>
  <c r="H407" i="6" s="1"/>
  <c r="G406" i="6"/>
  <c r="H406" i="6" s="1"/>
  <c r="D405" i="6"/>
  <c r="G404" i="6"/>
  <c r="H404" i="6" s="1"/>
  <c r="G403" i="6"/>
  <c r="H403" i="6" s="1"/>
  <c r="G402" i="6"/>
  <c r="H402" i="6" s="1"/>
  <c r="G401" i="6"/>
  <c r="H401" i="6" s="1"/>
  <c r="G400" i="6"/>
  <c r="H400" i="6" s="1"/>
  <c r="G399" i="6"/>
  <c r="D398" i="6"/>
  <c r="G397" i="6"/>
  <c r="H397" i="6" s="1"/>
  <c r="G396" i="6"/>
  <c r="H396" i="6" s="1"/>
  <c r="G395" i="6"/>
  <c r="H395" i="6" s="1"/>
  <c r="G394" i="6"/>
  <c r="H394" i="6" s="1"/>
  <c r="G393" i="6"/>
  <c r="H393" i="6" s="1"/>
  <c r="G392" i="6"/>
  <c r="H392" i="6" s="1"/>
  <c r="G391" i="6"/>
  <c r="H391" i="6" s="1"/>
  <c r="G390" i="6"/>
  <c r="H390" i="6" s="1"/>
  <c r="G389" i="6"/>
  <c r="H389" i="6" s="1"/>
  <c r="G388" i="6"/>
  <c r="H388" i="6" s="1"/>
  <c r="G387" i="6"/>
  <c r="H387" i="6" s="1"/>
  <c r="G386" i="6"/>
  <c r="H386" i="6" s="1"/>
  <c r="G385" i="6"/>
  <c r="H385" i="6" s="1"/>
  <c r="D384" i="6"/>
  <c r="G383" i="6"/>
  <c r="H383" i="6" s="1"/>
  <c r="G382" i="6"/>
  <c r="H382" i="6" s="1"/>
  <c r="G381" i="6"/>
  <c r="H381" i="6" s="1"/>
  <c r="G380" i="6"/>
  <c r="H380" i="6" s="1"/>
  <c r="G379" i="6"/>
  <c r="H379" i="6" s="1"/>
  <c r="G378" i="6"/>
  <c r="H378" i="6" s="1"/>
  <c r="D377" i="6"/>
  <c r="G376" i="6"/>
  <c r="H376" i="6" s="1"/>
  <c r="G375" i="6"/>
  <c r="H375" i="6" s="1"/>
  <c r="G374" i="6"/>
  <c r="H374" i="6" s="1"/>
  <c r="G373" i="6"/>
  <c r="D372" i="6"/>
  <c r="G371" i="6"/>
  <c r="H371" i="6" s="1"/>
  <c r="G370" i="6"/>
  <c r="H370" i="6" s="1"/>
  <c r="G369" i="6"/>
  <c r="H369" i="6" s="1"/>
  <c r="G368" i="6"/>
  <c r="H368" i="6" s="1"/>
  <c r="G367" i="6"/>
  <c r="H367" i="6" s="1"/>
  <c r="G366" i="6"/>
  <c r="H366" i="6" s="1"/>
  <c r="D365" i="6"/>
  <c r="G364" i="6"/>
  <c r="H364" i="6" s="1"/>
  <c r="G363" i="6"/>
  <c r="H363" i="6" s="1"/>
  <c r="G362" i="6"/>
  <c r="H362" i="6" s="1"/>
  <c r="G361" i="6"/>
  <c r="H361" i="6" s="1"/>
  <c r="G360" i="6"/>
  <c r="H360" i="6" s="1"/>
  <c r="G359" i="6"/>
  <c r="H359" i="6" s="1"/>
  <c r="D358" i="6"/>
  <c r="G357" i="6"/>
  <c r="H357" i="6" s="1"/>
  <c r="G356" i="6"/>
  <c r="H356" i="6" s="1"/>
  <c r="G355" i="6"/>
  <c r="H355" i="6" s="1"/>
  <c r="G354" i="6"/>
  <c r="H354" i="6" s="1"/>
  <c r="G353" i="6"/>
  <c r="H353" i="6" s="1"/>
  <c r="G352" i="6"/>
  <c r="H352" i="6" s="1"/>
  <c r="G351" i="6"/>
  <c r="H351" i="6" s="1"/>
  <c r="G350" i="6"/>
  <c r="H350" i="6" s="1"/>
  <c r="G349" i="6"/>
  <c r="H349" i="6" s="1"/>
  <c r="G348" i="6"/>
  <c r="H348" i="6" s="1"/>
  <c r="G347" i="6"/>
  <c r="H347" i="6" s="1"/>
  <c r="G346" i="6"/>
  <c r="H346" i="6" s="1"/>
  <c r="G345" i="6"/>
  <c r="H345" i="6" s="1"/>
  <c r="D344" i="6"/>
  <c r="G343" i="6"/>
  <c r="H343" i="6" s="1"/>
  <c r="G342" i="6"/>
  <c r="H342" i="6" s="1"/>
  <c r="G341" i="6"/>
  <c r="H341" i="6" s="1"/>
  <c r="G340" i="6"/>
  <c r="H340" i="6" s="1"/>
  <c r="G339" i="6"/>
  <c r="H339" i="6" s="1"/>
  <c r="G338" i="6"/>
  <c r="H338" i="6" s="1"/>
  <c r="D337" i="6"/>
  <c r="G336" i="6"/>
  <c r="H336" i="6" s="1"/>
  <c r="G335" i="6"/>
  <c r="H335" i="6" s="1"/>
  <c r="G334" i="6"/>
  <c r="H334" i="6" s="1"/>
  <c r="G333" i="6"/>
  <c r="H333" i="6" s="1"/>
  <c r="G332" i="6"/>
  <c r="H332" i="6" s="1"/>
  <c r="G331" i="6"/>
  <c r="D330" i="6"/>
  <c r="G329" i="6"/>
  <c r="H329" i="6" s="1"/>
  <c r="G328" i="6"/>
  <c r="H328" i="6" s="1"/>
  <c r="G327" i="6"/>
  <c r="H327" i="6" s="1"/>
  <c r="G326" i="6"/>
  <c r="H326" i="6" s="1"/>
  <c r="G325" i="6"/>
  <c r="H325" i="6" s="1"/>
  <c r="G324" i="6"/>
  <c r="D323" i="6"/>
  <c r="G322" i="6"/>
  <c r="H322" i="6" s="1"/>
  <c r="G321" i="6"/>
  <c r="H321" i="6" s="1"/>
  <c r="G320" i="6"/>
  <c r="H320" i="6" s="1"/>
  <c r="G319" i="6"/>
  <c r="H319" i="6" s="1"/>
  <c r="G318" i="6"/>
  <c r="H318" i="6" s="1"/>
  <c r="G317" i="6"/>
  <c r="D316" i="6"/>
  <c r="G315" i="6"/>
  <c r="H315" i="6" s="1"/>
  <c r="G314" i="6"/>
  <c r="H314" i="6" s="1"/>
  <c r="G313" i="6"/>
  <c r="H313" i="6" s="1"/>
  <c r="G312" i="6"/>
  <c r="H312" i="6" s="1"/>
  <c r="G311" i="6"/>
  <c r="H311" i="6" s="1"/>
  <c r="G310" i="6"/>
  <c r="H310" i="6" s="1"/>
  <c r="D309" i="6"/>
  <c r="G308" i="6"/>
  <c r="H308" i="6" s="1"/>
  <c r="G307" i="6"/>
  <c r="H307" i="6" s="1"/>
  <c r="G306" i="6"/>
  <c r="H306" i="6" s="1"/>
  <c r="G305" i="6"/>
  <c r="H305" i="6" s="1"/>
  <c r="G304" i="6"/>
  <c r="H304" i="6" s="1"/>
  <c r="G303" i="6"/>
  <c r="H303" i="6" s="1"/>
  <c r="G302" i="6"/>
  <c r="H302" i="6" s="1"/>
  <c r="G301" i="6"/>
  <c r="H301" i="6" s="1"/>
  <c r="G300" i="6"/>
  <c r="H300" i="6" s="1"/>
  <c r="G299" i="6"/>
  <c r="H299" i="6" s="1"/>
  <c r="G298" i="6"/>
  <c r="H298" i="6" s="1"/>
  <c r="G297" i="6"/>
  <c r="H297" i="6" s="1"/>
  <c r="G296" i="6"/>
  <c r="D295" i="6"/>
  <c r="G294" i="6"/>
  <c r="H294" i="6" s="1"/>
  <c r="G293" i="6"/>
  <c r="H293" i="6" s="1"/>
  <c r="G292" i="6"/>
  <c r="H292" i="6" s="1"/>
  <c r="G291" i="6"/>
  <c r="H291" i="6" s="1"/>
  <c r="G290" i="6"/>
  <c r="H290" i="6" s="1"/>
  <c r="G289" i="6"/>
  <c r="H289" i="6" s="1"/>
  <c r="D288" i="6"/>
  <c r="G287" i="6"/>
  <c r="H287" i="6" s="1"/>
  <c r="G286" i="6"/>
  <c r="H286" i="6" s="1"/>
  <c r="G285" i="6"/>
  <c r="H285" i="6" s="1"/>
  <c r="G284" i="6"/>
  <c r="H284" i="6" s="1"/>
  <c r="G283" i="6"/>
  <c r="H283" i="6" s="1"/>
  <c r="G282" i="6"/>
  <c r="D281" i="6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D274" i="6"/>
  <c r="G273" i="6"/>
  <c r="H273" i="6" s="1"/>
  <c r="G272" i="6"/>
  <c r="H272" i="6" s="1"/>
  <c r="G271" i="6"/>
  <c r="H271" i="6" s="1"/>
  <c r="G270" i="6"/>
  <c r="H270" i="6" s="1"/>
  <c r="G269" i="6"/>
  <c r="H269" i="6" s="1"/>
  <c r="G268" i="6"/>
  <c r="H268" i="6" s="1"/>
  <c r="D267" i="6"/>
  <c r="G266" i="6"/>
  <c r="H266" i="6" s="1"/>
  <c r="G265" i="6"/>
  <c r="H265" i="6" s="1"/>
  <c r="G264" i="6"/>
  <c r="H264" i="6" s="1"/>
  <c r="G263" i="6"/>
  <c r="H263" i="6" s="1"/>
  <c r="G262" i="6"/>
  <c r="H262" i="6" s="1"/>
  <c r="G261" i="6"/>
  <c r="H261" i="6" s="1"/>
  <c r="D260" i="6"/>
  <c r="G259" i="6"/>
  <c r="H259" i="6" s="1"/>
  <c r="G258" i="6"/>
  <c r="H258" i="6" s="1"/>
  <c r="G257" i="6"/>
  <c r="H257" i="6" s="1"/>
  <c r="G256" i="6"/>
  <c r="H256" i="6" s="1"/>
  <c r="G255" i="6"/>
  <c r="H255" i="6" s="1"/>
  <c r="G254" i="6"/>
  <c r="D253" i="6"/>
  <c r="G252" i="6"/>
  <c r="H252" i="6" s="1"/>
  <c r="G251" i="6"/>
  <c r="H251" i="6" s="1"/>
  <c r="G250" i="6"/>
  <c r="H250" i="6" s="1"/>
  <c r="G249" i="6"/>
  <c r="H249" i="6" s="1"/>
  <c r="G248" i="6"/>
  <c r="H248" i="6" s="1"/>
  <c r="G247" i="6"/>
  <c r="D246" i="6"/>
  <c r="G245" i="6"/>
  <c r="H245" i="6" s="1"/>
  <c r="G244" i="6"/>
  <c r="H244" i="6" s="1"/>
  <c r="G243" i="6"/>
  <c r="H243" i="6" s="1"/>
  <c r="G242" i="6"/>
  <c r="H242" i="6" s="1"/>
  <c r="G241" i="6"/>
  <c r="H241" i="6" s="1"/>
  <c r="G240" i="6"/>
  <c r="H240" i="6" s="1"/>
  <c r="G239" i="6"/>
  <c r="H239" i="6" s="1"/>
  <c r="G238" i="6"/>
  <c r="H238" i="6" s="1"/>
  <c r="G237" i="6"/>
  <c r="H237" i="6" s="1"/>
  <c r="G236" i="6"/>
  <c r="H236" i="6" s="1"/>
  <c r="G235" i="6"/>
  <c r="H235" i="6" s="1"/>
  <c r="G234" i="6"/>
  <c r="H234" i="6" s="1"/>
  <c r="G233" i="6"/>
  <c r="D232" i="6"/>
  <c r="G231" i="6"/>
  <c r="H231" i="6" s="1"/>
  <c r="G230" i="6"/>
  <c r="H230" i="6" s="1"/>
  <c r="G229" i="6"/>
  <c r="H229" i="6" s="1"/>
  <c r="G228" i="6"/>
  <c r="H228" i="6" s="1"/>
  <c r="G227" i="6"/>
  <c r="H227" i="6" s="1"/>
  <c r="G226" i="6"/>
  <c r="D225" i="6"/>
  <c r="G224" i="6"/>
  <c r="H224" i="6" s="1"/>
  <c r="G223" i="6"/>
  <c r="H223" i="6" s="1"/>
  <c r="G222" i="6"/>
  <c r="H222" i="6" s="1"/>
  <c r="G221" i="6"/>
  <c r="H221" i="6" s="1"/>
  <c r="G220" i="6"/>
  <c r="H220" i="6" s="1"/>
  <c r="G219" i="6"/>
  <c r="H219" i="6" s="1"/>
  <c r="D218" i="6"/>
  <c r="G217" i="6"/>
  <c r="H217" i="6" s="1"/>
  <c r="G216" i="6"/>
  <c r="H216" i="6" s="1"/>
  <c r="G215" i="6"/>
  <c r="H215" i="6" s="1"/>
  <c r="G214" i="6"/>
  <c r="H214" i="6" s="1"/>
  <c r="G213" i="6"/>
  <c r="H213" i="6" s="1"/>
  <c r="G212" i="6"/>
  <c r="H212" i="6" s="1"/>
  <c r="D211" i="6"/>
  <c r="G210" i="6"/>
  <c r="H210" i="6" s="1"/>
  <c r="G209" i="6"/>
  <c r="H209" i="6" s="1"/>
  <c r="G208" i="6"/>
  <c r="H208" i="6" s="1"/>
  <c r="G207" i="6"/>
  <c r="H207" i="6" s="1"/>
  <c r="G206" i="6"/>
  <c r="H206" i="6" s="1"/>
  <c r="G205" i="6"/>
  <c r="D204" i="6"/>
  <c r="G203" i="6"/>
  <c r="H203" i="6" s="1"/>
  <c r="G202" i="6"/>
  <c r="H202" i="6" s="1"/>
  <c r="G201" i="6"/>
  <c r="H201" i="6" s="1"/>
  <c r="G200" i="6"/>
  <c r="H200" i="6" s="1"/>
  <c r="G199" i="6"/>
  <c r="H199" i="6" s="1"/>
  <c r="G198" i="6"/>
  <c r="D197" i="6"/>
  <c r="G196" i="6"/>
  <c r="H196" i="6" s="1"/>
  <c r="G195" i="6"/>
  <c r="H195" i="6" s="1"/>
  <c r="G194" i="6"/>
  <c r="H194" i="6" s="1"/>
  <c r="G193" i="6"/>
  <c r="H193" i="6" s="1"/>
  <c r="G192" i="6"/>
  <c r="H192" i="6" s="1"/>
  <c r="G191" i="6"/>
  <c r="D190" i="6"/>
  <c r="G189" i="6"/>
  <c r="H189" i="6" s="1"/>
  <c r="G188" i="6"/>
  <c r="H188" i="6" s="1"/>
  <c r="G187" i="6"/>
  <c r="H187" i="6" s="1"/>
  <c r="G186" i="6"/>
  <c r="H186" i="6" s="1"/>
  <c r="G185" i="6"/>
  <c r="H185" i="6" s="1"/>
  <c r="G184" i="6"/>
  <c r="H184" i="6" s="1"/>
  <c r="D183" i="6"/>
  <c r="G182" i="6"/>
  <c r="H182" i="6" s="1"/>
  <c r="G181" i="6"/>
  <c r="H181" i="6" s="1"/>
  <c r="G180" i="6"/>
  <c r="H180" i="6" s="1"/>
  <c r="G179" i="6"/>
  <c r="H179" i="6" s="1"/>
  <c r="G178" i="6"/>
  <c r="H178" i="6" s="1"/>
  <c r="G177" i="6"/>
  <c r="H177" i="6" s="1"/>
  <c r="D176" i="6"/>
  <c r="G175" i="6"/>
  <c r="H175" i="6" s="1"/>
  <c r="G174" i="6"/>
  <c r="H174" i="6" s="1"/>
  <c r="G173" i="6"/>
  <c r="H173" i="6" s="1"/>
  <c r="G172" i="6"/>
  <c r="H172" i="6" s="1"/>
  <c r="G171" i="6"/>
  <c r="H171" i="6" s="1"/>
  <c r="G170" i="6"/>
  <c r="H170" i="6" s="1"/>
  <c r="G169" i="6"/>
  <c r="H169" i="6" s="1"/>
  <c r="G168" i="6"/>
  <c r="H168" i="6" s="1"/>
  <c r="G167" i="6"/>
  <c r="H167" i="6" s="1"/>
  <c r="G166" i="6"/>
  <c r="H166" i="6" s="1"/>
  <c r="G165" i="6"/>
  <c r="H165" i="6" s="1"/>
  <c r="G164" i="6"/>
  <c r="H164" i="6" s="1"/>
  <c r="G163" i="6"/>
  <c r="H163" i="6" s="1"/>
  <c r="G162" i="6"/>
  <c r="H162" i="6" s="1"/>
  <c r="G161" i="6"/>
  <c r="H161" i="6" s="1"/>
  <c r="D160" i="6"/>
  <c r="G159" i="6"/>
  <c r="H159" i="6" s="1"/>
  <c r="G158" i="6"/>
  <c r="H158" i="6" s="1"/>
  <c r="G157" i="6"/>
  <c r="H157" i="6" s="1"/>
  <c r="G156" i="6"/>
  <c r="H156" i="6" s="1"/>
  <c r="G155" i="6"/>
  <c r="H155" i="6" s="1"/>
  <c r="G154" i="6"/>
  <c r="D153" i="6"/>
  <c r="G152" i="6"/>
  <c r="H152" i="6" s="1"/>
  <c r="G151" i="6"/>
  <c r="H151" i="6" s="1"/>
  <c r="G150" i="6"/>
  <c r="H150" i="6" s="1"/>
  <c r="G149" i="6"/>
  <c r="H149" i="6" s="1"/>
  <c r="G148" i="6"/>
  <c r="H148" i="6" s="1"/>
  <c r="G147" i="6"/>
  <c r="D146" i="6"/>
  <c r="G145" i="6"/>
  <c r="H145" i="6" s="1"/>
  <c r="G144" i="6"/>
  <c r="H144" i="6" s="1"/>
  <c r="G143" i="6"/>
  <c r="H143" i="6" s="1"/>
  <c r="G142" i="6"/>
  <c r="H142" i="6" s="1"/>
  <c r="G141" i="6"/>
  <c r="H141" i="6" s="1"/>
  <c r="G140" i="6"/>
  <c r="H140" i="6" s="1"/>
  <c r="G139" i="6"/>
  <c r="H139" i="6" s="1"/>
  <c r="G138" i="6"/>
  <c r="H138" i="6" s="1"/>
  <c r="G137" i="6"/>
  <c r="H137" i="6" s="1"/>
  <c r="G136" i="6"/>
  <c r="H136" i="6" s="1"/>
  <c r="G135" i="6"/>
  <c r="H135" i="6" s="1"/>
  <c r="G134" i="6"/>
  <c r="H134" i="6" s="1"/>
  <c r="G133" i="6"/>
  <c r="D132" i="6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D125" i="6"/>
  <c r="G124" i="6"/>
  <c r="H124" i="6" s="1"/>
  <c r="G123" i="6"/>
  <c r="H123" i="6" s="1"/>
  <c r="G122" i="6"/>
  <c r="H122" i="6" s="1"/>
  <c r="G121" i="6"/>
  <c r="H121" i="6" s="1"/>
  <c r="G120" i="6"/>
  <c r="H120" i="6" s="1"/>
  <c r="G119" i="6"/>
  <c r="D118" i="6"/>
  <c r="G117" i="6"/>
  <c r="H117" i="6" s="1"/>
  <c r="G116" i="6"/>
  <c r="H116" i="6" s="1"/>
  <c r="G115" i="6"/>
  <c r="H115" i="6" s="1"/>
  <c r="G114" i="6"/>
  <c r="H114" i="6" s="1"/>
  <c r="G113" i="6"/>
  <c r="H113" i="6" s="1"/>
  <c r="G112" i="6"/>
  <c r="H112" i="6" s="1"/>
  <c r="D111" i="6"/>
  <c r="G110" i="6"/>
  <c r="H110" i="6" s="1"/>
  <c r="G109" i="6"/>
  <c r="H109" i="6" s="1"/>
  <c r="G108" i="6"/>
  <c r="H108" i="6" s="1"/>
  <c r="G107" i="6"/>
  <c r="H107" i="6" s="1"/>
  <c r="G106" i="6"/>
  <c r="H106" i="6" s="1"/>
  <c r="G105" i="6"/>
  <c r="H105" i="6" s="1"/>
  <c r="G104" i="6"/>
  <c r="H104" i="6" s="1"/>
  <c r="G103" i="6"/>
  <c r="H103" i="6" s="1"/>
  <c r="G102" i="6"/>
  <c r="H102" i="6" s="1"/>
  <c r="G101" i="6"/>
  <c r="H101" i="6" s="1"/>
  <c r="G100" i="6"/>
  <c r="H100" i="6" s="1"/>
  <c r="G99" i="6"/>
  <c r="H99" i="6" s="1"/>
  <c r="G98" i="6"/>
  <c r="H98" i="6" s="1"/>
  <c r="D97" i="6"/>
  <c r="G96" i="6"/>
  <c r="H96" i="6" s="1"/>
  <c r="G95" i="6"/>
  <c r="H95" i="6" s="1"/>
  <c r="G94" i="6"/>
  <c r="H94" i="6" s="1"/>
  <c r="G93" i="6"/>
  <c r="H93" i="6" s="1"/>
  <c r="G92" i="6"/>
  <c r="H92" i="6" s="1"/>
  <c r="G91" i="6"/>
  <c r="H91" i="6" s="1"/>
  <c r="D90" i="6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D83" i="6"/>
  <c r="G82" i="6"/>
  <c r="H82" i="6" s="1"/>
  <c r="G81" i="6"/>
  <c r="H81" i="6" s="1"/>
  <c r="G80" i="6"/>
  <c r="H80" i="6" s="1"/>
  <c r="G79" i="6"/>
  <c r="H79" i="6" s="1"/>
  <c r="G78" i="6"/>
  <c r="H78" i="6" s="1"/>
  <c r="G77" i="6"/>
  <c r="D76" i="6"/>
  <c r="G75" i="6"/>
  <c r="H75" i="6" s="1"/>
  <c r="G74" i="6"/>
  <c r="H74" i="6" s="1"/>
  <c r="G73" i="6"/>
  <c r="H73" i="6" s="1"/>
  <c r="G72" i="6"/>
  <c r="H72" i="6" s="1"/>
  <c r="G71" i="6"/>
  <c r="H71" i="6" s="1"/>
  <c r="G70" i="6"/>
  <c r="H70" i="6" s="1"/>
  <c r="D69" i="6"/>
  <c r="G68" i="6"/>
  <c r="H68" i="6" s="1"/>
  <c r="G67" i="6"/>
  <c r="H67" i="6" s="1"/>
  <c r="G66" i="6"/>
  <c r="H66" i="6" s="1"/>
  <c r="G65" i="6"/>
  <c r="H65" i="6" s="1"/>
  <c r="G64" i="6"/>
  <c r="H64" i="6" s="1"/>
  <c r="G63" i="6"/>
  <c r="H63" i="6" s="1"/>
  <c r="D62" i="6"/>
  <c r="G61" i="6"/>
  <c r="H61" i="6" s="1"/>
  <c r="G60" i="6"/>
  <c r="H60" i="6" s="1"/>
  <c r="G59" i="6"/>
  <c r="H59" i="6" s="1"/>
  <c r="G58" i="6"/>
  <c r="H58" i="6" s="1"/>
  <c r="G57" i="6"/>
  <c r="H57" i="6" s="1"/>
  <c r="G56" i="6"/>
  <c r="H56" i="6" s="1"/>
  <c r="D55" i="6"/>
  <c r="G54" i="6"/>
  <c r="H54" i="6" s="1"/>
  <c r="G53" i="6"/>
  <c r="H53" i="6" s="1"/>
  <c r="G52" i="6"/>
  <c r="H52" i="6" s="1"/>
  <c r="G51" i="6"/>
  <c r="H51" i="6" s="1"/>
  <c r="G50" i="6"/>
  <c r="H50" i="6" s="1"/>
  <c r="G49" i="6"/>
  <c r="D48" i="6"/>
  <c r="G47" i="6"/>
  <c r="H47" i="6" s="1"/>
  <c r="G46" i="6"/>
  <c r="H46" i="6" s="1"/>
  <c r="G45" i="6"/>
  <c r="H45" i="6" s="1"/>
  <c r="G44" i="6"/>
  <c r="H44" i="6" s="1"/>
  <c r="G43" i="6"/>
  <c r="H43" i="6" s="1"/>
  <c r="G42" i="6"/>
  <c r="D41" i="6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D34" i="6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D27" i="6"/>
  <c r="G26" i="6"/>
  <c r="H26" i="6" s="1"/>
  <c r="G25" i="6"/>
  <c r="H25" i="6" s="1"/>
  <c r="G24" i="6"/>
  <c r="H24" i="6" s="1"/>
  <c r="G23" i="6"/>
  <c r="H23" i="6" s="1"/>
  <c r="G22" i="6"/>
  <c r="H22" i="6" s="1"/>
  <c r="G21" i="6"/>
  <c r="D20" i="6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D543" i="6" l="1"/>
  <c r="G27" i="6"/>
  <c r="H34" i="6"/>
  <c r="G190" i="6"/>
  <c r="H539" i="6"/>
  <c r="G253" i="6"/>
  <c r="G281" i="6"/>
  <c r="H469" i="6"/>
  <c r="G4" i="6"/>
  <c r="G20" i="6"/>
  <c r="H27" i="6"/>
  <c r="G211" i="6"/>
  <c r="H218" i="6"/>
  <c r="G246" i="6"/>
  <c r="G274" i="6"/>
  <c r="G330" i="6"/>
  <c r="G398" i="6"/>
  <c r="G422" i="6"/>
  <c r="G48" i="6"/>
  <c r="H176" i="6"/>
  <c r="G204" i="6"/>
  <c r="G295" i="6"/>
  <c r="G323" i="6"/>
  <c r="G455" i="6"/>
  <c r="H496" i="6"/>
  <c r="G41" i="6"/>
  <c r="G125" i="6"/>
  <c r="G197" i="6"/>
  <c r="G316" i="6"/>
  <c r="H344" i="6"/>
  <c r="G372" i="6"/>
  <c r="G412" i="6"/>
  <c r="H476" i="6"/>
  <c r="G55" i="6"/>
  <c r="G90" i="6"/>
  <c r="G97" i="6"/>
  <c r="H441" i="6"/>
  <c r="G427" i="6"/>
  <c r="H427" i="6"/>
  <c r="G111" i="6"/>
  <c r="G118" i="6"/>
  <c r="G218" i="6"/>
  <c r="G260" i="6"/>
  <c r="G441" i="6"/>
  <c r="G358" i="6"/>
  <c r="G365" i="6"/>
  <c r="G518" i="6"/>
  <c r="G132" i="6"/>
  <c r="G176" i="6"/>
  <c r="G344" i="6"/>
  <c r="G377" i="6"/>
  <c r="G76" i="6"/>
  <c r="G153" i="6"/>
  <c r="G232" i="6"/>
  <c r="H377" i="6"/>
  <c r="G483" i="6"/>
  <c r="H55" i="6"/>
  <c r="H97" i="6"/>
  <c r="H365" i="6"/>
  <c r="H518" i="6"/>
  <c r="H5" i="6"/>
  <c r="H4" i="6" s="1"/>
  <c r="H69" i="6"/>
  <c r="H191" i="6"/>
  <c r="H190" i="6" s="1"/>
  <c r="H205" i="6"/>
  <c r="H204" i="6" s="1"/>
  <c r="H254" i="6"/>
  <c r="H253" i="6" s="1"/>
  <c r="H282" i="6"/>
  <c r="H281" i="6" s="1"/>
  <c r="G469" i="6"/>
  <c r="H484" i="6"/>
  <c r="H483" i="6" s="1"/>
  <c r="G539" i="6"/>
  <c r="H42" i="6"/>
  <c r="H41" i="6" s="1"/>
  <c r="H119" i="6"/>
  <c r="H118" i="6" s="1"/>
  <c r="H133" i="6"/>
  <c r="H132" i="6" s="1"/>
  <c r="H296" i="6"/>
  <c r="H295" i="6" s="1"/>
  <c r="H317" i="6"/>
  <c r="H316" i="6" s="1"/>
  <c r="H331" i="6"/>
  <c r="H330" i="6" s="1"/>
  <c r="H456" i="6"/>
  <c r="H455" i="6" s="1"/>
  <c r="G62" i="6"/>
  <c r="G183" i="6"/>
  <c r="G309" i="6"/>
  <c r="H413" i="6"/>
  <c r="H412" i="6" s="1"/>
  <c r="G415" i="6"/>
  <c r="H423" i="6"/>
  <c r="H422" i="6" s="1"/>
  <c r="G476" i="6"/>
  <c r="G496" i="6"/>
  <c r="G525" i="6"/>
  <c r="G532" i="6"/>
  <c r="G34" i="6"/>
  <c r="H154" i="6"/>
  <c r="H153" i="6" s="1"/>
  <c r="G160" i="6"/>
  <c r="H233" i="6"/>
  <c r="H232" i="6" s="1"/>
  <c r="G384" i="6"/>
  <c r="H399" i="6"/>
  <c r="H398" i="6" s="1"/>
  <c r="G405" i="6"/>
  <c r="G448" i="6"/>
  <c r="G511" i="6"/>
  <c r="G69" i="6"/>
  <c r="H532" i="6"/>
  <c r="G504" i="6"/>
  <c r="H504" i="6"/>
  <c r="G462" i="6"/>
  <c r="G337" i="6"/>
  <c r="G288" i="6"/>
  <c r="G267" i="6"/>
  <c r="H267" i="6"/>
  <c r="G225" i="6"/>
  <c r="H160" i="6"/>
  <c r="G146" i="6"/>
  <c r="H83" i="6"/>
  <c r="G83" i="6"/>
  <c r="H211" i="6"/>
  <c r="H90" i="6"/>
  <c r="H62" i="6"/>
  <c r="H111" i="6"/>
  <c r="H183" i="6"/>
  <c r="H309" i="6"/>
  <c r="H358" i="6"/>
  <c r="H511" i="6"/>
  <c r="H21" i="6"/>
  <c r="H20" i="6" s="1"/>
  <c r="H49" i="6"/>
  <c r="H48" i="6" s="1"/>
  <c r="H77" i="6"/>
  <c r="H76" i="6" s="1"/>
  <c r="H126" i="6"/>
  <c r="H125" i="6" s="1"/>
  <c r="H147" i="6"/>
  <c r="H146" i="6" s="1"/>
  <c r="H198" i="6"/>
  <c r="H197" i="6" s="1"/>
  <c r="H226" i="6"/>
  <c r="H225" i="6" s="1"/>
  <c r="H384" i="6"/>
  <c r="H405" i="6"/>
  <c r="H448" i="6"/>
  <c r="H260" i="6"/>
  <c r="H288" i="6"/>
  <c r="H337" i="6"/>
  <c r="H525" i="6"/>
  <c r="H247" i="6"/>
  <c r="H246" i="6" s="1"/>
  <c r="H275" i="6"/>
  <c r="H274" i="6" s="1"/>
  <c r="H324" i="6"/>
  <c r="H323" i="6" s="1"/>
  <c r="H373" i="6"/>
  <c r="H372" i="6" s="1"/>
  <c r="H416" i="6"/>
  <c r="H415" i="6" s="1"/>
  <c r="H463" i="6"/>
  <c r="H462" i="6" s="1"/>
  <c r="D9" i="1"/>
  <c r="D149" i="4" l="1"/>
  <c r="G543" i="6"/>
  <c r="H543" i="6"/>
  <c r="G149" i="4" l="1"/>
  <c r="H149" i="4"/>
  <c r="G45" i="1" l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D38" i="1"/>
  <c r="G37" i="1"/>
  <c r="H37" i="1" s="1"/>
  <c r="G36" i="1"/>
  <c r="H36" i="1" s="1"/>
  <c r="G35" i="1"/>
  <c r="H35" i="1" s="1"/>
  <c r="G34" i="1"/>
  <c r="H34" i="1" s="1"/>
  <c r="G33" i="1"/>
  <c r="H33" i="1" s="1"/>
  <c r="G32" i="1"/>
  <c r="D31" i="1"/>
  <c r="G29" i="1"/>
  <c r="H29" i="1" s="1"/>
  <c r="G28" i="1"/>
  <c r="H28" i="1" s="1"/>
  <c r="G27" i="1"/>
  <c r="H27" i="1" s="1"/>
  <c r="G26" i="1"/>
  <c r="H26" i="1" s="1"/>
  <c r="G25" i="1"/>
  <c r="H25" i="1" s="1"/>
  <c r="G24" i="1"/>
  <c r="G22" i="1"/>
  <c r="H22" i="1" s="1"/>
  <c r="G21" i="1"/>
  <c r="H21" i="1" s="1"/>
  <c r="G20" i="1"/>
  <c r="H20" i="1" s="1"/>
  <c r="G19" i="1"/>
  <c r="H19" i="1" s="1"/>
  <c r="G18" i="1"/>
  <c r="G17" i="1"/>
  <c r="H17" i="1" s="1"/>
  <c r="D16" i="1"/>
  <c r="G15" i="1"/>
  <c r="H15" i="1" s="1"/>
  <c r="G14" i="1"/>
  <c r="H14" i="1" s="1"/>
  <c r="G13" i="1"/>
  <c r="H13" i="1" s="1"/>
  <c r="G12" i="1"/>
  <c r="H12" i="1" s="1"/>
  <c r="G11" i="1"/>
  <c r="H11" i="1" s="1"/>
  <c r="G10" i="1"/>
  <c r="G8" i="1"/>
  <c r="H8" i="1" s="1"/>
  <c r="G7" i="1"/>
  <c r="H7" i="1" s="1"/>
  <c r="G6" i="1"/>
  <c r="H6" i="1" s="1"/>
  <c r="G5" i="1"/>
  <c r="D4" i="1"/>
  <c r="G23" i="1" l="1"/>
  <c r="G4" i="1"/>
  <c r="G31" i="1"/>
  <c r="G16" i="1"/>
  <c r="H10" i="1"/>
  <c r="H9" i="1" s="1"/>
  <c r="G9" i="1"/>
  <c r="G38" i="1"/>
  <c r="D46" i="1"/>
  <c r="C6" i="3" s="1"/>
  <c r="H38" i="1"/>
  <c r="H5" i="1"/>
  <c r="H4" i="1" s="1"/>
  <c r="H18" i="1"/>
  <c r="H16" i="1" s="1"/>
  <c r="H32" i="1"/>
  <c r="H31" i="1" s="1"/>
  <c r="H24" i="1"/>
  <c r="H23" i="1" s="1"/>
  <c r="G46" i="1" l="1"/>
  <c r="H46" i="1"/>
  <c r="D6" i="3" l="1"/>
</calcChain>
</file>

<file path=xl/sharedStrings.xml><?xml version="1.0" encoding="utf-8"?>
<sst xmlns="http://schemas.openxmlformats.org/spreadsheetml/2006/main" count="789" uniqueCount="180">
  <si>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</si>
  <si>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</si>
  <si>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</si>
  <si>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</si>
  <si>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</si>
  <si>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</si>
  <si>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</si>
  <si>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სოციალური მუშაკი</t>
  </si>
  <si>
    <t>სოციალური მუშაკი</t>
  </si>
  <si>
    <t>უფროსი სპეციალისტი</t>
  </si>
  <si>
    <t>სპეციალისტი</t>
  </si>
  <si>
    <t>ფსიქოლოგი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</si>
  <si>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</si>
  <si>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</si>
  <si>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</si>
  <si>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</si>
  <si>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</si>
  <si>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</si>
  <si>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სამმართველოს უფროსი</t>
  </si>
  <si>
    <t>მთავარი სპეციალისტი</t>
  </si>
  <si>
    <t xml:space="preserve">სამმართველოს უფროსი </t>
  </si>
  <si>
    <t>დეპარტამენტის უფროსი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</si>
  <si>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</si>
  <si>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</si>
  <si>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</si>
  <si>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</si>
  <si>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</si>
  <si>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 xml:space="preserve">ექსპერტ-კონსულტანტი </t>
  </si>
  <si>
    <t>ეკონომიკური დეპარტამენტი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</si>
  <si>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</si>
  <si>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</si>
  <si>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</si>
  <si>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</si>
  <si>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არქივი</t>
  </si>
  <si>
    <t>ინფორმაციული ტექნოლოგიების დეპარტამენტი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</si>
  <si>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</si>
  <si>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</si>
  <si>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</si>
  <si>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</si>
  <si>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</si>
  <si>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</si>
  <si>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</si>
  <si>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</si>
  <si>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</si>
  <si>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</si>
  <si>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</si>
  <si>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</si>
  <si>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</si>
  <si>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</si>
  <si>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</si>
  <si>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</si>
  <si>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</si>
  <si>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</si>
  <si>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</si>
  <si>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</si>
  <si>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</si>
  <si>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</si>
  <si>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</si>
  <si>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</si>
  <si>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</si>
  <si>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</si>
  <si>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</si>
  <si>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</si>
  <si>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</si>
  <si>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</si>
  <si>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</si>
  <si>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</si>
  <si>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</si>
  <si>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</si>
  <si>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</si>
  <si>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</si>
  <si>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</si>
  <si>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</si>
  <si>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</si>
  <si>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</si>
  <si>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</si>
  <si>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</si>
  <si>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</si>
  <si>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</si>
  <si>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</si>
  <si>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</si>
  <si>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</si>
  <si>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</si>
  <si>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</si>
  <si>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</si>
  <si>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</si>
  <si>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</si>
  <si>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</si>
  <si>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</si>
  <si>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</si>
  <si>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</si>
  <si>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</si>
  <si>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</si>
  <si>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</si>
  <si>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</si>
  <si>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</si>
  <si>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</si>
  <si>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</si>
  <si>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</si>
  <si>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</si>
  <si>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</si>
  <si>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</si>
  <si>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</si>
  <si>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</si>
  <si>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</si>
  <si>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</si>
  <si>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</si>
  <si>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</si>
  <si>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</si>
  <si>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</si>
  <si>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</si>
  <si>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</si>
  <si>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</si>
  <si>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</si>
  <si>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</si>
  <si>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</si>
  <si>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</si>
  <si>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</si>
  <si>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</si>
  <si>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</si>
  <si>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</si>
  <si>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</si>
  <si>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</si>
  <si>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</si>
  <si>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</si>
  <si>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</si>
  <si>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</si>
  <si>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</si>
  <si>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</si>
  <si>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</si>
  <si>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>სულ წლიური შრომის ანაზღაურება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</si>
  <si>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</si>
  <si>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</si>
  <si>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</si>
  <si>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</si>
  <si>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</si>
  <si>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</si>
  <si>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</si>
  <si>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სამსახურის უფროსის მოადგილე</t>
  </si>
  <si>
    <t>სსიპ-სოციალური მომსახურების სააგენტოს ცენტრალური აპარატის 2019 წლის საშტატო ნუსხა და თანამდებობრივი სარგო</t>
  </si>
  <si>
    <t>სსიპ-სოციალური მომსახურების სააგენტოს 2019 წლის ნაერთი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</si>
  <si>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2019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</si>
  <si>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2019 წლის საშტატო ნუსხა და თანამდებობრივი სარგო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</si>
  <si>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</si>
  <si>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</si>
  <si>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</si>
  <si>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</si>
  <si>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</si>
  <si>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</si>
  <si>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</si>
  <si>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</si>
  <si>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</si>
  <si>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</si>
  <si>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</si>
  <si>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</si>
  <si>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</si>
  <si>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</si>
  <si>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</si>
  <si>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</si>
  <si>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შიდა აუდიტისა და ინსპექტირების სამსახური</t>
  </si>
  <si>
    <t>შიდა აუდიტის სამმართველო</t>
  </si>
  <si>
    <t xml:space="preserve"> სპეციალისტი</t>
  </si>
  <si>
    <t>ინსპექტირების სამმართველო</t>
  </si>
  <si>
    <t>სახელმწიფო გასაცემლების და სოციალური პროგრამების ადმინისტრირების დეპარტამენტი</t>
  </si>
  <si>
    <t>სოციალური დახმარებისა და დემოგრაფიული მდგომარეობის გაუმჯობესების სახელმწიფო პროგრამების ადმინისტრირების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</si>
  <si>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</si>
  <si>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</si>
  <si>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</si>
  <si>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უფროსი უფროსი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</si>
  <si>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</si>
  <si>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ხელშეკრულებების მართვის სამმართველო</t>
  </si>
  <si>
    <t>შემთხვევების ადმინისტრირების სამმართველო</t>
  </si>
  <si>
    <t>მედიკამენტებით უზრუნველყოფის სამმართველო</t>
  </si>
  <si>
    <t>ლოგისტიკისა და ტექნიკური უზრუნველყოფის სამმართველო</t>
  </si>
  <si>
    <t xml:space="preserve">ტექნიკური უზრუნველყოფის სამმართველო </t>
  </si>
  <si>
    <t>ტესტირების, ბიზნეს პროცესების მართვისა და პროგრამირების სამმართველო</t>
  </si>
  <si>
    <t>სტატისტიკის, ინფორმაციის დამუშავებისა და ანალიზის სამმართველო</t>
  </si>
  <si>
    <r>
      <t xml:space="preserve">ადამიანური რესურსების </t>
    </r>
    <r>
      <rPr>
        <b/>
        <sz val="11"/>
        <color rgb="FFFF0000"/>
        <rFont val="Sylfaen"/>
        <family val="1"/>
      </rPr>
      <t>მართვის</t>
    </r>
    <r>
      <rPr>
        <b/>
        <sz val="11"/>
        <rFont val="Sylfaen"/>
        <family val="1"/>
        <charset val="204"/>
      </rPr>
      <t xml:space="preserve"> სამმართველო</t>
    </r>
  </si>
  <si>
    <t>სახელმწიფო გასაცემლების ადმინისტრირების სამმართველო</t>
  </si>
  <si>
    <r>
      <t xml:space="preserve">ფინანსური რესურსების მართვის, </t>
    </r>
    <r>
      <rPr>
        <b/>
        <sz val="11"/>
        <color rgb="FFFF0000"/>
        <rFont val="Sylfaen"/>
        <family val="1"/>
      </rPr>
      <t>ანალიტიკისა</t>
    </r>
    <r>
      <rPr>
        <b/>
        <sz val="11"/>
        <rFont val="Sylfaen"/>
        <family val="1"/>
        <charset val="204"/>
      </rPr>
      <t xml:space="preserve"> და ბუღალტრული აღრიცხვის სამმართველო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</si>
</sst>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name val="Sylfaen"/>
      <family val="1"/>
    </font>
    <font>
      <b/>
      <sz val="11"/>
      <name val="Sylfaen"/>
      <family val="1"/>
    </font>
    <font>
      <b/>
      <sz val="11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</cellStyleXfs>
  <cellXfs count="115">
    <xf numFmtId="0" fontId="0" fillId="0" borderId="0" xfId="0"/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3" fontId="9" fillId="0" borderId="1" xfId="6" applyNumberFormat="1" applyFont="1" applyBorder="1" applyAlignment="1">
      <alignment horizontal="center" vertical="center"/>
    </xf>
    <xf numFmtId="3" fontId="10" fillId="0" borderId="1" xfId="6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top"/>
    </xf>
    <xf numFmtId="0" fontId="8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vertical="center"/>
    </xf>
    <xf numFmtId="0" fontId="11" fillId="0" borderId="1" xfId="6" applyFont="1" applyBorder="1" applyAlignment="1">
      <alignment vertical="center" wrapText="1"/>
    </xf>
    <xf numFmtId="0" fontId="8" fillId="0" borderId="1" xfId="6" applyFont="1" applyBorder="1" applyAlignment="1">
      <alignment horizontal="lef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4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3" fontId="3" fillId="0" borderId="0" xfId="1" applyNumberFormat="1" applyFont="1" applyBorder="1" applyAlignment="1">
      <alignment vertical="top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left" vertical="center" wrapText="1"/>
    </xf>
    <xf numFmtId="1" fontId="10" fillId="4" borderId="1" xfId="4" applyNumberFormat="1" applyFont="1" applyFill="1" applyBorder="1" applyAlignment="1">
      <alignment horizontal="center" vertical="center"/>
    </xf>
    <xf numFmtId="4" fontId="10" fillId="4" borderId="1" xfId="4" applyNumberFormat="1" applyFont="1" applyFill="1" applyBorder="1" applyAlignment="1">
      <alignment horizontal="center" vertical="center"/>
    </xf>
    <xf numFmtId="4" fontId="9" fillId="2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4" borderId="1" xfId="4" applyNumberFormat="1" applyFont="1" applyFill="1" applyBorder="1" applyAlignment="1">
      <alignment horizontal="center" vertical="center"/>
    </xf>
    <xf numFmtId="1" fontId="9" fillId="2" borderId="1" xfId="4" applyNumberFormat="1" applyFont="1" applyFill="1" applyBorder="1" applyAlignment="1">
      <alignment horizontal="center" vertical="center"/>
    </xf>
    <xf numFmtId="2" fontId="9" fillId="2" borderId="1" xfId="4" applyNumberFormat="1" applyFont="1" applyFill="1" applyBorder="1" applyAlignment="1">
      <alignment horizontal="center" vertical="center"/>
    </xf>
    <xf numFmtId="49" fontId="11" fillId="2" borderId="1" xfId="4" applyNumberFormat="1" applyFont="1" applyFill="1" applyBorder="1" applyAlignment="1">
      <alignment horizontal="left" vertical="center" wrapText="1"/>
    </xf>
    <xf numFmtId="49" fontId="8" fillId="2" borderId="1" xfId="4" applyNumberFormat="1" applyFont="1" applyFill="1" applyBorder="1" applyAlignment="1">
      <alignment horizontal="left" vertical="center" wrapText="1"/>
    </xf>
    <xf numFmtId="1" fontId="10" fillId="2" borderId="1" xfId="4" applyNumberFormat="1" applyFont="1" applyFill="1" applyBorder="1" applyAlignment="1">
      <alignment horizontal="center" vertical="center"/>
    </xf>
    <xf numFmtId="2" fontId="10" fillId="2" borderId="1" xfId="4" applyNumberFormat="1" applyFont="1" applyFill="1" applyBorder="1" applyAlignment="1">
      <alignment horizontal="center" vertical="center"/>
    </xf>
    <xf numFmtId="4" fontId="10" fillId="2" borderId="1" xfId="4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top"/>
    </xf>
    <xf numFmtId="0" fontId="8" fillId="3" borderId="0" xfId="1" applyFont="1" applyFill="1" applyBorder="1" applyAlignment="1">
      <alignment vertical="center"/>
    </xf>
    <xf numFmtId="0" fontId="8" fillId="3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4" fontId="8" fillId="3" borderId="0" xfId="1" applyNumberFormat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vertical="top"/>
    </xf>
    <xf numFmtId="0" fontId="8" fillId="3" borderId="3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2" fontId="8" fillId="3" borderId="1" xfId="1" applyNumberFormat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1" fontId="10" fillId="3" borderId="1" xfId="2" applyNumberFormat="1" applyFont="1" applyFill="1" applyBorder="1" applyAlignment="1">
      <alignment horizontal="center" vertical="center"/>
    </xf>
    <xf numFmtId="0" fontId="8" fillId="3" borderId="1" xfId="2" applyNumberFormat="1" applyFont="1" applyFill="1" applyBorder="1" applyAlignment="1">
      <alignment horizontal="left" wrapText="1"/>
    </xf>
    <xf numFmtId="1" fontId="10" fillId="3" borderId="1" xfId="2" applyNumberFormat="1" applyFont="1" applyFill="1" applyBorder="1" applyAlignment="1">
      <alignment horizontal="left" vertical="center"/>
    </xf>
    <xf numFmtId="4" fontId="10" fillId="3" borderId="1" xfId="2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/>
    <xf numFmtId="0" fontId="9" fillId="3" borderId="1" xfId="1" applyFont="1" applyFill="1" applyBorder="1" applyAlignment="1">
      <alignment horizontal="center" vertical="center" wrapText="1"/>
    </xf>
    <xf numFmtId="2" fontId="9" fillId="3" borderId="1" xfId="4" applyNumberFormat="1" applyFont="1" applyFill="1" applyBorder="1" applyAlignment="1">
      <alignment horizontal="center" vertical="center"/>
    </xf>
    <xf numFmtId="4" fontId="9" fillId="3" borderId="1" xfId="3" applyNumberFormat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0" xfId="2" applyFont="1" applyFill="1" applyBorder="1" applyAlignment="1"/>
    <xf numFmtId="0" fontId="11" fillId="3" borderId="1" xfId="2" applyFont="1" applyFill="1" applyBorder="1" applyAlignment="1">
      <alignment horizontal="center"/>
    </xf>
    <xf numFmtId="1" fontId="9" fillId="3" borderId="1" xfId="2" applyNumberFormat="1" applyFont="1" applyFill="1" applyBorder="1" applyAlignment="1">
      <alignment horizontal="center" vertical="center"/>
    </xf>
    <xf numFmtId="2" fontId="9" fillId="3" borderId="1" xfId="2" applyNumberFormat="1" applyFont="1" applyFill="1" applyBorder="1" applyAlignment="1">
      <alignment horizontal="center" vertical="center"/>
    </xf>
    <xf numFmtId="0" fontId="11" fillId="3" borderId="0" xfId="2" applyFont="1" applyFill="1" applyBorder="1" applyAlignment="1"/>
    <xf numFmtId="4" fontId="10" fillId="3" borderId="1" xfId="3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/>
    </xf>
    <xf numFmtId="0" fontId="8" fillId="3" borderId="0" xfId="1" applyFont="1" applyFill="1" applyBorder="1" applyAlignment="1"/>
    <xf numFmtId="0" fontId="8" fillId="3" borderId="0" xfId="1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vertical="center" wrapText="1"/>
    </xf>
    <xf numFmtId="0" fontId="3" fillId="3" borderId="0" xfId="1" applyFont="1" applyFill="1" applyBorder="1" applyAlignment="1">
      <alignment horizontal="center" vertical="center"/>
    </xf>
    <xf numFmtId="4" fontId="3" fillId="3" borderId="0" xfId="1" applyNumberFormat="1" applyFont="1" applyFill="1" applyBorder="1" applyAlignment="1">
      <alignment horizontal="right" vertical="center" wrapText="1"/>
    </xf>
    <xf numFmtId="0" fontId="3" fillId="3" borderId="0" xfId="1" applyFont="1" applyFill="1" applyBorder="1" applyAlignment="1">
      <alignment vertical="center"/>
    </xf>
    <xf numFmtId="4" fontId="4" fillId="3" borderId="0" xfId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49" fontId="8" fillId="3" borderId="1" xfId="1" applyNumberFormat="1" applyFont="1" applyFill="1" applyBorder="1" applyAlignment="1">
      <alignment vertical="center" wrapText="1"/>
    </xf>
    <xf numFmtId="0" fontId="2" fillId="3" borderId="0" xfId="1" applyFont="1" applyFill="1" applyBorder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/>
    </xf>
    <xf numFmtId="1" fontId="10" fillId="3" borderId="1" xfId="3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4" fontId="2" fillId="3" borderId="0" xfId="3" applyNumberFormat="1" applyFont="1" applyFill="1" applyBorder="1" applyAlignment="1">
      <alignment horizontal="right" vertical="center"/>
    </xf>
    <xf numFmtId="4" fontId="2" fillId="3" borderId="0" xfId="1" applyNumberFormat="1" applyFont="1" applyFill="1" applyBorder="1" applyAlignment="1">
      <alignment horizontal="right" vertical="center"/>
    </xf>
    <xf numFmtId="1" fontId="2" fillId="3" borderId="0" xfId="1" applyNumberFormat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0" fontId="12" fillId="3" borderId="0" xfId="1" applyFont="1" applyFill="1" applyBorder="1" applyAlignment="1">
      <alignment vertical="top"/>
    </xf>
    <xf numFmtId="49" fontId="13" fillId="0" borderId="1" xfId="4" applyNumberFormat="1" applyFont="1" applyFill="1" applyBorder="1" applyAlignment="1">
      <alignment horizontal="left" vertical="center" wrapText="1"/>
    </xf>
    <xf numFmtId="1" fontId="10" fillId="3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</cellXfs>
  <cellStyles count="8">
    <cellStyle name="Comma 2" xfId="5"/>
    <cellStyle name="Comma 5 2" xfId="4"/>
    <cellStyle name="Comma 6" xfId="3"/>
    <cellStyle name="Normal" xfId="0" builtinId="0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"/>
  <sheetViews>
    <sheetView view="pageBreakPreview" zoomScaleNormal="100" zoomScaleSheetLayoutView="100" workbookViewId="0">
      <selection activeCell="D7" sqref="D7"/>
    </sheetView>
  </sheetViews>
  <sheetFormatPr defaultColWidth="4.140625" defaultRowHeight="12.75"/>
  <cols>
    <col min="1" max="1" width="6" style="1" customWidth="1"/>
    <col min="2" max="2" width="45.7109375" style="2" customWidth="1"/>
    <col min="3" max="3" width="19.42578125" style="3" customWidth="1"/>
    <col min="4" max="4" width="25.28515625" style="3" customWidth="1"/>
    <col min="5" max="217" width="9.140625" style="3" customWidth="1"/>
    <col min="218" max="230" width="4.140625" style="3"/>
    <col min="231" max="231" width="4.5703125" style="3" customWidth="1"/>
    <col min="232" max="232" width="57.85546875" style="3" customWidth="1"/>
    <col min="233" max="233" width="16.7109375" style="3" customWidth="1"/>
    <col min="234" max="234" width="17" style="3" customWidth="1"/>
    <col min="235" max="473" width="9.140625" style="3" customWidth="1"/>
    <col min="474" max="486" width="4.140625" style="3"/>
    <col min="487" max="487" width="4.5703125" style="3" customWidth="1"/>
    <col min="488" max="488" width="57.85546875" style="3" customWidth="1"/>
    <col min="489" max="489" width="16.7109375" style="3" customWidth="1"/>
    <col min="490" max="490" width="17" style="3" customWidth="1"/>
    <col min="491" max="729" width="9.140625" style="3" customWidth="1"/>
    <col min="730" max="742" width="4.140625" style="3"/>
    <col min="743" max="743" width="4.5703125" style="3" customWidth="1"/>
    <col min="744" max="744" width="57.85546875" style="3" customWidth="1"/>
    <col min="745" max="745" width="16.7109375" style="3" customWidth="1"/>
    <col min="746" max="746" width="17" style="3" customWidth="1"/>
    <col min="747" max="985" width="9.140625" style="3" customWidth="1"/>
    <col min="986" max="998" width="4.140625" style="3"/>
    <col min="999" max="999" width="4.5703125" style="3" customWidth="1"/>
    <col min="1000" max="1000" width="57.85546875" style="3" customWidth="1"/>
    <col min="1001" max="1001" width="16.7109375" style="3" customWidth="1"/>
    <col min="1002" max="1002" width="17" style="3" customWidth="1"/>
    <col min="1003" max="1241" width="9.140625" style="3" customWidth="1"/>
    <col min="1242" max="1254" width="4.140625" style="3"/>
    <col min="1255" max="1255" width="4.5703125" style="3" customWidth="1"/>
    <col min="1256" max="1256" width="57.85546875" style="3" customWidth="1"/>
    <col min="1257" max="1257" width="16.7109375" style="3" customWidth="1"/>
    <col min="1258" max="1258" width="17" style="3" customWidth="1"/>
    <col min="1259" max="1497" width="9.140625" style="3" customWidth="1"/>
    <col min="1498" max="1510" width="4.140625" style="3"/>
    <col min="1511" max="1511" width="4.5703125" style="3" customWidth="1"/>
    <col min="1512" max="1512" width="57.85546875" style="3" customWidth="1"/>
    <col min="1513" max="1513" width="16.7109375" style="3" customWidth="1"/>
    <col min="1514" max="1514" width="17" style="3" customWidth="1"/>
    <col min="1515" max="1753" width="9.140625" style="3" customWidth="1"/>
    <col min="1754" max="1766" width="4.140625" style="3"/>
    <col min="1767" max="1767" width="4.5703125" style="3" customWidth="1"/>
    <col min="1768" max="1768" width="57.85546875" style="3" customWidth="1"/>
    <col min="1769" max="1769" width="16.7109375" style="3" customWidth="1"/>
    <col min="1770" max="1770" width="17" style="3" customWidth="1"/>
    <col min="1771" max="2009" width="9.140625" style="3" customWidth="1"/>
    <col min="2010" max="2022" width="4.140625" style="3"/>
    <col min="2023" max="2023" width="4.5703125" style="3" customWidth="1"/>
    <col min="2024" max="2024" width="57.85546875" style="3" customWidth="1"/>
    <col min="2025" max="2025" width="16.7109375" style="3" customWidth="1"/>
    <col min="2026" max="2026" width="17" style="3" customWidth="1"/>
    <col min="2027" max="2265" width="9.140625" style="3" customWidth="1"/>
    <col min="2266" max="2278" width="4.140625" style="3"/>
    <col min="2279" max="2279" width="4.5703125" style="3" customWidth="1"/>
    <col min="2280" max="2280" width="57.85546875" style="3" customWidth="1"/>
    <col min="2281" max="2281" width="16.7109375" style="3" customWidth="1"/>
    <col min="2282" max="2282" width="17" style="3" customWidth="1"/>
    <col min="2283" max="2521" width="9.140625" style="3" customWidth="1"/>
    <col min="2522" max="2534" width="4.140625" style="3"/>
    <col min="2535" max="2535" width="4.5703125" style="3" customWidth="1"/>
    <col min="2536" max="2536" width="57.85546875" style="3" customWidth="1"/>
    <col min="2537" max="2537" width="16.7109375" style="3" customWidth="1"/>
    <col min="2538" max="2538" width="17" style="3" customWidth="1"/>
    <col min="2539" max="2777" width="9.140625" style="3" customWidth="1"/>
    <col min="2778" max="2790" width="4.140625" style="3"/>
    <col min="2791" max="2791" width="4.5703125" style="3" customWidth="1"/>
    <col min="2792" max="2792" width="57.85546875" style="3" customWidth="1"/>
    <col min="2793" max="2793" width="16.7109375" style="3" customWidth="1"/>
    <col min="2794" max="2794" width="17" style="3" customWidth="1"/>
    <col min="2795" max="3033" width="9.140625" style="3" customWidth="1"/>
    <col min="3034" max="3046" width="4.140625" style="3"/>
    <col min="3047" max="3047" width="4.5703125" style="3" customWidth="1"/>
    <col min="3048" max="3048" width="57.85546875" style="3" customWidth="1"/>
    <col min="3049" max="3049" width="16.7109375" style="3" customWidth="1"/>
    <col min="3050" max="3050" width="17" style="3" customWidth="1"/>
    <col min="3051" max="3289" width="9.140625" style="3" customWidth="1"/>
    <col min="3290" max="3302" width="4.140625" style="3"/>
    <col min="3303" max="3303" width="4.5703125" style="3" customWidth="1"/>
    <col min="3304" max="3304" width="57.85546875" style="3" customWidth="1"/>
    <col min="3305" max="3305" width="16.7109375" style="3" customWidth="1"/>
    <col min="3306" max="3306" width="17" style="3" customWidth="1"/>
    <col min="3307" max="3545" width="9.140625" style="3" customWidth="1"/>
    <col min="3546" max="3558" width="4.140625" style="3"/>
    <col min="3559" max="3559" width="4.5703125" style="3" customWidth="1"/>
    <col min="3560" max="3560" width="57.85546875" style="3" customWidth="1"/>
    <col min="3561" max="3561" width="16.7109375" style="3" customWidth="1"/>
    <col min="3562" max="3562" width="17" style="3" customWidth="1"/>
    <col min="3563" max="3801" width="9.140625" style="3" customWidth="1"/>
    <col min="3802" max="3814" width="4.140625" style="3"/>
    <col min="3815" max="3815" width="4.5703125" style="3" customWidth="1"/>
    <col min="3816" max="3816" width="57.85546875" style="3" customWidth="1"/>
    <col min="3817" max="3817" width="16.7109375" style="3" customWidth="1"/>
    <col min="3818" max="3818" width="17" style="3" customWidth="1"/>
    <col min="3819" max="4057" width="9.140625" style="3" customWidth="1"/>
    <col min="4058" max="4070" width="4.140625" style="3"/>
    <col min="4071" max="4071" width="4.5703125" style="3" customWidth="1"/>
    <col min="4072" max="4072" width="57.85546875" style="3" customWidth="1"/>
    <col min="4073" max="4073" width="16.7109375" style="3" customWidth="1"/>
    <col min="4074" max="4074" width="17" style="3" customWidth="1"/>
    <col min="4075" max="4313" width="9.140625" style="3" customWidth="1"/>
    <col min="4314" max="4326" width="4.140625" style="3"/>
    <col min="4327" max="4327" width="4.5703125" style="3" customWidth="1"/>
    <col min="4328" max="4328" width="57.85546875" style="3" customWidth="1"/>
    <col min="4329" max="4329" width="16.7109375" style="3" customWidth="1"/>
    <col min="4330" max="4330" width="17" style="3" customWidth="1"/>
    <col min="4331" max="4569" width="9.140625" style="3" customWidth="1"/>
    <col min="4570" max="4582" width="4.140625" style="3"/>
    <col min="4583" max="4583" width="4.5703125" style="3" customWidth="1"/>
    <col min="4584" max="4584" width="57.85546875" style="3" customWidth="1"/>
    <col min="4585" max="4585" width="16.7109375" style="3" customWidth="1"/>
    <col min="4586" max="4586" width="17" style="3" customWidth="1"/>
    <col min="4587" max="4825" width="9.140625" style="3" customWidth="1"/>
    <col min="4826" max="4838" width="4.140625" style="3"/>
    <col min="4839" max="4839" width="4.5703125" style="3" customWidth="1"/>
    <col min="4840" max="4840" width="57.85546875" style="3" customWidth="1"/>
    <col min="4841" max="4841" width="16.7109375" style="3" customWidth="1"/>
    <col min="4842" max="4842" width="17" style="3" customWidth="1"/>
    <col min="4843" max="5081" width="9.140625" style="3" customWidth="1"/>
    <col min="5082" max="5094" width="4.140625" style="3"/>
    <col min="5095" max="5095" width="4.5703125" style="3" customWidth="1"/>
    <col min="5096" max="5096" width="57.85546875" style="3" customWidth="1"/>
    <col min="5097" max="5097" width="16.7109375" style="3" customWidth="1"/>
    <col min="5098" max="5098" width="17" style="3" customWidth="1"/>
    <col min="5099" max="5337" width="9.140625" style="3" customWidth="1"/>
    <col min="5338" max="5350" width="4.140625" style="3"/>
    <col min="5351" max="5351" width="4.5703125" style="3" customWidth="1"/>
    <col min="5352" max="5352" width="57.85546875" style="3" customWidth="1"/>
    <col min="5353" max="5353" width="16.7109375" style="3" customWidth="1"/>
    <col min="5354" max="5354" width="17" style="3" customWidth="1"/>
    <col min="5355" max="5593" width="9.140625" style="3" customWidth="1"/>
    <col min="5594" max="5606" width="4.140625" style="3"/>
    <col min="5607" max="5607" width="4.5703125" style="3" customWidth="1"/>
    <col min="5608" max="5608" width="57.85546875" style="3" customWidth="1"/>
    <col min="5609" max="5609" width="16.7109375" style="3" customWidth="1"/>
    <col min="5610" max="5610" width="17" style="3" customWidth="1"/>
    <col min="5611" max="5849" width="9.140625" style="3" customWidth="1"/>
    <col min="5850" max="5862" width="4.140625" style="3"/>
    <col min="5863" max="5863" width="4.5703125" style="3" customWidth="1"/>
    <col min="5864" max="5864" width="57.85546875" style="3" customWidth="1"/>
    <col min="5865" max="5865" width="16.7109375" style="3" customWidth="1"/>
    <col min="5866" max="5866" width="17" style="3" customWidth="1"/>
    <col min="5867" max="6105" width="9.140625" style="3" customWidth="1"/>
    <col min="6106" max="6118" width="4.140625" style="3"/>
    <col min="6119" max="6119" width="4.5703125" style="3" customWidth="1"/>
    <col min="6120" max="6120" width="57.85546875" style="3" customWidth="1"/>
    <col min="6121" max="6121" width="16.7109375" style="3" customWidth="1"/>
    <col min="6122" max="6122" width="17" style="3" customWidth="1"/>
    <col min="6123" max="6361" width="9.140625" style="3" customWidth="1"/>
    <col min="6362" max="6374" width="4.140625" style="3"/>
    <col min="6375" max="6375" width="4.5703125" style="3" customWidth="1"/>
    <col min="6376" max="6376" width="57.85546875" style="3" customWidth="1"/>
    <col min="6377" max="6377" width="16.7109375" style="3" customWidth="1"/>
    <col min="6378" max="6378" width="17" style="3" customWidth="1"/>
    <col min="6379" max="6617" width="9.140625" style="3" customWidth="1"/>
    <col min="6618" max="6630" width="4.140625" style="3"/>
    <col min="6631" max="6631" width="4.5703125" style="3" customWidth="1"/>
    <col min="6632" max="6632" width="57.85546875" style="3" customWidth="1"/>
    <col min="6633" max="6633" width="16.7109375" style="3" customWidth="1"/>
    <col min="6634" max="6634" width="17" style="3" customWidth="1"/>
    <col min="6635" max="6873" width="9.140625" style="3" customWidth="1"/>
    <col min="6874" max="6886" width="4.140625" style="3"/>
    <col min="6887" max="6887" width="4.5703125" style="3" customWidth="1"/>
    <col min="6888" max="6888" width="57.85546875" style="3" customWidth="1"/>
    <col min="6889" max="6889" width="16.7109375" style="3" customWidth="1"/>
    <col min="6890" max="6890" width="17" style="3" customWidth="1"/>
    <col min="6891" max="7129" width="9.140625" style="3" customWidth="1"/>
    <col min="7130" max="7142" width="4.140625" style="3"/>
    <col min="7143" max="7143" width="4.5703125" style="3" customWidth="1"/>
    <col min="7144" max="7144" width="57.85546875" style="3" customWidth="1"/>
    <col min="7145" max="7145" width="16.7109375" style="3" customWidth="1"/>
    <col min="7146" max="7146" width="17" style="3" customWidth="1"/>
    <col min="7147" max="7385" width="9.140625" style="3" customWidth="1"/>
    <col min="7386" max="7398" width="4.140625" style="3"/>
    <col min="7399" max="7399" width="4.5703125" style="3" customWidth="1"/>
    <col min="7400" max="7400" width="57.85546875" style="3" customWidth="1"/>
    <col min="7401" max="7401" width="16.7109375" style="3" customWidth="1"/>
    <col min="7402" max="7402" width="17" style="3" customWidth="1"/>
    <col min="7403" max="7641" width="9.140625" style="3" customWidth="1"/>
    <col min="7642" max="7654" width="4.140625" style="3"/>
    <col min="7655" max="7655" width="4.5703125" style="3" customWidth="1"/>
    <col min="7656" max="7656" width="57.85546875" style="3" customWidth="1"/>
    <col min="7657" max="7657" width="16.7109375" style="3" customWidth="1"/>
    <col min="7658" max="7658" width="17" style="3" customWidth="1"/>
    <col min="7659" max="7897" width="9.140625" style="3" customWidth="1"/>
    <col min="7898" max="7910" width="4.140625" style="3"/>
    <col min="7911" max="7911" width="4.5703125" style="3" customWidth="1"/>
    <col min="7912" max="7912" width="57.85546875" style="3" customWidth="1"/>
    <col min="7913" max="7913" width="16.7109375" style="3" customWidth="1"/>
    <col min="7914" max="7914" width="17" style="3" customWidth="1"/>
    <col min="7915" max="8153" width="9.140625" style="3" customWidth="1"/>
    <col min="8154" max="8166" width="4.140625" style="3"/>
    <col min="8167" max="8167" width="4.5703125" style="3" customWidth="1"/>
    <col min="8168" max="8168" width="57.85546875" style="3" customWidth="1"/>
    <col min="8169" max="8169" width="16.7109375" style="3" customWidth="1"/>
    <col min="8170" max="8170" width="17" style="3" customWidth="1"/>
    <col min="8171" max="8409" width="9.140625" style="3" customWidth="1"/>
    <col min="8410" max="8422" width="4.140625" style="3"/>
    <col min="8423" max="8423" width="4.5703125" style="3" customWidth="1"/>
    <col min="8424" max="8424" width="57.85546875" style="3" customWidth="1"/>
    <col min="8425" max="8425" width="16.7109375" style="3" customWidth="1"/>
    <col min="8426" max="8426" width="17" style="3" customWidth="1"/>
    <col min="8427" max="8665" width="9.140625" style="3" customWidth="1"/>
    <col min="8666" max="8678" width="4.140625" style="3"/>
    <col min="8679" max="8679" width="4.5703125" style="3" customWidth="1"/>
    <col min="8680" max="8680" width="57.85546875" style="3" customWidth="1"/>
    <col min="8681" max="8681" width="16.7109375" style="3" customWidth="1"/>
    <col min="8682" max="8682" width="17" style="3" customWidth="1"/>
    <col min="8683" max="8921" width="9.140625" style="3" customWidth="1"/>
    <col min="8922" max="8934" width="4.140625" style="3"/>
    <col min="8935" max="8935" width="4.5703125" style="3" customWidth="1"/>
    <col min="8936" max="8936" width="57.85546875" style="3" customWidth="1"/>
    <col min="8937" max="8937" width="16.7109375" style="3" customWidth="1"/>
    <col min="8938" max="8938" width="17" style="3" customWidth="1"/>
    <col min="8939" max="9177" width="9.140625" style="3" customWidth="1"/>
    <col min="9178" max="9190" width="4.140625" style="3"/>
    <col min="9191" max="9191" width="4.5703125" style="3" customWidth="1"/>
    <col min="9192" max="9192" width="57.85546875" style="3" customWidth="1"/>
    <col min="9193" max="9193" width="16.7109375" style="3" customWidth="1"/>
    <col min="9194" max="9194" width="17" style="3" customWidth="1"/>
    <col min="9195" max="9433" width="9.140625" style="3" customWidth="1"/>
    <col min="9434" max="9446" width="4.140625" style="3"/>
    <col min="9447" max="9447" width="4.5703125" style="3" customWidth="1"/>
    <col min="9448" max="9448" width="57.85546875" style="3" customWidth="1"/>
    <col min="9449" max="9449" width="16.7109375" style="3" customWidth="1"/>
    <col min="9450" max="9450" width="17" style="3" customWidth="1"/>
    <col min="9451" max="9689" width="9.140625" style="3" customWidth="1"/>
    <col min="9690" max="9702" width="4.140625" style="3"/>
    <col min="9703" max="9703" width="4.5703125" style="3" customWidth="1"/>
    <col min="9704" max="9704" width="57.85546875" style="3" customWidth="1"/>
    <col min="9705" max="9705" width="16.7109375" style="3" customWidth="1"/>
    <col min="9706" max="9706" width="17" style="3" customWidth="1"/>
    <col min="9707" max="9945" width="9.140625" style="3" customWidth="1"/>
    <col min="9946" max="9958" width="4.140625" style="3"/>
    <col min="9959" max="9959" width="4.5703125" style="3" customWidth="1"/>
    <col min="9960" max="9960" width="57.85546875" style="3" customWidth="1"/>
    <col min="9961" max="9961" width="16.7109375" style="3" customWidth="1"/>
    <col min="9962" max="9962" width="17" style="3" customWidth="1"/>
    <col min="9963" max="10201" width="9.140625" style="3" customWidth="1"/>
    <col min="10202" max="10214" width="4.140625" style="3"/>
    <col min="10215" max="10215" width="4.5703125" style="3" customWidth="1"/>
    <col min="10216" max="10216" width="57.85546875" style="3" customWidth="1"/>
    <col min="10217" max="10217" width="16.7109375" style="3" customWidth="1"/>
    <col min="10218" max="10218" width="17" style="3" customWidth="1"/>
    <col min="10219" max="10457" width="9.140625" style="3" customWidth="1"/>
    <col min="10458" max="10470" width="4.140625" style="3"/>
    <col min="10471" max="10471" width="4.5703125" style="3" customWidth="1"/>
    <col min="10472" max="10472" width="57.85546875" style="3" customWidth="1"/>
    <col min="10473" max="10473" width="16.7109375" style="3" customWidth="1"/>
    <col min="10474" max="10474" width="17" style="3" customWidth="1"/>
    <col min="10475" max="10713" width="9.140625" style="3" customWidth="1"/>
    <col min="10714" max="10726" width="4.140625" style="3"/>
    <col min="10727" max="10727" width="4.5703125" style="3" customWidth="1"/>
    <col min="10728" max="10728" width="57.85546875" style="3" customWidth="1"/>
    <col min="10729" max="10729" width="16.7109375" style="3" customWidth="1"/>
    <col min="10730" max="10730" width="17" style="3" customWidth="1"/>
    <col min="10731" max="10969" width="9.140625" style="3" customWidth="1"/>
    <col min="10970" max="10982" width="4.140625" style="3"/>
    <col min="10983" max="10983" width="4.5703125" style="3" customWidth="1"/>
    <col min="10984" max="10984" width="57.85546875" style="3" customWidth="1"/>
    <col min="10985" max="10985" width="16.7109375" style="3" customWidth="1"/>
    <col min="10986" max="10986" width="17" style="3" customWidth="1"/>
    <col min="10987" max="11225" width="9.140625" style="3" customWidth="1"/>
    <col min="11226" max="11238" width="4.140625" style="3"/>
    <col min="11239" max="11239" width="4.5703125" style="3" customWidth="1"/>
    <col min="11240" max="11240" width="57.85546875" style="3" customWidth="1"/>
    <col min="11241" max="11241" width="16.7109375" style="3" customWidth="1"/>
    <col min="11242" max="11242" width="17" style="3" customWidth="1"/>
    <col min="11243" max="11481" width="9.140625" style="3" customWidth="1"/>
    <col min="11482" max="11494" width="4.140625" style="3"/>
    <col min="11495" max="11495" width="4.5703125" style="3" customWidth="1"/>
    <col min="11496" max="11496" width="57.85546875" style="3" customWidth="1"/>
    <col min="11497" max="11497" width="16.7109375" style="3" customWidth="1"/>
    <col min="11498" max="11498" width="17" style="3" customWidth="1"/>
    <col min="11499" max="11737" width="9.140625" style="3" customWidth="1"/>
    <col min="11738" max="11750" width="4.140625" style="3"/>
    <col min="11751" max="11751" width="4.5703125" style="3" customWidth="1"/>
    <col min="11752" max="11752" width="57.85546875" style="3" customWidth="1"/>
    <col min="11753" max="11753" width="16.7109375" style="3" customWidth="1"/>
    <col min="11754" max="11754" width="17" style="3" customWidth="1"/>
    <col min="11755" max="11993" width="9.140625" style="3" customWidth="1"/>
    <col min="11994" max="12006" width="4.140625" style="3"/>
    <col min="12007" max="12007" width="4.5703125" style="3" customWidth="1"/>
    <col min="12008" max="12008" width="57.85546875" style="3" customWidth="1"/>
    <col min="12009" max="12009" width="16.7109375" style="3" customWidth="1"/>
    <col min="12010" max="12010" width="17" style="3" customWidth="1"/>
    <col min="12011" max="12249" width="9.140625" style="3" customWidth="1"/>
    <col min="12250" max="12262" width="4.140625" style="3"/>
    <col min="12263" max="12263" width="4.5703125" style="3" customWidth="1"/>
    <col min="12264" max="12264" width="57.85546875" style="3" customWidth="1"/>
    <col min="12265" max="12265" width="16.7109375" style="3" customWidth="1"/>
    <col min="12266" max="12266" width="17" style="3" customWidth="1"/>
    <col min="12267" max="12505" width="9.140625" style="3" customWidth="1"/>
    <col min="12506" max="12518" width="4.140625" style="3"/>
    <col min="12519" max="12519" width="4.5703125" style="3" customWidth="1"/>
    <col min="12520" max="12520" width="57.85546875" style="3" customWidth="1"/>
    <col min="12521" max="12521" width="16.7109375" style="3" customWidth="1"/>
    <col min="12522" max="12522" width="17" style="3" customWidth="1"/>
    <col min="12523" max="12761" width="9.140625" style="3" customWidth="1"/>
    <col min="12762" max="12774" width="4.140625" style="3"/>
    <col min="12775" max="12775" width="4.5703125" style="3" customWidth="1"/>
    <col min="12776" max="12776" width="57.85546875" style="3" customWidth="1"/>
    <col min="12777" max="12777" width="16.7109375" style="3" customWidth="1"/>
    <col min="12778" max="12778" width="17" style="3" customWidth="1"/>
    <col min="12779" max="13017" width="9.140625" style="3" customWidth="1"/>
    <col min="13018" max="13030" width="4.140625" style="3"/>
    <col min="13031" max="13031" width="4.5703125" style="3" customWidth="1"/>
    <col min="13032" max="13032" width="57.85546875" style="3" customWidth="1"/>
    <col min="13033" max="13033" width="16.7109375" style="3" customWidth="1"/>
    <col min="13034" max="13034" width="17" style="3" customWidth="1"/>
    <col min="13035" max="13273" width="9.140625" style="3" customWidth="1"/>
    <col min="13274" max="13286" width="4.140625" style="3"/>
    <col min="13287" max="13287" width="4.5703125" style="3" customWidth="1"/>
    <col min="13288" max="13288" width="57.85546875" style="3" customWidth="1"/>
    <col min="13289" max="13289" width="16.7109375" style="3" customWidth="1"/>
    <col min="13290" max="13290" width="17" style="3" customWidth="1"/>
    <col min="13291" max="13529" width="9.140625" style="3" customWidth="1"/>
    <col min="13530" max="13542" width="4.140625" style="3"/>
    <col min="13543" max="13543" width="4.5703125" style="3" customWidth="1"/>
    <col min="13544" max="13544" width="57.85546875" style="3" customWidth="1"/>
    <col min="13545" max="13545" width="16.7109375" style="3" customWidth="1"/>
    <col min="13546" max="13546" width="17" style="3" customWidth="1"/>
    <col min="13547" max="13785" width="9.140625" style="3" customWidth="1"/>
    <col min="13786" max="13798" width="4.140625" style="3"/>
    <col min="13799" max="13799" width="4.5703125" style="3" customWidth="1"/>
    <col min="13800" max="13800" width="57.85546875" style="3" customWidth="1"/>
    <col min="13801" max="13801" width="16.7109375" style="3" customWidth="1"/>
    <col min="13802" max="13802" width="17" style="3" customWidth="1"/>
    <col min="13803" max="14041" width="9.140625" style="3" customWidth="1"/>
    <col min="14042" max="14054" width="4.140625" style="3"/>
    <col min="14055" max="14055" width="4.5703125" style="3" customWidth="1"/>
    <col min="14056" max="14056" width="57.85546875" style="3" customWidth="1"/>
    <col min="14057" max="14057" width="16.7109375" style="3" customWidth="1"/>
    <col min="14058" max="14058" width="17" style="3" customWidth="1"/>
    <col min="14059" max="14297" width="9.140625" style="3" customWidth="1"/>
    <col min="14298" max="14310" width="4.140625" style="3"/>
    <col min="14311" max="14311" width="4.5703125" style="3" customWidth="1"/>
    <col min="14312" max="14312" width="57.85546875" style="3" customWidth="1"/>
    <col min="14313" max="14313" width="16.7109375" style="3" customWidth="1"/>
    <col min="14314" max="14314" width="17" style="3" customWidth="1"/>
    <col min="14315" max="14553" width="9.140625" style="3" customWidth="1"/>
    <col min="14554" max="14566" width="4.140625" style="3"/>
    <col min="14567" max="14567" width="4.5703125" style="3" customWidth="1"/>
    <col min="14568" max="14568" width="57.85546875" style="3" customWidth="1"/>
    <col min="14569" max="14569" width="16.7109375" style="3" customWidth="1"/>
    <col min="14570" max="14570" width="17" style="3" customWidth="1"/>
    <col min="14571" max="14809" width="9.140625" style="3" customWidth="1"/>
    <col min="14810" max="14822" width="4.140625" style="3"/>
    <col min="14823" max="14823" width="4.5703125" style="3" customWidth="1"/>
    <col min="14824" max="14824" width="57.85546875" style="3" customWidth="1"/>
    <col min="14825" max="14825" width="16.7109375" style="3" customWidth="1"/>
    <col min="14826" max="14826" width="17" style="3" customWidth="1"/>
    <col min="14827" max="15065" width="9.140625" style="3" customWidth="1"/>
    <col min="15066" max="15078" width="4.140625" style="3"/>
    <col min="15079" max="15079" width="4.5703125" style="3" customWidth="1"/>
    <col min="15080" max="15080" width="57.85546875" style="3" customWidth="1"/>
    <col min="15081" max="15081" width="16.7109375" style="3" customWidth="1"/>
    <col min="15082" max="15082" width="17" style="3" customWidth="1"/>
    <col min="15083" max="15321" width="9.140625" style="3" customWidth="1"/>
    <col min="15322" max="15334" width="4.140625" style="3"/>
    <col min="15335" max="15335" width="4.5703125" style="3" customWidth="1"/>
    <col min="15336" max="15336" width="57.85546875" style="3" customWidth="1"/>
    <col min="15337" max="15337" width="16.7109375" style="3" customWidth="1"/>
    <col min="15338" max="15338" width="17" style="3" customWidth="1"/>
    <col min="15339" max="15577" width="9.140625" style="3" customWidth="1"/>
    <col min="15578" max="15590" width="4.140625" style="3"/>
    <col min="15591" max="15591" width="4.5703125" style="3" customWidth="1"/>
    <col min="15592" max="15592" width="57.85546875" style="3" customWidth="1"/>
    <col min="15593" max="15593" width="16.7109375" style="3" customWidth="1"/>
    <col min="15594" max="15594" width="17" style="3" customWidth="1"/>
    <col min="15595" max="15833" width="9.140625" style="3" customWidth="1"/>
    <col min="15834" max="15846" width="4.140625" style="3"/>
    <col min="15847" max="15847" width="4.5703125" style="3" customWidth="1"/>
    <col min="15848" max="15848" width="57.85546875" style="3" customWidth="1"/>
    <col min="15849" max="15849" width="16.7109375" style="3" customWidth="1"/>
    <col min="15850" max="15850" width="17" style="3" customWidth="1"/>
    <col min="15851" max="16089" width="9.140625" style="3" customWidth="1"/>
    <col min="16090" max="16102" width="4.140625" style="3"/>
    <col min="16103" max="16103" width="4.5703125" style="3" customWidth="1"/>
    <col min="16104" max="16104" width="57.85546875" style="3" customWidth="1"/>
    <col min="16105" max="16105" width="16.7109375" style="3" customWidth="1"/>
    <col min="16106" max="16106" width="17" style="3" customWidth="1"/>
    <col min="16107" max="16345" width="9.140625" style="3" customWidth="1"/>
    <col min="16346" max="16384" width="4.140625" style="3"/>
  </cols>
  <sheetData>
    <row r="1" spans="1:5" ht="57" customHeight="1">
      <c r="A1" s="52" t="s">
        <v>140</v>
      </c>
      <c r="B1" s="52"/>
      <c r="C1" s="52"/>
      <c r="D1" s="52"/>
    </row>
    <row r="2" spans="1:5" ht="47.25" customHeight="1">
      <c r="A2" s="7" t="s">
        <v>143</v>
      </c>
      <c r="B2" s="7" t="s">
        <v>36</v>
      </c>
      <c r="C2" s="8" t="s">
        <v>37</v>
      </c>
      <c r="D2" s="8" t="s">
        <v>129</v>
      </c>
    </row>
    <row r="3" spans="1:5" ht="33.75" customHeight="1">
      <c r="A3" s="9">
        <v>1</v>
      </c>
      <c r="B3" s="10" t="s">
        <v>38</v>
      </c>
      <c r="C3" s="4"/>
      <c r="D3" s="4"/>
    </row>
    <row r="4" spans="1:5" ht="33.75" customHeight="1">
      <c r="A4" s="9">
        <v>2</v>
      </c>
      <c r="B4" s="11" t="s">
        <v>127</v>
      </c>
      <c r="C4" s="4"/>
      <c r="D4" s="4"/>
    </row>
    <row r="5" spans="1:5" ht="38.25" customHeight="1">
      <c r="A5" s="9">
        <v>3</v>
      </c>
      <c r="B5" s="11" t="s">
        <v>128</v>
      </c>
      <c r="C5" s="4"/>
      <c r="D5" s="4"/>
    </row>
    <row r="6" spans="1:5" ht="33.75" customHeight="1">
      <c r="A6" s="12" t="s">
        <v>39</v>
      </c>
      <c r="B6" s="12"/>
      <c r="C6" s="5">
        <f>SUM(C3:C5)</f>
        <v>0</v>
      </c>
      <c r="D6" s="5">
        <f>SUM(D3:D5)</f>
        <v>0</v>
      </c>
    </row>
    <row r="7" spans="1:5" ht="38.25" customHeight="1">
      <c r="A7" s="12" t="s">
        <v>130</v>
      </c>
      <c r="B7" s="12"/>
      <c r="C7" s="6"/>
      <c r="D7" s="5"/>
      <c r="E7" s="29"/>
    </row>
  </sheetData>
  <mergeCells count="1">
    <mergeCell ref="A1:D1"/>
  </mergeCells>
  <printOptions horizontalCentered="1"/>
  <pageMargins left="0" right="0" top="0.511811023622047" bottom="0" header="0.15748031496063" footer="0.66929133858267698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1"/>
  <sheetViews>
    <sheetView tabSelected="1" view="pageBreakPreview" zoomScaleNormal="100" zoomScaleSheetLayoutView="100" workbookViewId="0">
      <pane ySplit="3" topLeftCell="A73" activePane="bottomLeft" state="frozen"/>
      <selection activeCell="F49" sqref="F49"/>
      <selection pane="bottomLeft" activeCell="G84" sqref="G84"/>
    </sheetView>
  </sheetViews>
  <sheetFormatPr defaultColWidth="12.5703125" defaultRowHeight="15"/>
  <cols>
    <col min="1" max="1" width="3.85546875" style="15" customWidth="1"/>
    <col min="2" max="2" width="5.28515625" style="23" customWidth="1"/>
    <col min="3" max="3" width="109.5703125" style="30" customWidth="1"/>
    <col min="4" max="4" width="15.5703125" style="13" customWidth="1"/>
    <col min="5" max="5" width="16.140625" style="14" customWidth="1"/>
    <col min="6" max="6" width="18.28515625" style="26" customWidth="1"/>
    <col min="7" max="7" width="18.85546875" style="26" customWidth="1"/>
    <col min="8" max="8" width="18.85546875" style="28" customWidth="1"/>
    <col min="9" max="202" width="9.140625" style="15" customWidth="1"/>
    <col min="203" max="203" width="42.140625" style="15" customWidth="1"/>
    <col min="204" max="204" width="10.5703125" style="15" customWidth="1"/>
    <col min="205" max="205" width="10" style="15" customWidth="1"/>
    <col min="206" max="16384" width="12.5703125" style="15"/>
  </cols>
  <sheetData>
    <row r="1" spans="2:8" ht="24" customHeight="1">
      <c r="H1" s="27" t="s">
        <v>124</v>
      </c>
    </row>
    <row r="2" spans="2:8" ht="51" customHeight="1">
      <c r="B2" s="53" t="s">
        <v>139</v>
      </c>
      <c r="C2" s="53"/>
      <c r="D2" s="53"/>
      <c r="E2" s="53"/>
      <c r="F2" s="53"/>
      <c r="G2" s="53"/>
      <c r="H2" s="54"/>
    </row>
    <row r="3" spans="2:8" s="16" customFormat="1" ht="75">
      <c r="B3" s="22" t="s">
        <v>143</v>
      </c>
      <c r="C3" s="31" t="s">
        <v>132</v>
      </c>
      <c r="D3" s="19" t="s">
        <v>0</v>
      </c>
      <c r="E3" s="20" t="s">
        <v>133</v>
      </c>
      <c r="F3" s="19" t="s">
        <v>134</v>
      </c>
      <c r="G3" s="19" t="s">
        <v>135</v>
      </c>
      <c r="H3" s="19" t="s">
        <v>136</v>
      </c>
    </row>
    <row r="4" spans="2:8">
      <c r="B4" s="24"/>
      <c r="C4" s="32" t="s">
        <v>15</v>
      </c>
      <c r="D4" s="33">
        <v>1</v>
      </c>
      <c r="E4" s="21"/>
      <c r="F4" s="34"/>
      <c r="G4" s="34"/>
      <c r="H4" s="34"/>
    </row>
    <row r="5" spans="2:8">
      <c r="B5" s="24"/>
      <c r="C5" s="32" t="s">
        <v>16</v>
      </c>
      <c r="D5" s="33">
        <v>3</v>
      </c>
      <c r="E5" s="21"/>
      <c r="F5" s="34"/>
      <c r="G5" s="34"/>
      <c r="H5" s="34"/>
    </row>
    <row r="6" spans="2:8">
      <c r="B6" s="24"/>
      <c r="C6" s="32" t="s">
        <v>17</v>
      </c>
      <c r="D6" s="33">
        <v>2</v>
      </c>
      <c r="E6" s="21"/>
      <c r="F6" s="34"/>
      <c r="G6" s="34"/>
      <c r="H6" s="34"/>
    </row>
    <row r="7" spans="2:8">
      <c r="B7" s="35" t="s">
        <v>144</v>
      </c>
      <c r="C7" s="36" t="s">
        <v>159</v>
      </c>
      <c r="D7" s="37"/>
      <c r="E7" s="37"/>
      <c r="F7" s="38"/>
      <c r="G7" s="38"/>
      <c r="H7" s="38"/>
    </row>
    <row r="8" spans="2:8">
      <c r="B8" s="24"/>
      <c r="C8" s="32" t="s">
        <v>137</v>
      </c>
      <c r="D8" s="33">
        <v>1</v>
      </c>
      <c r="E8" s="21"/>
      <c r="F8" s="39"/>
      <c r="G8" s="39"/>
      <c r="H8" s="34"/>
    </row>
    <row r="9" spans="2:8" s="17" customFormat="1" ht="14.25" customHeight="1">
      <c r="B9" s="24"/>
      <c r="C9" s="32" t="s">
        <v>138</v>
      </c>
      <c r="D9" s="33">
        <v>1</v>
      </c>
      <c r="E9" s="21"/>
      <c r="F9" s="39"/>
      <c r="G9" s="39"/>
      <c r="H9" s="34"/>
    </row>
    <row r="10" spans="2:8" s="17" customFormat="1">
      <c r="B10" s="25">
        <v>1</v>
      </c>
      <c r="C10" s="40" t="s">
        <v>160</v>
      </c>
      <c r="D10" s="41"/>
      <c r="E10" s="42"/>
      <c r="F10" s="51"/>
      <c r="G10" s="51"/>
      <c r="H10" s="43"/>
    </row>
    <row r="11" spans="2:8" s="17" customFormat="1" ht="13.5" customHeight="1">
      <c r="B11" s="24"/>
      <c r="C11" s="110" t="s">
        <v>18</v>
      </c>
      <c r="D11" s="33"/>
      <c r="E11" s="21"/>
      <c r="F11" s="39"/>
      <c r="G11" s="39"/>
      <c r="H11" s="34"/>
    </row>
    <row r="12" spans="2:8">
      <c r="B12" s="24"/>
      <c r="C12" s="110" t="s">
        <v>19</v>
      </c>
      <c r="D12" s="33"/>
      <c r="E12" s="21"/>
      <c r="F12" s="39"/>
      <c r="G12" s="39"/>
      <c r="H12" s="34"/>
    </row>
    <row r="13" spans="2:8">
      <c r="B13" s="24"/>
      <c r="C13" s="110" t="s">
        <v>9</v>
      </c>
      <c r="D13" s="33"/>
      <c r="E13" s="21"/>
      <c r="F13" s="39"/>
      <c r="G13" s="39"/>
      <c r="H13" s="34"/>
    </row>
    <row r="14" spans="2:8">
      <c r="B14" s="24"/>
      <c r="C14" s="110" t="s">
        <v>9</v>
      </c>
      <c r="D14" s="33"/>
      <c r="E14" s="21"/>
      <c r="F14" s="39"/>
      <c r="G14" s="39"/>
      <c r="H14" s="34"/>
    </row>
    <row r="15" spans="2:8" s="18" customFormat="1">
      <c r="B15" s="25">
        <v>2</v>
      </c>
      <c r="C15" s="40" t="s">
        <v>162</v>
      </c>
      <c r="D15" s="41"/>
      <c r="E15" s="42"/>
      <c r="F15" s="51"/>
      <c r="G15" s="51"/>
      <c r="H15" s="43"/>
    </row>
    <row r="16" spans="2:8" s="18" customFormat="1" ht="16.5" customHeight="1">
      <c r="B16" s="25"/>
      <c r="C16" s="110" t="s">
        <v>18</v>
      </c>
      <c r="D16" s="41"/>
      <c r="E16" s="42"/>
      <c r="F16" s="51"/>
      <c r="G16" s="51"/>
      <c r="H16" s="43"/>
    </row>
    <row r="17" spans="2:8" ht="15.75" customHeight="1">
      <c r="B17" s="24"/>
      <c r="C17" s="110" t="s">
        <v>19</v>
      </c>
      <c r="D17" s="33"/>
      <c r="E17" s="21"/>
      <c r="F17" s="39"/>
      <c r="G17" s="39"/>
      <c r="H17" s="34"/>
    </row>
    <row r="18" spans="2:8" ht="15.75" customHeight="1">
      <c r="B18" s="24"/>
      <c r="C18" s="110" t="s">
        <v>9</v>
      </c>
      <c r="D18" s="33"/>
      <c r="E18" s="21"/>
      <c r="F18" s="39"/>
      <c r="G18" s="39"/>
      <c r="H18" s="34"/>
    </row>
    <row r="19" spans="2:8">
      <c r="B19" s="24"/>
      <c r="C19" s="110" t="s">
        <v>9</v>
      </c>
      <c r="D19" s="33"/>
      <c r="E19" s="21"/>
      <c r="F19" s="34"/>
      <c r="G19" s="34"/>
      <c r="H19" s="34"/>
    </row>
    <row r="20" spans="2:8">
      <c r="B20" s="35" t="s">
        <v>145</v>
      </c>
      <c r="C20" s="36" t="s">
        <v>23</v>
      </c>
      <c r="D20" s="49">
        <v>18</v>
      </c>
      <c r="E20" s="44"/>
      <c r="F20" s="38"/>
      <c r="G20" s="38"/>
      <c r="H20" s="38"/>
    </row>
    <row r="21" spans="2:8">
      <c r="B21" s="24"/>
      <c r="C21" s="32" t="s">
        <v>24</v>
      </c>
      <c r="D21" s="45">
        <v>1</v>
      </c>
      <c r="E21" s="21"/>
      <c r="F21" s="39"/>
      <c r="G21" s="39"/>
      <c r="H21" s="34"/>
    </row>
    <row r="22" spans="2:8" s="17" customFormat="1">
      <c r="B22" s="24"/>
      <c r="C22" s="32" t="s">
        <v>22</v>
      </c>
      <c r="D22" s="45">
        <v>1</v>
      </c>
      <c r="E22" s="21"/>
      <c r="F22" s="34"/>
      <c r="G22" s="34"/>
      <c r="H22" s="34"/>
    </row>
    <row r="23" spans="2:8">
      <c r="B23" s="25">
        <v>1</v>
      </c>
      <c r="C23" s="40" t="s">
        <v>25</v>
      </c>
      <c r="D23" s="49">
        <v>8</v>
      </c>
      <c r="E23" s="42"/>
      <c r="F23" s="43"/>
      <c r="G23" s="43"/>
      <c r="H23" s="43"/>
    </row>
    <row r="24" spans="2:8">
      <c r="B24" s="24"/>
      <c r="C24" s="32" t="s">
        <v>18</v>
      </c>
      <c r="D24" s="45">
        <v>1</v>
      </c>
      <c r="E24" s="21"/>
      <c r="F24" s="34"/>
      <c r="G24" s="34"/>
      <c r="H24" s="34"/>
    </row>
    <row r="25" spans="2:8">
      <c r="B25" s="24"/>
      <c r="C25" s="32" t="s">
        <v>19</v>
      </c>
      <c r="D25" s="45">
        <v>5</v>
      </c>
      <c r="E25" s="21"/>
      <c r="F25" s="34"/>
      <c r="G25" s="34"/>
      <c r="H25" s="34"/>
    </row>
    <row r="26" spans="2:8">
      <c r="B26" s="24"/>
      <c r="C26" s="32" t="s">
        <v>9</v>
      </c>
      <c r="D26" s="45">
        <v>2</v>
      </c>
      <c r="E26" s="21"/>
      <c r="F26" s="34"/>
      <c r="G26" s="34"/>
      <c r="H26" s="34"/>
    </row>
    <row r="27" spans="2:8">
      <c r="B27" s="25">
        <v>2</v>
      </c>
      <c r="C27" s="40" t="s">
        <v>26</v>
      </c>
      <c r="D27" s="49">
        <v>8</v>
      </c>
      <c r="E27" s="42"/>
      <c r="F27" s="43"/>
      <c r="G27" s="43"/>
      <c r="H27" s="43"/>
    </row>
    <row r="28" spans="2:8">
      <c r="B28" s="24"/>
      <c r="C28" s="32" t="s">
        <v>18</v>
      </c>
      <c r="D28" s="45">
        <v>1</v>
      </c>
      <c r="E28" s="21"/>
      <c r="F28" s="34"/>
      <c r="G28" s="34"/>
      <c r="H28" s="34"/>
    </row>
    <row r="29" spans="2:8">
      <c r="B29" s="24"/>
      <c r="C29" s="32" t="s">
        <v>19</v>
      </c>
      <c r="D29" s="45">
        <v>4</v>
      </c>
      <c r="E29" s="21"/>
      <c r="F29" s="34"/>
      <c r="G29" s="34"/>
      <c r="H29" s="34"/>
    </row>
    <row r="30" spans="2:8">
      <c r="B30" s="24"/>
      <c r="C30" s="32" t="s">
        <v>9</v>
      </c>
      <c r="D30" s="45">
        <v>3</v>
      </c>
      <c r="E30" s="21"/>
      <c r="F30" s="34"/>
      <c r="G30" s="34"/>
      <c r="H30" s="34"/>
    </row>
    <row r="31" spans="2:8">
      <c r="B31" s="35" t="s">
        <v>146</v>
      </c>
      <c r="C31" s="36" t="s">
        <v>163</v>
      </c>
      <c r="D31" s="37"/>
      <c r="E31" s="44"/>
      <c r="F31" s="38"/>
      <c r="G31" s="38"/>
      <c r="H31" s="38"/>
    </row>
    <row r="32" spans="2:8">
      <c r="B32" s="24"/>
      <c r="C32" s="32" t="s">
        <v>21</v>
      </c>
      <c r="D32" s="33">
        <v>1</v>
      </c>
      <c r="E32" s="21"/>
      <c r="F32" s="39"/>
      <c r="G32" s="39"/>
      <c r="H32" s="34"/>
    </row>
    <row r="33" spans="2:8" s="17" customFormat="1">
      <c r="B33" s="24"/>
      <c r="C33" s="32" t="s">
        <v>22</v>
      </c>
      <c r="D33" s="33">
        <v>1</v>
      </c>
      <c r="E33" s="21"/>
      <c r="F33" s="34"/>
      <c r="G33" s="34"/>
      <c r="H33" s="34"/>
    </row>
    <row r="34" spans="2:8">
      <c r="B34" s="25">
        <v>1</v>
      </c>
      <c r="C34" s="40" t="s">
        <v>178</v>
      </c>
      <c r="D34" s="41"/>
      <c r="E34" s="42"/>
      <c r="F34" s="43"/>
      <c r="G34" s="43"/>
      <c r="H34" s="43"/>
    </row>
    <row r="35" spans="2:8">
      <c r="B35" s="24"/>
      <c r="C35" s="110" t="s">
        <v>18</v>
      </c>
      <c r="D35" s="33"/>
      <c r="E35" s="21"/>
      <c r="F35" s="34"/>
      <c r="G35" s="34"/>
      <c r="H35" s="34"/>
    </row>
    <row r="36" spans="2:8" s="18" customFormat="1">
      <c r="B36" s="24"/>
      <c r="C36" s="110" t="s">
        <v>19</v>
      </c>
      <c r="D36" s="33"/>
      <c r="E36" s="21"/>
      <c r="F36" s="34"/>
      <c r="G36" s="34"/>
      <c r="H36" s="34"/>
    </row>
    <row r="37" spans="2:8" ht="17.25" customHeight="1">
      <c r="B37" s="24"/>
      <c r="C37" s="110" t="s">
        <v>9</v>
      </c>
      <c r="D37" s="33"/>
      <c r="E37" s="21"/>
      <c r="F37" s="34"/>
      <c r="G37" s="34"/>
      <c r="H37" s="34"/>
    </row>
    <row r="38" spans="2:8">
      <c r="B38" s="24"/>
      <c r="C38" s="110" t="s">
        <v>10</v>
      </c>
      <c r="D38" s="33"/>
      <c r="E38" s="21"/>
      <c r="F38" s="34"/>
      <c r="G38" s="34"/>
      <c r="H38" s="34"/>
    </row>
    <row r="39" spans="2:8">
      <c r="B39" s="24"/>
      <c r="C39" s="110" t="s">
        <v>27</v>
      </c>
      <c r="D39" s="33"/>
      <c r="E39" s="21"/>
      <c r="F39" s="34"/>
      <c r="G39" s="34"/>
      <c r="H39" s="34"/>
    </row>
    <row r="40" spans="2:8" ht="30">
      <c r="B40" s="25">
        <v>2</v>
      </c>
      <c r="C40" s="40" t="s">
        <v>164</v>
      </c>
      <c r="D40" s="41"/>
      <c r="E40" s="42"/>
      <c r="F40" s="43"/>
      <c r="G40" s="43"/>
      <c r="H40" s="43"/>
    </row>
    <row r="41" spans="2:8">
      <c r="B41" s="24"/>
      <c r="C41" s="110" t="s">
        <v>18</v>
      </c>
      <c r="D41" s="33"/>
      <c r="E41" s="21"/>
      <c r="F41" s="34"/>
      <c r="G41" s="34"/>
      <c r="H41" s="34"/>
    </row>
    <row r="42" spans="2:8" s="18" customFormat="1">
      <c r="B42" s="24"/>
      <c r="C42" s="110" t="s">
        <v>19</v>
      </c>
      <c r="D42" s="33"/>
      <c r="E42" s="21"/>
      <c r="F42" s="34"/>
      <c r="G42" s="34"/>
      <c r="H42" s="34"/>
    </row>
    <row r="43" spans="2:8">
      <c r="B43" s="24"/>
      <c r="C43" s="110" t="s">
        <v>9</v>
      </c>
      <c r="D43" s="33"/>
      <c r="E43" s="21"/>
      <c r="F43" s="34"/>
      <c r="G43" s="34"/>
      <c r="H43" s="34"/>
    </row>
    <row r="44" spans="2:8">
      <c r="B44" s="24"/>
      <c r="C44" s="110" t="s">
        <v>10</v>
      </c>
      <c r="D44" s="33"/>
      <c r="E44" s="21"/>
      <c r="F44" s="34"/>
      <c r="G44" s="34"/>
      <c r="H44" s="34"/>
    </row>
    <row r="45" spans="2:8" ht="30">
      <c r="B45" s="35" t="s">
        <v>147</v>
      </c>
      <c r="C45" s="36" t="s">
        <v>165</v>
      </c>
      <c r="D45" s="37"/>
      <c r="E45" s="44"/>
      <c r="F45" s="38"/>
      <c r="G45" s="38"/>
      <c r="H45" s="38"/>
    </row>
    <row r="46" spans="2:8">
      <c r="B46" s="24"/>
      <c r="C46" s="47" t="s">
        <v>24</v>
      </c>
      <c r="D46" s="45">
        <v>1</v>
      </c>
      <c r="E46" s="46"/>
      <c r="F46" s="39"/>
      <c r="G46" s="39"/>
      <c r="H46" s="34"/>
    </row>
    <row r="47" spans="2:8" s="17" customFormat="1">
      <c r="B47" s="24"/>
      <c r="C47" s="47" t="s">
        <v>22</v>
      </c>
      <c r="D47" s="45">
        <v>1</v>
      </c>
      <c r="E47" s="46"/>
      <c r="F47" s="34"/>
      <c r="G47" s="39"/>
      <c r="H47" s="34"/>
    </row>
    <row r="48" spans="2:8">
      <c r="B48" s="25">
        <v>1</v>
      </c>
      <c r="C48" s="48" t="s">
        <v>166</v>
      </c>
      <c r="D48" s="49"/>
      <c r="E48" s="50"/>
      <c r="F48" s="43"/>
      <c r="G48" s="51"/>
      <c r="H48" s="51"/>
    </row>
    <row r="49" spans="2:8">
      <c r="B49" s="24"/>
      <c r="C49" s="110" t="s">
        <v>18</v>
      </c>
      <c r="D49" s="45"/>
      <c r="E49" s="46"/>
      <c r="F49" s="34"/>
      <c r="G49" s="39"/>
      <c r="H49" s="34"/>
    </row>
    <row r="50" spans="2:8">
      <c r="B50" s="24"/>
      <c r="C50" s="110" t="s">
        <v>19</v>
      </c>
      <c r="D50" s="45"/>
      <c r="E50" s="46"/>
      <c r="F50" s="34"/>
      <c r="G50" s="39"/>
      <c r="H50" s="34"/>
    </row>
    <row r="51" spans="2:8">
      <c r="B51" s="24"/>
      <c r="C51" s="110" t="s">
        <v>168</v>
      </c>
      <c r="D51" s="45"/>
      <c r="E51" s="46"/>
      <c r="F51" s="34"/>
      <c r="G51" s="39"/>
      <c r="H51" s="34"/>
    </row>
    <row r="52" spans="2:8" s="18" customFormat="1">
      <c r="B52" s="24"/>
      <c r="C52" s="111" t="s">
        <v>10</v>
      </c>
      <c r="D52" s="33"/>
      <c r="E52" s="21"/>
      <c r="F52" s="34"/>
      <c r="G52" s="39"/>
      <c r="H52" s="34"/>
    </row>
    <row r="53" spans="2:8">
      <c r="B53" s="25">
        <v>2</v>
      </c>
      <c r="C53" s="48" t="s">
        <v>167</v>
      </c>
      <c r="D53" s="41"/>
      <c r="E53" s="42"/>
      <c r="F53" s="43"/>
      <c r="G53" s="43"/>
      <c r="H53" s="43"/>
    </row>
    <row r="54" spans="2:8">
      <c r="B54" s="24"/>
      <c r="C54" s="110" t="s">
        <v>18</v>
      </c>
      <c r="D54" s="33"/>
      <c r="E54" s="21"/>
      <c r="F54" s="34"/>
      <c r="G54" s="39"/>
      <c r="H54" s="34"/>
    </row>
    <row r="55" spans="2:8" s="18" customFormat="1">
      <c r="B55" s="24"/>
      <c r="C55" s="110" t="s">
        <v>19</v>
      </c>
      <c r="D55" s="33"/>
      <c r="E55" s="21"/>
      <c r="F55" s="34"/>
      <c r="G55" s="39"/>
      <c r="H55" s="34"/>
    </row>
    <row r="56" spans="2:8">
      <c r="B56" s="24"/>
      <c r="C56" s="110" t="s">
        <v>168</v>
      </c>
      <c r="D56" s="33"/>
      <c r="E56" s="21"/>
      <c r="F56" s="34"/>
      <c r="G56" s="39"/>
      <c r="H56" s="34"/>
    </row>
    <row r="57" spans="2:8" s="18" customFormat="1">
      <c r="B57" s="24"/>
      <c r="C57" s="110" t="s">
        <v>161</v>
      </c>
      <c r="D57" s="33"/>
      <c r="E57" s="21"/>
      <c r="F57" s="34"/>
      <c r="G57" s="39"/>
      <c r="H57" s="34"/>
    </row>
    <row r="58" spans="2:8" ht="30">
      <c r="B58" s="35" t="s">
        <v>148</v>
      </c>
      <c r="C58" s="36" t="s">
        <v>169</v>
      </c>
      <c r="D58" s="37"/>
      <c r="E58" s="44"/>
      <c r="F58" s="38"/>
      <c r="G58" s="38"/>
      <c r="H58" s="38"/>
    </row>
    <row r="59" spans="2:8">
      <c r="B59" s="24"/>
      <c r="C59" s="32" t="s">
        <v>24</v>
      </c>
      <c r="D59" s="33">
        <v>1</v>
      </c>
      <c r="E59" s="21"/>
      <c r="F59" s="39"/>
      <c r="G59" s="39"/>
      <c r="H59" s="34"/>
    </row>
    <row r="60" spans="2:8" s="17" customFormat="1" ht="14.25" customHeight="1">
      <c r="B60" s="24"/>
      <c r="C60" s="32" t="s">
        <v>22</v>
      </c>
      <c r="D60" s="33">
        <v>1</v>
      </c>
      <c r="E60" s="21"/>
      <c r="F60" s="34"/>
      <c r="G60" s="34"/>
      <c r="H60" s="34"/>
    </row>
    <row r="61" spans="2:8">
      <c r="B61" s="25">
        <v>1</v>
      </c>
      <c r="C61" s="40" t="s">
        <v>170</v>
      </c>
      <c r="D61" s="41"/>
      <c r="E61" s="42"/>
      <c r="F61" s="43"/>
      <c r="G61" s="43"/>
      <c r="H61" s="43"/>
    </row>
    <row r="62" spans="2:8">
      <c r="B62" s="24"/>
      <c r="C62" s="110" t="s">
        <v>18</v>
      </c>
      <c r="D62" s="33"/>
      <c r="E62" s="21"/>
      <c r="F62" s="34"/>
      <c r="G62" s="34"/>
      <c r="H62" s="34"/>
    </row>
    <row r="63" spans="2:8" s="18" customFormat="1">
      <c r="B63" s="24"/>
      <c r="C63" s="110" t="s">
        <v>19</v>
      </c>
      <c r="D63" s="33"/>
      <c r="E63" s="21"/>
      <c r="F63" s="34"/>
      <c r="G63" s="34"/>
      <c r="H63" s="34"/>
    </row>
    <row r="64" spans="2:8">
      <c r="B64" s="24"/>
      <c r="C64" s="110" t="s">
        <v>9</v>
      </c>
      <c r="D64" s="33"/>
      <c r="E64" s="21"/>
      <c r="F64" s="34"/>
      <c r="G64" s="34"/>
      <c r="H64" s="34"/>
    </row>
    <row r="65" spans="2:8">
      <c r="B65" s="24"/>
      <c r="C65" s="110" t="s">
        <v>10</v>
      </c>
      <c r="D65" s="33"/>
      <c r="E65" s="21"/>
      <c r="F65" s="34"/>
      <c r="G65" s="34"/>
      <c r="H65" s="34"/>
    </row>
    <row r="66" spans="2:8">
      <c r="B66" s="24">
        <v>2</v>
      </c>
      <c r="C66" s="112" t="s">
        <v>171</v>
      </c>
      <c r="D66" s="33"/>
      <c r="E66" s="21"/>
      <c r="F66" s="34"/>
      <c r="G66" s="34"/>
      <c r="H66" s="34"/>
    </row>
    <row r="67" spans="2:8" ht="13.5" customHeight="1">
      <c r="B67" s="24"/>
      <c r="C67" s="110" t="s">
        <v>18</v>
      </c>
      <c r="D67" s="33"/>
      <c r="E67" s="21"/>
      <c r="F67" s="34"/>
      <c r="G67" s="34"/>
      <c r="H67" s="34"/>
    </row>
    <row r="68" spans="2:8" ht="15.75" customHeight="1">
      <c r="B68" s="24"/>
      <c r="C68" s="110" t="s">
        <v>19</v>
      </c>
      <c r="D68" s="33"/>
      <c r="E68" s="21"/>
      <c r="F68" s="34"/>
      <c r="G68" s="34"/>
      <c r="H68" s="34"/>
    </row>
    <row r="69" spans="2:8" ht="15.75" customHeight="1">
      <c r="B69" s="24"/>
      <c r="C69" s="110" t="s">
        <v>9</v>
      </c>
      <c r="D69" s="33"/>
      <c r="E69" s="21"/>
      <c r="F69" s="34"/>
      <c r="G69" s="34"/>
      <c r="H69" s="34"/>
    </row>
    <row r="70" spans="2:8" ht="18" customHeight="1">
      <c r="B70" s="24"/>
      <c r="C70" s="110" t="s">
        <v>10</v>
      </c>
      <c r="D70" s="33"/>
      <c r="E70" s="21"/>
      <c r="F70" s="34"/>
      <c r="G70" s="34"/>
      <c r="H70" s="34"/>
    </row>
    <row r="71" spans="2:8">
      <c r="B71" s="25">
        <v>3</v>
      </c>
      <c r="C71" s="40" t="s">
        <v>172</v>
      </c>
      <c r="D71" s="41"/>
      <c r="E71" s="42"/>
      <c r="F71" s="43"/>
      <c r="G71" s="43"/>
      <c r="H71" s="43"/>
    </row>
    <row r="72" spans="2:8">
      <c r="B72" s="24"/>
      <c r="C72" s="110" t="s">
        <v>18</v>
      </c>
      <c r="D72" s="33"/>
      <c r="E72" s="21"/>
      <c r="F72" s="34"/>
      <c r="G72" s="34"/>
      <c r="H72" s="34"/>
    </row>
    <row r="73" spans="2:8" s="18" customFormat="1" ht="17.25" customHeight="1">
      <c r="B73" s="24"/>
      <c r="C73" s="110" t="s">
        <v>27</v>
      </c>
      <c r="D73" s="33"/>
      <c r="E73" s="21"/>
      <c r="F73" s="34"/>
      <c r="G73" s="34"/>
      <c r="H73" s="34"/>
    </row>
    <row r="74" spans="2:8">
      <c r="B74" s="24"/>
      <c r="C74" s="110" t="s">
        <v>19</v>
      </c>
      <c r="D74" s="33"/>
      <c r="E74" s="21"/>
      <c r="F74" s="34"/>
      <c r="G74" s="34"/>
      <c r="H74" s="34"/>
    </row>
    <row r="75" spans="2:8">
      <c r="B75" s="24"/>
      <c r="C75" s="110" t="s">
        <v>9</v>
      </c>
      <c r="D75" s="33"/>
      <c r="E75" s="21"/>
      <c r="F75" s="34"/>
      <c r="G75" s="34"/>
      <c r="H75" s="34"/>
    </row>
    <row r="76" spans="2:8">
      <c r="B76" s="35" t="s">
        <v>149</v>
      </c>
      <c r="C76" s="36" t="s">
        <v>28</v>
      </c>
      <c r="D76" s="37"/>
      <c r="E76" s="44"/>
      <c r="F76" s="38"/>
      <c r="G76" s="38"/>
      <c r="H76" s="38"/>
    </row>
    <row r="77" spans="2:8">
      <c r="B77" s="24"/>
      <c r="C77" s="32" t="s">
        <v>21</v>
      </c>
      <c r="D77" s="33">
        <v>1</v>
      </c>
      <c r="E77" s="21"/>
      <c r="F77" s="39"/>
      <c r="G77" s="39"/>
      <c r="H77" s="34"/>
    </row>
    <row r="78" spans="2:8" s="17" customFormat="1">
      <c r="B78" s="24"/>
      <c r="C78" s="32" t="s">
        <v>22</v>
      </c>
      <c r="D78" s="33">
        <v>1</v>
      </c>
      <c r="E78" s="21"/>
      <c r="F78" s="34"/>
      <c r="G78" s="34"/>
      <c r="H78" s="34"/>
    </row>
    <row r="79" spans="2:8">
      <c r="B79" s="25">
        <v>1</v>
      </c>
      <c r="C79" s="40" t="s">
        <v>179</v>
      </c>
      <c r="D79" s="113">
        <f>SUM(D80:D86)</f>
        <v>17</v>
      </c>
      <c r="E79" s="42"/>
      <c r="F79" s="43"/>
      <c r="G79" s="43"/>
      <c r="H79" s="43"/>
    </row>
    <row r="80" spans="2:8">
      <c r="B80" s="24"/>
      <c r="C80" s="32" t="s">
        <v>18</v>
      </c>
      <c r="D80" s="114">
        <v>1</v>
      </c>
      <c r="E80" s="21"/>
      <c r="F80" s="34"/>
      <c r="G80" s="34"/>
      <c r="H80" s="34"/>
    </row>
    <row r="81" spans="2:8" s="18" customFormat="1">
      <c r="B81" s="24"/>
      <c r="C81" s="32" t="s">
        <v>19</v>
      </c>
      <c r="D81" s="114">
        <v>3</v>
      </c>
      <c r="E81" s="21"/>
      <c r="F81" s="34"/>
      <c r="G81" s="34"/>
      <c r="H81" s="34"/>
    </row>
    <row r="82" spans="2:8">
      <c r="B82" s="24"/>
      <c r="C82" s="32" t="s">
        <v>19</v>
      </c>
      <c r="D82" s="114">
        <v>1</v>
      </c>
      <c r="E82" s="21"/>
      <c r="F82" s="34"/>
      <c r="G82" s="34"/>
      <c r="H82" s="34"/>
    </row>
    <row r="83" spans="2:8">
      <c r="B83" s="24"/>
      <c r="C83" s="32" t="s">
        <v>19</v>
      </c>
      <c r="D83" s="114">
        <v>1</v>
      </c>
      <c r="E83" s="21"/>
      <c r="F83" s="34"/>
      <c r="G83" s="34"/>
      <c r="H83" s="34"/>
    </row>
    <row r="84" spans="2:8">
      <c r="B84" s="24"/>
      <c r="C84" s="32" t="s">
        <v>19</v>
      </c>
      <c r="D84" s="114">
        <v>1</v>
      </c>
      <c r="E84" s="21"/>
      <c r="F84" s="34"/>
      <c r="G84" s="34"/>
      <c r="H84" s="34"/>
    </row>
    <row r="85" spans="2:8">
      <c r="B85" s="24"/>
      <c r="C85" s="32" t="s">
        <v>19</v>
      </c>
      <c r="D85" s="114">
        <v>8</v>
      </c>
      <c r="E85" s="21"/>
      <c r="F85" s="34"/>
      <c r="G85" s="34"/>
      <c r="H85" s="34"/>
    </row>
    <row r="86" spans="2:8">
      <c r="B86" s="24"/>
      <c r="C86" s="32" t="s">
        <v>9</v>
      </c>
      <c r="D86" s="114">
        <v>2</v>
      </c>
      <c r="E86" s="21"/>
      <c r="F86" s="34"/>
      <c r="G86" s="34"/>
      <c r="H86" s="34"/>
    </row>
    <row r="87" spans="2:8">
      <c r="B87" s="25">
        <v>2</v>
      </c>
      <c r="C87" s="40" t="s">
        <v>29</v>
      </c>
      <c r="D87" s="113">
        <f>SUM(D88:D90)</f>
        <v>11</v>
      </c>
      <c r="E87" s="42"/>
      <c r="F87" s="43"/>
      <c r="G87" s="43"/>
      <c r="H87" s="43"/>
    </row>
    <row r="88" spans="2:8">
      <c r="B88" s="24"/>
      <c r="C88" s="32" t="s">
        <v>18</v>
      </c>
      <c r="D88" s="114">
        <v>1</v>
      </c>
      <c r="E88" s="21"/>
      <c r="F88" s="34"/>
      <c r="G88" s="34"/>
      <c r="H88" s="34"/>
    </row>
    <row r="89" spans="2:8" s="18" customFormat="1">
      <c r="B89" s="24"/>
      <c r="C89" s="32" t="s">
        <v>19</v>
      </c>
      <c r="D89" s="114">
        <v>9</v>
      </c>
      <c r="E89" s="21"/>
      <c r="F89" s="34"/>
      <c r="G89" s="34"/>
      <c r="H89" s="34"/>
    </row>
    <row r="90" spans="2:8">
      <c r="B90" s="24"/>
      <c r="C90" s="32" t="s">
        <v>9</v>
      </c>
      <c r="D90" s="114">
        <v>1</v>
      </c>
      <c r="E90" s="21"/>
      <c r="F90" s="34"/>
      <c r="G90" s="34"/>
      <c r="H90" s="34"/>
    </row>
    <row r="91" spans="2:8">
      <c r="B91" s="25">
        <v>3</v>
      </c>
      <c r="C91" s="40" t="s">
        <v>30</v>
      </c>
      <c r="D91" s="113">
        <f>SUM(D92:D96)</f>
        <v>10</v>
      </c>
      <c r="E91" s="41"/>
      <c r="F91" s="41"/>
      <c r="G91" s="43"/>
      <c r="H91" s="43"/>
    </row>
    <row r="92" spans="2:8">
      <c r="B92" s="24"/>
      <c r="C92" s="32" t="s">
        <v>20</v>
      </c>
      <c r="D92" s="114">
        <v>1</v>
      </c>
      <c r="E92" s="21"/>
      <c r="F92" s="34"/>
      <c r="G92" s="34"/>
      <c r="H92" s="34"/>
    </row>
    <row r="93" spans="2:8">
      <c r="B93" s="24"/>
      <c r="C93" s="32" t="s">
        <v>19</v>
      </c>
      <c r="D93" s="114">
        <v>1</v>
      </c>
      <c r="E93" s="21"/>
      <c r="F93" s="34"/>
      <c r="G93" s="34"/>
      <c r="H93" s="34"/>
    </row>
    <row r="94" spans="2:8">
      <c r="B94" s="24"/>
      <c r="C94" s="32" t="s">
        <v>19</v>
      </c>
      <c r="D94" s="114">
        <v>2</v>
      </c>
      <c r="E94" s="21"/>
      <c r="F94" s="34"/>
      <c r="G94" s="34"/>
      <c r="H94" s="34"/>
    </row>
    <row r="95" spans="2:8">
      <c r="B95" s="24"/>
      <c r="C95" s="32" t="s">
        <v>19</v>
      </c>
      <c r="D95" s="114">
        <v>5</v>
      </c>
      <c r="E95" s="21"/>
      <c r="F95" s="34"/>
      <c r="G95" s="34"/>
      <c r="H95" s="34"/>
    </row>
    <row r="96" spans="2:8">
      <c r="B96" s="24"/>
      <c r="C96" s="32" t="s">
        <v>9</v>
      </c>
      <c r="D96" s="114">
        <v>1</v>
      </c>
      <c r="E96" s="21"/>
      <c r="F96" s="34"/>
      <c r="G96" s="34"/>
      <c r="H96" s="34"/>
    </row>
    <row r="97" spans="2:8">
      <c r="B97" s="35" t="s">
        <v>150</v>
      </c>
      <c r="C97" s="36" t="s">
        <v>31</v>
      </c>
      <c r="D97" s="37"/>
      <c r="E97" s="44"/>
      <c r="F97" s="38"/>
      <c r="G97" s="38"/>
      <c r="H97" s="38"/>
    </row>
    <row r="98" spans="2:8">
      <c r="B98" s="24"/>
      <c r="C98" s="32" t="s">
        <v>21</v>
      </c>
      <c r="D98" s="33">
        <v>1</v>
      </c>
      <c r="E98" s="21"/>
      <c r="F98" s="39"/>
      <c r="G98" s="39"/>
      <c r="H98" s="34"/>
    </row>
    <row r="99" spans="2:8" s="17" customFormat="1">
      <c r="B99" s="24"/>
      <c r="C99" s="32" t="s">
        <v>22</v>
      </c>
      <c r="D99" s="33">
        <v>1</v>
      </c>
      <c r="E99" s="21"/>
      <c r="F99" s="34"/>
      <c r="G99" s="34"/>
      <c r="H99" s="34"/>
    </row>
    <row r="100" spans="2:8">
      <c r="B100" s="25">
        <v>1</v>
      </c>
      <c r="C100" s="40" t="s">
        <v>32</v>
      </c>
      <c r="D100" s="49"/>
      <c r="E100" s="42"/>
      <c r="F100" s="43"/>
      <c r="G100" s="43"/>
      <c r="H100" s="43"/>
    </row>
    <row r="101" spans="2:8">
      <c r="B101" s="24"/>
      <c r="C101" s="110" t="s">
        <v>20</v>
      </c>
      <c r="D101" s="45"/>
      <c r="E101" s="21"/>
      <c r="F101" s="34"/>
      <c r="G101" s="34"/>
      <c r="H101" s="34"/>
    </row>
    <row r="102" spans="2:8" s="18" customFormat="1">
      <c r="B102" s="24"/>
      <c r="C102" s="110" t="s">
        <v>19</v>
      </c>
      <c r="D102" s="45"/>
      <c r="E102" s="21"/>
      <c r="F102" s="34"/>
      <c r="G102" s="34"/>
      <c r="H102" s="34"/>
    </row>
    <row r="103" spans="2:8">
      <c r="B103" s="24"/>
      <c r="C103" s="110" t="s">
        <v>19</v>
      </c>
      <c r="D103" s="45"/>
      <c r="E103" s="21"/>
      <c r="F103" s="34"/>
      <c r="G103" s="34"/>
      <c r="H103" s="34"/>
    </row>
    <row r="104" spans="2:8">
      <c r="B104" s="24"/>
      <c r="C104" s="110" t="s">
        <v>19</v>
      </c>
      <c r="D104" s="45"/>
      <c r="E104" s="21"/>
      <c r="F104" s="34"/>
      <c r="G104" s="34"/>
      <c r="H104" s="34"/>
    </row>
    <row r="105" spans="2:8">
      <c r="B105" s="24"/>
      <c r="C105" s="110" t="s">
        <v>19</v>
      </c>
      <c r="D105" s="45"/>
      <c r="E105" s="21"/>
      <c r="F105" s="34"/>
      <c r="G105" s="34"/>
      <c r="H105" s="34"/>
    </row>
    <row r="106" spans="2:8">
      <c r="B106" s="24"/>
      <c r="C106" s="110" t="s">
        <v>9</v>
      </c>
      <c r="D106" s="45"/>
      <c r="E106" s="21"/>
      <c r="F106" s="34"/>
      <c r="G106" s="34"/>
      <c r="H106" s="34"/>
    </row>
    <row r="107" spans="2:8">
      <c r="B107" s="24"/>
      <c r="C107" s="110" t="s">
        <v>9</v>
      </c>
      <c r="D107" s="45"/>
      <c r="E107" s="21"/>
      <c r="F107" s="34"/>
      <c r="G107" s="34"/>
      <c r="H107" s="34"/>
    </row>
    <row r="108" spans="2:8">
      <c r="B108" s="24"/>
      <c r="C108" s="110" t="s">
        <v>9</v>
      </c>
      <c r="D108" s="45"/>
      <c r="E108" s="21"/>
      <c r="F108" s="34"/>
      <c r="G108" s="34"/>
      <c r="H108" s="34"/>
    </row>
    <row r="109" spans="2:8">
      <c r="B109" s="24"/>
      <c r="C109" s="110" t="s">
        <v>10</v>
      </c>
      <c r="D109" s="45"/>
      <c r="E109" s="21"/>
      <c r="F109" s="34"/>
      <c r="G109" s="34"/>
      <c r="H109" s="34"/>
    </row>
    <row r="110" spans="2:8">
      <c r="B110" s="25">
        <v>2</v>
      </c>
      <c r="C110" s="40" t="s">
        <v>177</v>
      </c>
      <c r="D110" s="49"/>
      <c r="E110" s="42"/>
      <c r="F110" s="43"/>
      <c r="G110" s="43"/>
      <c r="H110" s="43"/>
    </row>
    <row r="111" spans="2:8">
      <c r="B111" s="24"/>
      <c r="C111" s="110" t="s">
        <v>18</v>
      </c>
      <c r="D111" s="45"/>
      <c r="E111" s="21"/>
      <c r="F111" s="34"/>
      <c r="G111" s="34"/>
      <c r="H111" s="34"/>
    </row>
    <row r="112" spans="2:8" s="18" customFormat="1">
      <c r="B112" s="24"/>
      <c r="C112" s="110" t="s">
        <v>3</v>
      </c>
      <c r="D112" s="45"/>
      <c r="E112" s="21"/>
      <c r="F112" s="34"/>
      <c r="G112" s="34"/>
      <c r="H112" s="34"/>
    </row>
    <row r="113" spans="2:8">
      <c r="B113" s="24"/>
      <c r="C113" s="110" t="s">
        <v>3</v>
      </c>
      <c r="D113" s="45"/>
      <c r="E113" s="21"/>
      <c r="F113" s="34"/>
      <c r="G113" s="34"/>
      <c r="H113" s="34"/>
    </row>
    <row r="114" spans="2:8">
      <c r="B114" s="24"/>
      <c r="C114" s="110" t="s">
        <v>3</v>
      </c>
      <c r="D114" s="45"/>
      <c r="E114" s="21"/>
      <c r="F114" s="34"/>
      <c r="G114" s="34"/>
      <c r="H114" s="34"/>
    </row>
    <row r="115" spans="2:8">
      <c r="B115" s="24"/>
      <c r="C115" s="110" t="s">
        <v>9</v>
      </c>
      <c r="D115" s="45"/>
      <c r="E115" s="21"/>
      <c r="F115" s="34"/>
      <c r="G115" s="34"/>
      <c r="H115" s="34"/>
    </row>
    <row r="116" spans="2:8">
      <c r="B116" s="25">
        <v>3</v>
      </c>
      <c r="C116" s="40" t="s">
        <v>33</v>
      </c>
      <c r="D116" s="49"/>
      <c r="E116" s="42"/>
      <c r="F116" s="43"/>
      <c r="G116" s="43"/>
      <c r="H116" s="43"/>
    </row>
    <row r="117" spans="2:8">
      <c r="B117" s="24"/>
      <c r="C117" s="110" t="s">
        <v>18</v>
      </c>
      <c r="D117" s="45"/>
      <c r="E117" s="21"/>
      <c r="F117" s="34"/>
      <c r="G117" s="34"/>
      <c r="H117" s="34"/>
    </row>
    <row r="118" spans="2:8" s="18" customFormat="1">
      <c r="B118" s="24"/>
      <c r="C118" s="110" t="s">
        <v>3</v>
      </c>
      <c r="D118" s="45"/>
      <c r="E118" s="21"/>
      <c r="F118" s="34"/>
      <c r="G118" s="34"/>
      <c r="H118" s="34"/>
    </row>
    <row r="119" spans="2:8">
      <c r="B119" s="24"/>
      <c r="C119" s="110" t="s">
        <v>9</v>
      </c>
      <c r="D119" s="45"/>
      <c r="E119" s="21"/>
      <c r="F119" s="34"/>
      <c r="G119" s="34"/>
      <c r="H119" s="34"/>
    </row>
    <row r="120" spans="2:8">
      <c r="B120" s="25">
        <v>4</v>
      </c>
      <c r="C120" s="40" t="s">
        <v>173</v>
      </c>
      <c r="D120" s="49"/>
      <c r="E120" s="42"/>
      <c r="F120" s="43"/>
      <c r="G120" s="43"/>
      <c r="H120" s="43"/>
    </row>
    <row r="121" spans="2:8">
      <c r="B121" s="24"/>
      <c r="C121" s="110" t="s">
        <v>20</v>
      </c>
      <c r="D121" s="45"/>
      <c r="E121" s="21"/>
      <c r="F121" s="34"/>
      <c r="G121" s="34"/>
      <c r="H121" s="34"/>
    </row>
    <row r="122" spans="2:8" s="18" customFormat="1">
      <c r="B122" s="24"/>
      <c r="C122" s="110" t="s">
        <v>19</v>
      </c>
      <c r="D122" s="45"/>
      <c r="E122" s="21"/>
      <c r="F122" s="34"/>
      <c r="G122" s="34"/>
      <c r="H122" s="34"/>
    </row>
    <row r="123" spans="2:8">
      <c r="B123" s="24"/>
      <c r="C123" s="110" t="s">
        <v>4</v>
      </c>
      <c r="D123" s="45"/>
      <c r="E123" s="21"/>
      <c r="F123" s="34"/>
      <c r="G123" s="34"/>
      <c r="H123" s="34"/>
    </row>
    <row r="124" spans="2:8">
      <c r="B124" s="24"/>
      <c r="C124" s="110" t="s">
        <v>10</v>
      </c>
      <c r="D124" s="45"/>
      <c r="E124" s="21"/>
      <c r="F124" s="34"/>
      <c r="G124" s="34"/>
      <c r="H124" s="34"/>
    </row>
    <row r="125" spans="2:8">
      <c r="B125" s="35" t="s">
        <v>151</v>
      </c>
      <c r="C125" s="36" t="s">
        <v>34</v>
      </c>
      <c r="D125" s="37"/>
      <c r="E125" s="44"/>
      <c r="F125" s="38"/>
      <c r="G125" s="38"/>
      <c r="H125" s="38"/>
    </row>
    <row r="126" spans="2:8">
      <c r="B126" s="24"/>
      <c r="C126" s="32" t="s">
        <v>21</v>
      </c>
      <c r="D126" s="33">
        <v>1</v>
      </c>
      <c r="E126" s="21"/>
      <c r="F126" s="34"/>
      <c r="G126" s="34"/>
      <c r="H126" s="34"/>
    </row>
    <row r="127" spans="2:8" s="17" customFormat="1">
      <c r="B127" s="24"/>
      <c r="C127" s="32" t="s">
        <v>22</v>
      </c>
      <c r="D127" s="45">
        <v>1</v>
      </c>
      <c r="E127" s="21"/>
      <c r="F127" s="34"/>
      <c r="G127" s="34"/>
      <c r="H127" s="34"/>
    </row>
    <row r="128" spans="2:8">
      <c r="B128" s="25">
        <v>1</v>
      </c>
      <c r="C128" s="40" t="s">
        <v>175</v>
      </c>
      <c r="D128" s="41"/>
      <c r="E128" s="42"/>
      <c r="F128" s="43"/>
      <c r="G128" s="43"/>
      <c r="H128" s="43"/>
    </row>
    <row r="129" spans="2:8">
      <c r="B129" s="24"/>
      <c r="C129" s="110" t="s">
        <v>18</v>
      </c>
      <c r="D129" s="33"/>
      <c r="E129" s="21"/>
      <c r="F129" s="34"/>
      <c r="G129" s="34"/>
      <c r="H129" s="34"/>
    </row>
    <row r="130" spans="2:8">
      <c r="B130" s="24"/>
      <c r="C130" s="110" t="s">
        <v>9</v>
      </c>
      <c r="D130" s="33"/>
      <c r="E130" s="21"/>
      <c r="F130" s="34"/>
      <c r="G130" s="34"/>
      <c r="H130" s="34"/>
    </row>
    <row r="131" spans="2:8">
      <c r="B131" s="24"/>
      <c r="C131" s="110" t="s">
        <v>9</v>
      </c>
      <c r="D131" s="33"/>
      <c r="E131" s="21"/>
      <c r="F131" s="34"/>
      <c r="G131" s="34"/>
      <c r="H131" s="34"/>
    </row>
    <row r="132" spans="2:8">
      <c r="B132" s="24"/>
      <c r="C132" s="110" t="s">
        <v>10</v>
      </c>
      <c r="D132" s="33"/>
      <c r="E132" s="21"/>
      <c r="F132" s="34"/>
      <c r="G132" s="34"/>
      <c r="H132" s="34"/>
    </row>
    <row r="133" spans="2:8">
      <c r="B133" s="24"/>
      <c r="C133" s="110" t="s">
        <v>10</v>
      </c>
      <c r="D133" s="33"/>
      <c r="E133" s="21"/>
      <c r="F133" s="34"/>
      <c r="G133" s="34"/>
      <c r="H133" s="34"/>
    </row>
    <row r="134" spans="2:8">
      <c r="B134" s="24"/>
      <c r="C134" s="110" t="s">
        <v>10</v>
      </c>
      <c r="D134" s="33"/>
      <c r="E134" s="21"/>
      <c r="F134" s="34"/>
      <c r="G134" s="34"/>
      <c r="H134" s="34"/>
    </row>
    <row r="135" spans="2:8">
      <c r="B135" s="25">
        <v>2</v>
      </c>
      <c r="C135" s="40" t="s">
        <v>176</v>
      </c>
      <c r="D135" s="41"/>
      <c r="E135" s="42"/>
      <c r="F135" s="43"/>
      <c r="G135" s="43"/>
      <c r="H135" s="43"/>
    </row>
    <row r="136" spans="2:8">
      <c r="B136" s="24"/>
      <c r="C136" s="110" t="s">
        <v>18</v>
      </c>
      <c r="D136" s="33"/>
      <c r="E136" s="21"/>
      <c r="F136" s="34"/>
      <c r="G136" s="34"/>
      <c r="H136" s="34"/>
    </row>
    <row r="137" spans="2:8">
      <c r="B137" s="24"/>
      <c r="C137" s="110" t="s">
        <v>19</v>
      </c>
      <c r="D137" s="33"/>
      <c r="E137" s="21"/>
      <c r="F137" s="34"/>
      <c r="G137" s="34"/>
      <c r="H137" s="34"/>
    </row>
    <row r="138" spans="2:8">
      <c r="B138" s="24"/>
      <c r="C138" s="110" t="s">
        <v>19</v>
      </c>
      <c r="D138" s="33"/>
      <c r="E138" s="21"/>
      <c r="F138" s="34"/>
      <c r="G138" s="34"/>
      <c r="H138" s="34"/>
    </row>
    <row r="139" spans="2:8" ht="17.25" customHeight="1">
      <c r="B139" s="24"/>
      <c r="C139" s="110" t="s">
        <v>9</v>
      </c>
      <c r="D139" s="33"/>
      <c r="E139" s="21"/>
      <c r="F139" s="34"/>
      <c r="G139" s="34"/>
      <c r="H139" s="34"/>
    </row>
    <row r="140" spans="2:8" ht="17.25" customHeight="1">
      <c r="B140" s="24"/>
      <c r="C140" s="110" t="s">
        <v>9</v>
      </c>
      <c r="D140" s="33"/>
      <c r="E140" s="21"/>
      <c r="F140" s="34"/>
      <c r="G140" s="34"/>
      <c r="H140" s="34"/>
    </row>
    <row r="141" spans="2:8">
      <c r="B141" s="24"/>
      <c r="C141" s="110" t="s">
        <v>10</v>
      </c>
      <c r="D141" s="33"/>
      <c r="E141" s="21"/>
      <c r="F141" s="34"/>
      <c r="G141" s="34"/>
      <c r="H141" s="34"/>
    </row>
    <row r="142" spans="2:8">
      <c r="B142" s="24"/>
      <c r="C142" s="110" t="s">
        <v>10</v>
      </c>
      <c r="D142" s="33"/>
      <c r="E142" s="21"/>
      <c r="F142" s="34"/>
      <c r="G142" s="34"/>
      <c r="H142" s="34"/>
    </row>
    <row r="143" spans="2:8">
      <c r="B143" s="25">
        <v>3</v>
      </c>
      <c r="C143" s="40" t="s">
        <v>174</v>
      </c>
      <c r="D143" s="41"/>
      <c r="E143" s="42"/>
      <c r="F143" s="43"/>
      <c r="G143" s="43"/>
      <c r="H143" s="43"/>
    </row>
    <row r="144" spans="2:8">
      <c r="B144" s="24"/>
      <c r="C144" s="110" t="s">
        <v>20</v>
      </c>
      <c r="D144" s="33"/>
      <c r="E144" s="21"/>
      <c r="F144" s="34"/>
      <c r="G144" s="34"/>
      <c r="H144" s="34"/>
    </row>
    <row r="145" spans="2:8">
      <c r="B145" s="24"/>
      <c r="C145" s="110" t="s">
        <v>19</v>
      </c>
      <c r="D145" s="33"/>
      <c r="E145" s="21"/>
      <c r="F145" s="34"/>
      <c r="G145" s="34"/>
      <c r="H145" s="34"/>
    </row>
    <row r="146" spans="2:8">
      <c r="B146" s="24"/>
      <c r="C146" s="110" t="s">
        <v>9</v>
      </c>
      <c r="D146" s="33"/>
      <c r="E146" s="21"/>
      <c r="F146" s="34"/>
      <c r="G146" s="34"/>
      <c r="H146" s="34"/>
    </row>
    <row r="147" spans="2:8">
      <c r="B147" s="24"/>
      <c r="C147" s="110" t="s">
        <v>9</v>
      </c>
      <c r="D147" s="33"/>
      <c r="E147" s="21"/>
      <c r="F147" s="34"/>
      <c r="G147" s="34"/>
      <c r="H147" s="34"/>
    </row>
    <row r="148" spans="2:8">
      <c r="B148" s="24"/>
      <c r="C148" s="110" t="s">
        <v>9</v>
      </c>
      <c r="D148" s="33"/>
      <c r="E148" s="21"/>
      <c r="F148" s="34"/>
      <c r="G148" s="34"/>
      <c r="H148" s="34"/>
    </row>
    <row r="149" spans="2:8">
      <c r="B149" s="37"/>
      <c r="C149" s="36" t="s">
        <v>35</v>
      </c>
      <c r="D149" s="37" t="e">
        <f>D4+D5+D6+#REF!+#REF!+D7+#REF!+#REF!+D20+D31+#REF!+#REF!+D45+D58+D76+D97+#REF!+#REF!+D125+#REF!</f>
        <v>#REF!</v>
      </c>
      <c r="E149" s="44"/>
      <c r="F149" s="38"/>
      <c r="G149" s="38" t="e">
        <f>G4+G5+G6+#REF!+#REF!+G7+#REF!+#REF!+G20+G31+#REF!+#REF!+G45+G58+G76+G97+#REF!+#REF!+G125+#REF!</f>
        <v>#REF!</v>
      </c>
      <c r="H149" s="38" t="e">
        <f>H4+H5+H6+#REF!+#REF!+H7+#REF!+#REF!+H20+H31+#REF!+#REF!+H45+H58+H76+H97+#REF!+#REF!+H125+#REF!</f>
        <v>#REF!</v>
      </c>
    </row>
    <row r="151" spans="2:8" s="18" customFormat="1">
      <c r="B151" s="23"/>
      <c r="C151" s="30"/>
      <c r="D151" s="13"/>
      <c r="E151" s="14"/>
      <c r="F151" s="26"/>
      <c r="G151" s="26"/>
      <c r="H151" s="28"/>
    </row>
  </sheetData>
  <autoFilter ref="B3:H149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46"/>
  <sheetViews>
    <sheetView view="pageBreakPreview" zoomScaleNormal="100" zoomScaleSheetLayoutView="100" workbookViewId="0">
      <selection activeCell="K5" sqref="A1:XFD1048576"/>
    </sheetView>
  </sheetViews>
  <sheetFormatPr defaultRowHeight="15"/>
  <cols>
    <col min="1" max="1" width="3.42578125" style="84" customWidth="1"/>
    <col min="2" max="2" width="5.7109375" style="85" customWidth="1"/>
    <col min="3" max="3" width="47.42578125" style="84" customWidth="1"/>
    <col min="4" max="4" width="15.42578125" style="57" customWidth="1"/>
    <col min="5" max="5" width="16" style="57" customWidth="1"/>
    <col min="6" max="6" width="19.5703125" style="57" customWidth="1"/>
    <col min="7" max="7" width="19.42578125" style="59" customWidth="1"/>
    <col min="8" max="8" width="18.7109375" style="57" customWidth="1"/>
    <col min="9" max="16384" width="9.140625" style="84"/>
  </cols>
  <sheetData>
    <row r="1" spans="2:8" s="60" customFormat="1" ht="26.25" customHeight="1">
      <c r="B1" s="55"/>
      <c r="C1" s="56"/>
      <c r="D1" s="57"/>
      <c r="E1" s="57"/>
      <c r="F1" s="57"/>
      <c r="G1" s="58"/>
      <c r="H1" s="59" t="s">
        <v>125</v>
      </c>
    </row>
    <row r="2" spans="2:8" s="60" customFormat="1" ht="60" customHeight="1">
      <c r="B2" s="61" t="s">
        <v>141</v>
      </c>
      <c r="C2" s="61"/>
      <c r="D2" s="61"/>
      <c r="E2" s="61"/>
      <c r="F2" s="61"/>
      <c r="G2" s="61"/>
      <c r="H2" s="61"/>
    </row>
    <row r="3" spans="2:8" s="65" customFormat="1" ht="84" customHeight="1">
      <c r="B3" s="62"/>
      <c r="C3" s="63" t="s">
        <v>132</v>
      </c>
      <c r="D3" s="62" t="s">
        <v>0</v>
      </c>
      <c r="E3" s="64" t="s">
        <v>133</v>
      </c>
      <c r="F3" s="63" t="s">
        <v>134</v>
      </c>
      <c r="G3" s="63" t="s">
        <v>135</v>
      </c>
      <c r="H3" s="63" t="s">
        <v>136</v>
      </c>
    </row>
    <row r="4" spans="2:8" s="65" customFormat="1" ht="30">
      <c r="B4" s="66" t="s">
        <v>144</v>
      </c>
      <c r="C4" s="67" t="s">
        <v>122</v>
      </c>
      <c r="D4" s="66">
        <f>SUM(D5:D8)</f>
        <v>8</v>
      </c>
      <c r="E4" s="66"/>
      <c r="F4" s="68"/>
      <c r="G4" s="69">
        <f>SUM(G5:G8)</f>
        <v>9150</v>
      </c>
      <c r="H4" s="69">
        <f>SUM(H5:H8)</f>
        <v>109800</v>
      </c>
    </row>
    <row r="5" spans="2:8" s="65" customFormat="1">
      <c r="B5" s="62"/>
      <c r="C5" s="70" t="s">
        <v>1</v>
      </c>
      <c r="D5" s="71">
        <v>1</v>
      </c>
      <c r="E5" s="72">
        <v>1.8</v>
      </c>
      <c r="F5" s="73">
        <v>1800</v>
      </c>
      <c r="G5" s="73">
        <f>D5*F5</f>
        <v>1800</v>
      </c>
      <c r="H5" s="73">
        <f>G5*12</f>
        <v>21600</v>
      </c>
    </row>
    <row r="6" spans="2:8" s="65" customFormat="1">
      <c r="B6" s="62"/>
      <c r="C6" s="70" t="s">
        <v>2</v>
      </c>
      <c r="D6" s="71">
        <v>3</v>
      </c>
      <c r="E6" s="74">
        <v>1.3</v>
      </c>
      <c r="F6" s="73">
        <v>1300</v>
      </c>
      <c r="G6" s="73">
        <f>D6*F6</f>
        <v>3900</v>
      </c>
      <c r="H6" s="73">
        <f t="shared" ref="H6:H8" si="0">G6*12</f>
        <v>46800</v>
      </c>
    </row>
    <row r="7" spans="2:8" s="65" customFormat="1">
      <c r="B7" s="62"/>
      <c r="C7" s="75" t="s">
        <v>14</v>
      </c>
      <c r="D7" s="71">
        <v>3</v>
      </c>
      <c r="E7" s="74">
        <v>1</v>
      </c>
      <c r="F7" s="73">
        <v>1000</v>
      </c>
      <c r="G7" s="73">
        <f>D7*F7</f>
        <v>3000</v>
      </c>
      <c r="H7" s="73">
        <f t="shared" si="0"/>
        <v>36000</v>
      </c>
    </row>
    <row r="8" spans="2:8" s="65" customFormat="1">
      <c r="B8" s="62"/>
      <c r="C8" s="75" t="s">
        <v>5</v>
      </c>
      <c r="D8" s="71">
        <v>1</v>
      </c>
      <c r="E8" s="74">
        <v>0.45</v>
      </c>
      <c r="F8" s="73">
        <v>450</v>
      </c>
      <c r="G8" s="73">
        <f>D8*F8</f>
        <v>450</v>
      </c>
      <c r="H8" s="73">
        <f t="shared" si="0"/>
        <v>5400</v>
      </c>
    </row>
    <row r="9" spans="2:8" s="77" customFormat="1" ht="19.5" customHeight="1">
      <c r="B9" s="66" t="s">
        <v>145</v>
      </c>
      <c r="C9" s="76" t="s">
        <v>123</v>
      </c>
      <c r="D9" s="66">
        <f>SUM(D10:D15)</f>
        <v>49</v>
      </c>
      <c r="E9" s="66"/>
      <c r="F9" s="69"/>
      <c r="G9" s="69">
        <f>SUM(G10:G15)</f>
        <v>32800</v>
      </c>
      <c r="H9" s="69">
        <f>SUM(H10:H15)</f>
        <v>393600</v>
      </c>
    </row>
    <row r="10" spans="2:8" s="81" customFormat="1">
      <c r="B10" s="78"/>
      <c r="C10" s="70" t="s">
        <v>13</v>
      </c>
      <c r="D10" s="79">
        <v>1</v>
      </c>
      <c r="E10" s="80">
        <v>0.8</v>
      </c>
      <c r="F10" s="73">
        <v>800</v>
      </c>
      <c r="G10" s="73">
        <f t="shared" ref="G10:G15" si="1">D10*F10</f>
        <v>800</v>
      </c>
      <c r="H10" s="73">
        <f t="shared" ref="H10:H15" si="2">G10*12</f>
        <v>9600</v>
      </c>
    </row>
    <row r="11" spans="2:8" s="81" customFormat="1">
      <c r="B11" s="78"/>
      <c r="C11" s="70" t="s">
        <v>3</v>
      </c>
      <c r="D11" s="79">
        <v>5</v>
      </c>
      <c r="E11" s="80">
        <v>0.7</v>
      </c>
      <c r="F11" s="73">
        <v>700</v>
      </c>
      <c r="G11" s="73">
        <f t="shared" si="1"/>
        <v>3500</v>
      </c>
      <c r="H11" s="73">
        <f t="shared" si="2"/>
        <v>42000</v>
      </c>
    </row>
    <row r="12" spans="2:8" s="81" customFormat="1">
      <c r="B12" s="78"/>
      <c r="C12" s="70" t="s">
        <v>4</v>
      </c>
      <c r="D12" s="79">
        <v>18</v>
      </c>
      <c r="E12" s="80">
        <v>0.6</v>
      </c>
      <c r="F12" s="73">
        <v>600</v>
      </c>
      <c r="G12" s="73">
        <f t="shared" si="1"/>
        <v>10800</v>
      </c>
      <c r="H12" s="73">
        <f t="shared" si="2"/>
        <v>129600</v>
      </c>
    </row>
    <row r="13" spans="2:8" s="81" customFormat="1">
      <c r="B13" s="78"/>
      <c r="C13" s="70" t="s">
        <v>5</v>
      </c>
      <c r="D13" s="79">
        <v>11</v>
      </c>
      <c r="E13" s="80">
        <v>0.5</v>
      </c>
      <c r="F13" s="73">
        <v>500</v>
      </c>
      <c r="G13" s="73">
        <f t="shared" si="1"/>
        <v>5500</v>
      </c>
      <c r="H13" s="73">
        <f t="shared" si="2"/>
        <v>66000</v>
      </c>
    </row>
    <row r="14" spans="2:8" s="81" customFormat="1">
      <c r="B14" s="78"/>
      <c r="C14" s="70" t="s">
        <v>7</v>
      </c>
      <c r="D14" s="79">
        <v>2</v>
      </c>
      <c r="E14" s="80">
        <v>1</v>
      </c>
      <c r="F14" s="73">
        <v>1000</v>
      </c>
      <c r="G14" s="73">
        <f t="shared" si="1"/>
        <v>2000</v>
      </c>
      <c r="H14" s="73">
        <f t="shared" si="2"/>
        <v>24000</v>
      </c>
    </row>
    <row r="15" spans="2:8" s="81" customFormat="1">
      <c r="B15" s="78"/>
      <c r="C15" s="70" t="s">
        <v>8</v>
      </c>
      <c r="D15" s="79">
        <v>12</v>
      </c>
      <c r="E15" s="80">
        <v>0.85</v>
      </c>
      <c r="F15" s="73">
        <v>850</v>
      </c>
      <c r="G15" s="73">
        <f t="shared" si="1"/>
        <v>10200</v>
      </c>
      <c r="H15" s="73">
        <f t="shared" si="2"/>
        <v>122400</v>
      </c>
    </row>
    <row r="16" spans="2:8" s="77" customFormat="1" ht="22.5" customHeight="1">
      <c r="B16" s="66" t="s">
        <v>146</v>
      </c>
      <c r="C16" s="76" t="s">
        <v>156</v>
      </c>
      <c r="D16" s="66">
        <f>SUM(D17:D22)</f>
        <v>54</v>
      </c>
      <c r="E16" s="66"/>
      <c r="F16" s="69"/>
      <c r="G16" s="69">
        <f>SUM(G17:G22)</f>
        <v>37550</v>
      </c>
      <c r="H16" s="69">
        <f>SUM(H17:H22)</f>
        <v>450600</v>
      </c>
    </row>
    <row r="17" spans="2:8" s="81" customFormat="1">
      <c r="B17" s="78"/>
      <c r="C17" s="70" t="s">
        <v>13</v>
      </c>
      <c r="D17" s="79">
        <v>1</v>
      </c>
      <c r="E17" s="80">
        <v>0.8</v>
      </c>
      <c r="F17" s="73">
        <v>800</v>
      </c>
      <c r="G17" s="73">
        <f t="shared" ref="G17:G22" si="3">D17*F17</f>
        <v>800</v>
      </c>
      <c r="H17" s="73">
        <f t="shared" ref="H17:H22" si="4">G17*12</f>
        <v>9600</v>
      </c>
    </row>
    <row r="18" spans="2:8" s="81" customFormat="1">
      <c r="B18" s="78"/>
      <c r="C18" s="70" t="s">
        <v>3</v>
      </c>
      <c r="D18" s="79">
        <v>5</v>
      </c>
      <c r="E18" s="80">
        <v>0.7</v>
      </c>
      <c r="F18" s="73">
        <v>700</v>
      </c>
      <c r="G18" s="73">
        <f t="shared" si="3"/>
        <v>3500</v>
      </c>
      <c r="H18" s="73">
        <f t="shared" si="4"/>
        <v>42000</v>
      </c>
    </row>
    <row r="19" spans="2:8" s="81" customFormat="1">
      <c r="B19" s="78"/>
      <c r="C19" s="70" t="s">
        <v>4</v>
      </c>
      <c r="D19" s="79">
        <v>16</v>
      </c>
      <c r="E19" s="80">
        <v>0.6</v>
      </c>
      <c r="F19" s="73">
        <v>600</v>
      </c>
      <c r="G19" s="73">
        <f t="shared" si="3"/>
        <v>9600</v>
      </c>
      <c r="H19" s="73">
        <f t="shared" si="4"/>
        <v>115200</v>
      </c>
    </row>
    <row r="20" spans="2:8" s="81" customFormat="1">
      <c r="B20" s="78"/>
      <c r="C20" s="70" t="s">
        <v>5</v>
      </c>
      <c r="D20" s="79">
        <v>11</v>
      </c>
      <c r="E20" s="80">
        <v>0.5</v>
      </c>
      <c r="F20" s="73">
        <v>500</v>
      </c>
      <c r="G20" s="73">
        <f t="shared" si="3"/>
        <v>5500</v>
      </c>
      <c r="H20" s="73">
        <f t="shared" si="4"/>
        <v>66000</v>
      </c>
    </row>
    <row r="21" spans="2:8" s="81" customFormat="1">
      <c r="B21" s="78"/>
      <c r="C21" s="70" t="s">
        <v>7</v>
      </c>
      <c r="D21" s="79">
        <v>2</v>
      </c>
      <c r="E21" s="80">
        <v>1</v>
      </c>
      <c r="F21" s="73">
        <v>1000</v>
      </c>
      <c r="G21" s="73">
        <f t="shared" si="3"/>
        <v>2000</v>
      </c>
      <c r="H21" s="73">
        <f t="shared" si="4"/>
        <v>24000</v>
      </c>
    </row>
    <row r="22" spans="2:8" s="81" customFormat="1">
      <c r="B22" s="78"/>
      <c r="C22" s="70" t="s">
        <v>8</v>
      </c>
      <c r="D22" s="79">
        <v>19</v>
      </c>
      <c r="E22" s="80">
        <v>0.85</v>
      </c>
      <c r="F22" s="73">
        <v>850</v>
      </c>
      <c r="G22" s="73">
        <f t="shared" si="3"/>
        <v>16150</v>
      </c>
      <c r="H22" s="73">
        <f t="shared" si="4"/>
        <v>193800</v>
      </c>
    </row>
    <row r="23" spans="2:8" s="77" customFormat="1" ht="17.25" customHeight="1">
      <c r="B23" s="66" t="s">
        <v>147</v>
      </c>
      <c r="C23" s="76" t="s">
        <v>155</v>
      </c>
      <c r="D23" s="66">
        <f>SUM(D24:D30)</f>
        <v>64</v>
      </c>
      <c r="E23" s="66"/>
      <c r="F23" s="69"/>
      <c r="G23" s="69">
        <f>SUM(G24:G30)</f>
        <v>43650</v>
      </c>
      <c r="H23" s="69">
        <f>SUM(H24:H30)</f>
        <v>523800</v>
      </c>
    </row>
    <row r="24" spans="2:8" s="81" customFormat="1">
      <c r="B24" s="78"/>
      <c r="C24" s="70" t="s">
        <v>13</v>
      </c>
      <c r="D24" s="79">
        <v>1</v>
      </c>
      <c r="E24" s="80">
        <v>0.8</v>
      </c>
      <c r="F24" s="73">
        <v>800</v>
      </c>
      <c r="G24" s="73">
        <f t="shared" ref="G24:G30" si="5">D24*F24</f>
        <v>800</v>
      </c>
      <c r="H24" s="73">
        <f t="shared" ref="H24:H30" si="6">G24*12</f>
        <v>9600</v>
      </c>
    </row>
    <row r="25" spans="2:8" s="81" customFormat="1">
      <c r="B25" s="78"/>
      <c r="C25" s="70" t="s">
        <v>3</v>
      </c>
      <c r="D25" s="79">
        <v>7</v>
      </c>
      <c r="E25" s="80">
        <v>0.7</v>
      </c>
      <c r="F25" s="73">
        <v>700</v>
      </c>
      <c r="G25" s="73">
        <f t="shared" si="5"/>
        <v>4900</v>
      </c>
      <c r="H25" s="73">
        <f t="shared" si="6"/>
        <v>58800</v>
      </c>
    </row>
    <row r="26" spans="2:8" s="81" customFormat="1">
      <c r="B26" s="78"/>
      <c r="C26" s="70" t="s">
        <v>4</v>
      </c>
      <c r="D26" s="79">
        <v>20</v>
      </c>
      <c r="E26" s="80">
        <v>0.6</v>
      </c>
      <c r="F26" s="73">
        <v>600</v>
      </c>
      <c r="G26" s="73">
        <f t="shared" si="5"/>
        <v>12000</v>
      </c>
      <c r="H26" s="73">
        <f t="shared" si="6"/>
        <v>144000</v>
      </c>
    </row>
    <row r="27" spans="2:8" s="81" customFormat="1">
      <c r="B27" s="78"/>
      <c r="C27" s="70" t="s">
        <v>5</v>
      </c>
      <c r="D27" s="79">
        <v>14</v>
      </c>
      <c r="E27" s="80">
        <v>0.5</v>
      </c>
      <c r="F27" s="73">
        <v>500</v>
      </c>
      <c r="G27" s="73">
        <f t="shared" si="5"/>
        <v>7000</v>
      </c>
      <c r="H27" s="73">
        <f t="shared" si="6"/>
        <v>84000</v>
      </c>
    </row>
    <row r="28" spans="2:8" s="81" customFormat="1" ht="14.25" customHeight="1">
      <c r="B28" s="78"/>
      <c r="C28" s="70" t="s">
        <v>7</v>
      </c>
      <c r="D28" s="79">
        <v>2</v>
      </c>
      <c r="E28" s="80">
        <v>1</v>
      </c>
      <c r="F28" s="73">
        <v>1000</v>
      </c>
      <c r="G28" s="73">
        <f t="shared" si="5"/>
        <v>2000</v>
      </c>
      <c r="H28" s="73">
        <f t="shared" si="6"/>
        <v>24000</v>
      </c>
    </row>
    <row r="29" spans="2:8" s="81" customFormat="1" ht="14.25" customHeight="1">
      <c r="B29" s="78"/>
      <c r="C29" s="70" t="s">
        <v>8</v>
      </c>
      <c r="D29" s="79">
        <v>19</v>
      </c>
      <c r="E29" s="80">
        <v>0.85</v>
      </c>
      <c r="F29" s="73">
        <v>850</v>
      </c>
      <c r="G29" s="73">
        <f t="shared" si="5"/>
        <v>16150</v>
      </c>
      <c r="H29" s="73">
        <f t="shared" si="6"/>
        <v>193800</v>
      </c>
    </row>
    <row r="30" spans="2:8" s="81" customFormat="1">
      <c r="B30" s="78"/>
      <c r="C30" s="70" t="s">
        <v>11</v>
      </c>
      <c r="D30" s="79">
        <v>1</v>
      </c>
      <c r="E30" s="80">
        <v>0.8</v>
      </c>
      <c r="F30" s="73">
        <v>800</v>
      </c>
      <c r="G30" s="73">
        <f t="shared" si="5"/>
        <v>800</v>
      </c>
      <c r="H30" s="73">
        <f t="shared" si="6"/>
        <v>9600</v>
      </c>
    </row>
    <row r="31" spans="2:8" s="77" customFormat="1">
      <c r="B31" s="66" t="s">
        <v>148</v>
      </c>
      <c r="C31" s="76" t="s">
        <v>157</v>
      </c>
      <c r="D31" s="66">
        <f>SUM(D32:D37)</f>
        <v>41</v>
      </c>
      <c r="E31" s="66"/>
      <c r="F31" s="82"/>
      <c r="G31" s="82">
        <f>SUM(G32:G37)</f>
        <v>26950</v>
      </c>
      <c r="H31" s="82">
        <f>SUM(H32:H37)</f>
        <v>323400</v>
      </c>
    </row>
    <row r="32" spans="2:8" s="81" customFormat="1">
      <c r="B32" s="78"/>
      <c r="C32" s="70" t="s">
        <v>13</v>
      </c>
      <c r="D32" s="79">
        <v>1</v>
      </c>
      <c r="E32" s="80">
        <v>0.8</v>
      </c>
      <c r="F32" s="73">
        <v>800</v>
      </c>
      <c r="G32" s="73">
        <f t="shared" ref="G32:G37" si="7">D32*F32</f>
        <v>800</v>
      </c>
      <c r="H32" s="73">
        <f t="shared" ref="H32:H37" si="8">G32*12</f>
        <v>9600</v>
      </c>
    </row>
    <row r="33" spans="2:8" s="81" customFormat="1">
      <c r="B33" s="78"/>
      <c r="C33" s="70" t="s">
        <v>3</v>
      </c>
      <c r="D33" s="79">
        <v>5</v>
      </c>
      <c r="E33" s="80">
        <v>0.7</v>
      </c>
      <c r="F33" s="73">
        <v>700</v>
      </c>
      <c r="G33" s="73">
        <f t="shared" si="7"/>
        <v>3500</v>
      </c>
      <c r="H33" s="73">
        <f t="shared" si="8"/>
        <v>42000</v>
      </c>
    </row>
    <row r="34" spans="2:8" s="81" customFormat="1">
      <c r="B34" s="78"/>
      <c r="C34" s="70" t="s">
        <v>9</v>
      </c>
      <c r="D34" s="79">
        <v>15</v>
      </c>
      <c r="E34" s="80">
        <v>0.6</v>
      </c>
      <c r="F34" s="73">
        <v>600</v>
      </c>
      <c r="G34" s="73">
        <f t="shared" si="7"/>
        <v>9000</v>
      </c>
      <c r="H34" s="73">
        <f t="shared" si="8"/>
        <v>108000</v>
      </c>
    </row>
    <row r="35" spans="2:8" s="81" customFormat="1">
      <c r="B35" s="78"/>
      <c r="C35" s="70" t="s">
        <v>5</v>
      </c>
      <c r="D35" s="79">
        <v>10</v>
      </c>
      <c r="E35" s="80">
        <v>0.5</v>
      </c>
      <c r="F35" s="73">
        <v>500</v>
      </c>
      <c r="G35" s="73">
        <f t="shared" si="7"/>
        <v>5000</v>
      </c>
      <c r="H35" s="73">
        <f t="shared" si="8"/>
        <v>60000</v>
      </c>
    </row>
    <row r="36" spans="2:8" s="81" customFormat="1">
      <c r="B36" s="78"/>
      <c r="C36" s="70" t="s">
        <v>7</v>
      </c>
      <c r="D36" s="79">
        <v>1</v>
      </c>
      <c r="E36" s="80">
        <v>1</v>
      </c>
      <c r="F36" s="73">
        <v>1000</v>
      </c>
      <c r="G36" s="73">
        <f t="shared" si="7"/>
        <v>1000</v>
      </c>
      <c r="H36" s="73">
        <f t="shared" si="8"/>
        <v>12000</v>
      </c>
    </row>
    <row r="37" spans="2:8" s="81" customFormat="1">
      <c r="B37" s="78"/>
      <c r="C37" s="70" t="s">
        <v>8</v>
      </c>
      <c r="D37" s="79">
        <v>9</v>
      </c>
      <c r="E37" s="80">
        <v>0.85</v>
      </c>
      <c r="F37" s="73">
        <v>850</v>
      </c>
      <c r="G37" s="73">
        <f t="shared" si="7"/>
        <v>7650</v>
      </c>
      <c r="H37" s="73">
        <f t="shared" si="8"/>
        <v>91800</v>
      </c>
    </row>
    <row r="38" spans="2:8" s="77" customFormat="1">
      <c r="B38" s="66" t="s">
        <v>149</v>
      </c>
      <c r="C38" s="76" t="s">
        <v>158</v>
      </c>
      <c r="D38" s="66">
        <f>SUM(D39:D45)</f>
        <v>31</v>
      </c>
      <c r="E38" s="66"/>
      <c r="F38" s="82"/>
      <c r="G38" s="82">
        <f>SUM(G39:G45)</f>
        <v>21500</v>
      </c>
      <c r="H38" s="82">
        <f>SUM(H39:H45)</f>
        <v>258000</v>
      </c>
    </row>
    <row r="39" spans="2:8" s="81" customFormat="1">
      <c r="B39" s="78"/>
      <c r="C39" s="70" t="s">
        <v>13</v>
      </c>
      <c r="D39" s="79">
        <v>1</v>
      </c>
      <c r="E39" s="80">
        <v>0.8</v>
      </c>
      <c r="F39" s="73">
        <v>800</v>
      </c>
      <c r="G39" s="73">
        <f t="shared" ref="G39:G45" si="9">D39*F39</f>
        <v>800</v>
      </c>
      <c r="H39" s="73">
        <f t="shared" ref="H39:H45" si="10">G39*12</f>
        <v>9600</v>
      </c>
    </row>
    <row r="40" spans="2:8" s="81" customFormat="1">
      <c r="B40" s="78"/>
      <c r="C40" s="70" t="s">
        <v>3</v>
      </c>
      <c r="D40" s="79">
        <v>3</v>
      </c>
      <c r="E40" s="80">
        <v>0.7</v>
      </c>
      <c r="F40" s="73">
        <v>700</v>
      </c>
      <c r="G40" s="73">
        <f t="shared" si="9"/>
        <v>2100</v>
      </c>
      <c r="H40" s="73">
        <f t="shared" si="10"/>
        <v>25200</v>
      </c>
    </row>
    <row r="41" spans="2:8" s="81" customFormat="1">
      <c r="B41" s="78"/>
      <c r="C41" s="70" t="s">
        <v>4</v>
      </c>
      <c r="D41" s="79">
        <v>10</v>
      </c>
      <c r="E41" s="80">
        <v>0.6</v>
      </c>
      <c r="F41" s="73">
        <v>600</v>
      </c>
      <c r="G41" s="73">
        <f t="shared" si="9"/>
        <v>6000</v>
      </c>
      <c r="H41" s="73">
        <f t="shared" si="10"/>
        <v>72000</v>
      </c>
    </row>
    <row r="42" spans="2:8" s="81" customFormat="1">
      <c r="B42" s="78"/>
      <c r="C42" s="70" t="s">
        <v>5</v>
      </c>
      <c r="D42" s="79">
        <v>6</v>
      </c>
      <c r="E42" s="80">
        <v>0.5</v>
      </c>
      <c r="F42" s="73">
        <v>500</v>
      </c>
      <c r="G42" s="73">
        <f t="shared" si="9"/>
        <v>3000</v>
      </c>
      <c r="H42" s="73">
        <f t="shared" si="10"/>
        <v>36000</v>
      </c>
    </row>
    <row r="43" spans="2:8" s="81" customFormat="1">
      <c r="B43" s="78"/>
      <c r="C43" s="70" t="s">
        <v>7</v>
      </c>
      <c r="D43" s="79">
        <v>2</v>
      </c>
      <c r="E43" s="80">
        <v>1</v>
      </c>
      <c r="F43" s="73">
        <v>1000</v>
      </c>
      <c r="G43" s="73">
        <f t="shared" si="9"/>
        <v>2000</v>
      </c>
      <c r="H43" s="73">
        <f t="shared" si="10"/>
        <v>24000</v>
      </c>
    </row>
    <row r="44" spans="2:8" s="81" customFormat="1">
      <c r="B44" s="78"/>
      <c r="C44" s="70" t="s">
        <v>8</v>
      </c>
      <c r="D44" s="79">
        <v>8</v>
      </c>
      <c r="E44" s="80">
        <v>0.85</v>
      </c>
      <c r="F44" s="73">
        <v>850</v>
      </c>
      <c r="G44" s="73">
        <f t="shared" si="9"/>
        <v>6800</v>
      </c>
      <c r="H44" s="73">
        <f t="shared" si="10"/>
        <v>81600</v>
      </c>
    </row>
    <row r="45" spans="2:8" s="81" customFormat="1">
      <c r="B45" s="78"/>
      <c r="C45" s="70" t="s">
        <v>11</v>
      </c>
      <c r="D45" s="79">
        <v>1</v>
      </c>
      <c r="E45" s="80">
        <v>0.8</v>
      </c>
      <c r="F45" s="73">
        <v>800</v>
      </c>
      <c r="G45" s="73">
        <f t="shared" si="9"/>
        <v>800</v>
      </c>
      <c r="H45" s="73">
        <f t="shared" si="10"/>
        <v>9600</v>
      </c>
    </row>
    <row r="46" spans="2:8" ht="21" customHeight="1">
      <c r="B46" s="83"/>
      <c r="C46" s="76" t="s">
        <v>12</v>
      </c>
      <c r="D46" s="66">
        <f>D4+D9+D16++D23+D31+D38</f>
        <v>247</v>
      </c>
      <c r="E46" s="66"/>
      <c r="F46" s="82"/>
      <c r="G46" s="82">
        <f>G4+G9+G16++G23+G31+G38</f>
        <v>171600</v>
      </c>
      <c r="H46" s="82">
        <f>H4+H9+H16++H23+H31+H38</f>
        <v>2059200</v>
      </c>
    </row>
  </sheetData>
  <autoFilter ref="B3:H3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547"/>
  <sheetViews>
    <sheetView view="pageBreakPreview" zoomScale="90" zoomScaleNormal="100" zoomScaleSheetLayoutView="90" workbookViewId="0">
      <pane ySplit="4" topLeftCell="A5" activePane="bottomLeft" state="frozen"/>
      <selection pane="bottomLeft" activeCell="P20" sqref="P20"/>
    </sheetView>
  </sheetViews>
  <sheetFormatPr defaultColWidth="52.140625" defaultRowHeight="15"/>
  <cols>
    <col min="1" max="1" width="4" style="97" customWidth="1"/>
    <col min="2" max="2" width="6.5703125" style="103" customWidth="1"/>
    <col min="3" max="3" width="42" style="104" customWidth="1"/>
    <col min="4" max="4" width="14.28515625" style="109" customWidth="1"/>
    <col min="5" max="5" width="16.140625" style="109" customWidth="1"/>
    <col min="6" max="6" width="15.7109375" style="106" customWidth="1"/>
    <col min="7" max="7" width="20.85546875" style="107" customWidth="1"/>
    <col min="8" max="8" width="20.42578125" style="97" customWidth="1"/>
    <col min="9" max="198" width="9.140625" style="97" customWidth="1"/>
    <col min="199" max="199" width="4" style="97" customWidth="1"/>
    <col min="200" max="208" width="52.140625" style="97"/>
    <col min="209" max="209" width="42" style="97" customWidth="1"/>
    <col min="210" max="210" width="12.140625" style="97" customWidth="1"/>
    <col min="211" max="211" width="11.140625" style="97" customWidth="1"/>
    <col min="212" max="212" width="12.28515625" style="97" customWidth="1"/>
    <col min="213" max="454" width="9.140625" style="97" customWidth="1"/>
    <col min="455" max="455" width="4" style="97" customWidth="1"/>
    <col min="456" max="464" width="52.140625" style="97"/>
    <col min="465" max="465" width="42" style="97" customWidth="1"/>
    <col min="466" max="466" width="12.140625" style="97" customWidth="1"/>
    <col min="467" max="467" width="11.140625" style="97" customWidth="1"/>
    <col min="468" max="468" width="12.28515625" style="97" customWidth="1"/>
    <col min="469" max="710" width="9.140625" style="97" customWidth="1"/>
    <col min="711" max="711" width="4" style="97" customWidth="1"/>
    <col min="712" max="720" width="52.140625" style="97"/>
    <col min="721" max="721" width="42" style="97" customWidth="1"/>
    <col min="722" max="722" width="12.140625" style="97" customWidth="1"/>
    <col min="723" max="723" width="11.140625" style="97" customWidth="1"/>
    <col min="724" max="724" width="12.28515625" style="97" customWidth="1"/>
    <col min="725" max="966" width="9.140625" style="97" customWidth="1"/>
    <col min="967" max="967" width="4" style="97" customWidth="1"/>
    <col min="968" max="976" width="52.140625" style="97"/>
    <col min="977" max="977" width="42" style="97" customWidth="1"/>
    <col min="978" max="978" width="12.140625" style="97" customWidth="1"/>
    <col min="979" max="979" width="11.140625" style="97" customWidth="1"/>
    <col min="980" max="980" width="12.28515625" style="97" customWidth="1"/>
    <col min="981" max="1222" width="9.140625" style="97" customWidth="1"/>
    <col min="1223" max="1223" width="4" style="97" customWidth="1"/>
    <col min="1224" max="1232" width="52.140625" style="97"/>
    <col min="1233" max="1233" width="42" style="97" customWidth="1"/>
    <col min="1234" max="1234" width="12.140625" style="97" customWidth="1"/>
    <col min="1235" max="1235" width="11.140625" style="97" customWidth="1"/>
    <col min="1236" max="1236" width="12.28515625" style="97" customWidth="1"/>
    <col min="1237" max="1478" width="9.140625" style="97" customWidth="1"/>
    <col min="1479" max="1479" width="4" style="97" customWidth="1"/>
    <col min="1480" max="1488" width="52.140625" style="97"/>
    <col min="1489" max="1489" width="42" style="97" customWidth="1"/>
    <col min="1490" max="1490" width="12.140625" style="97" customWidth="1"/>
    <col min="1491" max="1491" width="11.140625" style="97" customWidth="1"/>
    <col min="1492" max="1492" width="12.28515625" style="97" customWidth="1"/>
    <col min="1493" max="1734" width="9.140625" style="97" customWidth="1"/>
    <col min="1735" max="1735" width="4" style="97" customWidth="1"/>
    <col min="1736" max="1744" width="52.140625" style="97"/>
    <col min="1745" max="1745" width="42" style="97" customWidth="1"/>
    <col min="1746" max="1746" width="12.140625" style="97" customWidth="1"/>
    <col min="1747" max="1747" width="11.140625" style="97" customWidth="1"/>
    <col min="1748" max="1748" width="12.28515625" style="97" customWidth="1"/>
    <col min="1749" max="1990" width="9.140625" style="97" customWidth="1"/>
    <col min="1991" max="1991" width="4" style="97" customWidth="1"/>
    <col min="1992" max="2000" width="52.140625" style="97"/>
    <col min="2001" max="2001" width="42" style="97" customWidth="1"/>
    <col min="2002" max="2002" width="12.140625" style="97" customWidth="1"/>
    <col min="2003" max="2003" width="11.140625" style="97" customWidth="1"/>
    <col min="2004" max="2004" width="12.28515625" style="97" customWidth="1"/>
    <col min="2005" max="2246" width="9.140625" style="97" customWidth="1"/>
    <col min="2247" max="2247" width="4" style="97" customWidth="1"/>
    <col min="2248" max="2256" width="52.140625" style="97"/>
    <col min="2257" max="2257" width="42" style="97" customWidth="1"/>
    <col min="2258" max="2258" width="12.140625" style="97" customWidth="1"/>
    <col min="2259" max="2259" width="11.140625" style="97" customWidth="1"/>
    <col min="2260" max="2260" width="12.28515625" style="97" customWidth="1"/>
    <col min="2261" max="2502" width="9.140625" style="97" customWidth="1"/>
    <col min="2503" max="2503" width="4" style="97" customWidth="1"/>
    <col min="2504" max="2512" width="52.140625" style="97"/>
    <col min="2513" max="2513" width="42" style="97" customWidth="1"/>
    <col min="2514" max="2514" width="12.140625" style="97" customWidth="1"/>
    <col min="2515" max="2515" width="11.140625" style="97" customWidth="1"/>
    <col min="2516" max="2516" width="12.28515625" style="97" customWidth="1"/>
    <col min="2517" max="2758" width="9.140625" style="97" customWidth="1"/>
    <col min="2759" max="2759" width="4" style="97" customWidth="1"/>
    <col min="2760" max="2768" width="52.140625" style="97"/>
    <col min="2769" max="2769" width="42" style="97" customWidth="1"/>
    <col min="2770" max="2770" width="12.140625" style="97" customWidth="1"/>
    <col min="2771" max="2771" width="11.140625" style="97" customWidth="1"/>
    <col min="2772" max="2772" width="12.28515625" style="97" customWidth="1"/>
    <col min="2773" max="3014" width="9.140625" style="97" customWidth="1"/>
    <col min="3015" max="3015" width="4" style="97" customWidth="1"/>
    <col min="3016" max="3024" width="52.140625" style="97"/>
    <col min="3025" max="3025" width="42" style="97" customWidth="1"/>
    <col min="3026" max="3026" width="12.140625" style="97" customWidth="1"/>
    <col min="3027" max="3027" width="11.140625" style="97" customWidth="1"/>
    <col min="3028" max="3028" width="12.28515625" style="97" customWidth="1"/>
    <col min="3029" max="3270" width="9.140625" style="97" customWidth="1"/>
    <col min="3271" max="3271" width="4" style="97" customWidth="1"/>
    <col min="3272" max="3280" width="52.140625" style="97"/>
    <col min="3281" max="3281" width="42" style="97" customWidth="1"/>
    <col min="3282" max="3282" width="12.140625" style="97" customWidth="1"/>
    <col min="3283" max="3283" width="11.140625" style="97" customWidth="1"/>
    <col min="3284" max="3284" width="12.28515625" style="97" customWidth="1"/>
    <col min="3285" max="3526" width="9.140625" style="97" customWidth="1"/>
    <col min="3527" max="3527" width="4" style="97" customWidth="1"/>
    <col min="3528" max="3536" width="52.140625" style="97"/>
    <col min="3537" max="3537" width="42" style="97" customWidth="1"/>
    <col min="3538" max="3538" width="12.140625" style="97" customWidth="1"/>
    <col min="3539" max="3539" width="11.140625" style="97" customWidth="1"/>
    <col min="3540" max="3540" width="12.28515625" style="97" customWidth="1"/>
    <col min="3541" max="3782" width="9.140625" style="97" customWidth="1"/>
    <col min="3783" max="3783" width="4" style="97" customWidth="1"/>
    <col min="3784" max="3792" width="52.140625" style="97"/>
    <col min="3793" max="3793" width="42" style="97" customWidth="1"/>
    <col min="3794" max="3794" width="12.140625" style="97" customWidth="1"/>
    <col min="3795" max="3795" width="11.140625" style="97" customWidth="1"/>
    <col min="3796" max="3796" width="12.28515625" style="97" customWidth="1"/>
    <col min="3797" max="4038" width="9.140625" style="97" customWidth="1"/>
    <col min="4039" max="4039" width="4" style="97" customWidth="1"/>
    <col min="4040" max="4048" width="52.140625" style="97"/>
    <col min="4049" max="4049" width="42" style="97" customWidth="1"/>
    <col min="4050" max="4050" width="12.140625" style="97" customWidth="1"/>
    <col min="4051" max="4051" width="11.140625" style="97" customWidth="1"/>
    <col min="4052" max="4052" width="12.28515625" style="97" customWidth="1"/>
    <col min="4053" max="4294" width="9.140625" style="97" customWidth="1"/>
    <col min="4295" max="4295" width="4" style="97" customWidth="1"/>
    <col min="4296" max="4304" width="52.140625" style="97"/>
    <col min="4305" max="4305" width="42" style="97" customWidth="1"/>
    <col min="4306" max="4306" width="12.140625" style="97" customWidth="1"/>
    <col min="4307" max="4307" width="11.140625" style="97" customWidth="1"/>
    <col min="4308" max="4308" width="12.28515625" style="97" customWidth="1"/>
    <col min="4309" max="4550" width="9.140625" style="97" customWidth="1"/>
    <col min="4551" max="4551" width="4" style="97" customWidth="1"/>
    <col min="4552" max="4560" width="52.140625" style="97"/>
    <col min="4561" max="4561" width="42" style="97" customWidth="1"/>
    <col min="4562" max="4562" width="12.140625" style="97" customWidth="1"/>
    <col min="4563" max="4563" width="11.140625" style="97" customWidth="1"/>
    <col min="4564" max="4564" width="12.28515625" style="97" customWidth="1"/>
    <col min="4565" max="4806" width="9.140625" style="97" customWidth="1"/>
    <col min="4807" max="4807" width="4" style="97" customWidth="1"/>
    <col min="4808" max="4816" width="52.140625" style="97"/>
    <col min="4817" max="4817" width="42" style="97" customWidth="1"/>
    <col min="4818" max="4818" width="12.140625" style="97" customWidth="1"/>
    <col min="4819" max="4819" width="11.140625" style="97" customWidth="1"/>
    <col min="4820" max="4820" width="12.28515625" style="97" customWidth="1"/>
    <col min="4821" max="5062" width="9.140625" style="97" customWidth="1"/>
    <col min="5063" max="5063" width="4" style="97" customWidth="1"/>
    <col min="5064" max="5072" width="52.140625" style="97"/>
    <col min="5073" max="5073" width="42" style="97" customWidth="1"/>
    <col min="5074" max="5074" width="12.140625" style="97" customWidth="1"/>
    <col min="5075" max="5075" width="11.140625" style="97" customWidth="1"/>
    <col min="5076" max="5076" width="12.28515625" style="97" customWidth="1"/>
    <col min="5077" max="5318" width="9.140625" style="97" customWidth="1"/>
    <col min="5319" max="5319" width="4" style="97" customWidth="1"/>
    <col min="5320" max="5328" width="52.140625" style="97"/>
    <col min="5329" max="5329" width="42" style="97" customWidth="1"/>
    <col min="5330" max="5330" width="12.140625" style="97" customWidth="1"/>
    <col min="5331" max="5331" width="11.140625" style="97" customWidth="1"/>
    <col min="5332" max="5332" width="12.28515625" style="97" customWidth="1"/>
    <col min="5333" max="5574" width="9.140625" style="97" customWidth="1"/>
    <col min="5575" max="5575" width="4" style="97" customWidth="1"/>
    <col min="5576" max="5584" width="52.140625" style="97"/>
    <col min="5585" max="5585" width="42" style="97" customWidth="1"/>
    <col min="5586" max="5586" width="12.140625" style="97" customWidth="1"/>
    <col min="5587" max="5587" width="11.140625" style="97" customWidth="1"/>
    <col min="5588" max="5588" width="12.28515625" style="97" customWidth="1"/>
    <col min="5589" max="5830" width="9.140625" style="97" customWidth="1"/>
    <col min="5831" max="5831" width="4" style="97" customWidth="1"/>
    <col min="5832" max="5840" width="52.140625" style="97"/>
    <col min="5841" max="5841" width="42" style="97" customWidth="1"/>
    <col min="5842" max="5842" width="12.140625" style="97" customWidth="1"/>
    <col min="5843" max="5843" width="11.140625" style="97" customWidth="1"/>
    <col min="5844" max="5844" width="12.28515625" style="97" customWidth="1"/>
    <col min="5845" max="6086" width="9.140625" style="97" customWidth="1"/>
    <col min="6087" max="6087" width="4" style="97" customWidth="1"/>
    <col min="6088" max="6096" width="52.140625" style="97"/>
    <col min="6097" max="6097" width="42" style="97" customWidth="1"/>
    <col min="6098" max="6098" width="12.140625" style="97" customWidth="1"/>
    <col min="6099" max="6099" width="11.140625" style="97" customWidth="1"/>
    <col min="6100" max="6100" width="12.28515625" style="97" customWidth="1"/>
    <col min="6101" max="6342" width="9.140625" style="97" customWidth="1"/>
    <col min="6343" max="6343" width="4" style="97" customWidth="1"/>
    <col min="6344" max="6352" width="52.140625" style="97"/>
    <col min="6353" max="6353" width="42" style="97" customWidth="1"/>
    <col min="6354" max="6354" width="12.140625" style="97" customWidth="1"/>
    <col min="6355" max="6355" width="11.140625" style="97" customWidth="1"/>
    <col min="6356" max="6356" width="12.28515625" style="97" customWidth="1"/>
    <col min="6357" max="6598" width="9.140625" style="97" customWidth="1"/>
    <col min="6599" max="6599" width="4" style="97" customWidth="1"/>
    <col min="6600" max="6608" width="52.140625" style="97"/>
    <col min="6609" max="6609" width="42" style="97" customWidth="1"/>
    <col min="6610" max="6610" width="12.140625" style="97" customWidth="1"/>
    <col min="6611" max="6611" width="11.140625" style="97" customWidth="1"/>
    <col min="6612" max="6612" width="12.28515625" style="97" customWidth="1"/>
    <col min="6613" max="6854" width="9.140625" style="97" customWidth="1"/>
    <col min="6855" max="6855" width="4" style="97" customWidth="1"/>
    <col min="6856" max="6864" width="52.140625" style="97"/>
    <col min="6865" max="6865" width="42" style="97" customWidth="1"/>
    <col min="6866" max="6866" width="12.140625" style="97" customWidth="1"/>
    <col min="6867" max="6867" width="11.140625" style="97" customWidth="1"/>
    <col min="6868" max="6868" width="12.28515625" style="97" customWidth="1"/>
    <col min="6869" max="7110" width="9.140625" style="97" customWidth="1"/>
    <col min="7111" max="7111" width="4" style="97" customWidth="1"/>
    <col min="7112" max="7120" width="52.140625" style="97"/>
    <col min="7121" max="7121" width="42" style="97" customWidth="1"/>
    <col min="7122" max="7122" width="12.140625" style="97" customWidth="1"/>
    <col min="7123" max="7123" width="11.140625" style="97" customWidth="1"/>
    <col min="7124" max="7124" width="12.28515625" style="97" customWidth="1"/>
    <col min="7125" max="7366" width="9.140625" style="97" customWidth="1"/>
    <col min="7367" max="7367" width="4" style="97" customWidth="1"/>
    <col min="7368" max="7376" width="52.140625" style="97"/>
    <col min="7377" max="7377" width="42" style="97" customWidth="1"/>
    <col min="7378" max="7378" width="12.140625" style="97" customWidth="1"/>
    <col min="7379" max="7379" width="11.140625" style="97" customWidth="1"/>
    <col min="7380" max="7380" width="12.28515625" style="97" customWidth="1"/>
    <col min="7381" max="7622" width="9.140625" style="97" customWidth="1"/>
    <col min="7623" max="7623" width="4" style="97" customWidth="1"/>
    <col min="7624" max="7632" width="52.140625" style="97"/>
    <col min="7633" max="7633" width="42" style="97" customWidth="1"/>
    <col min="7634" max="7634" width="12.140625" style="97" customWidth="1"/>
    <col min="7635" max="7635" width="11.140625" style="97" customWidth="1"/>
    <col min="7636" max="7636" width="12.28515625" style="97" customWidth="1"/>
    <col min="7637" max="7878" width="9.140625" style="97" customWidth="1"/>
    <col min="7879" max="7879" width="4" style="97" customWidth="1"/>
    <col min="7880" max="7888" width="52.140625" style="97"/>
    <col min="7889" max="7889" width="42" style="97" customWidth="1"/>
    <col min="7890" max="7890" width="12.140625" style="97" customWidth="1"/>
    <col min="7891" max="7891" width="11.140625" style="97" customWidth="1"/>
    <col min="7892" max="7892" width="12.28515625" style="97" customWidth="1"/>
    <col min="7893" max="8134" width="9.140625" style="97" customWidth="1"/>
    <col min="8135" max="8135" width="4" style="97" customWidth="1"/>
    <col min="8136" max="8144" width="52.140625" style="97"/>
    <col min="8145" max="8145" width="42" style="97" customWidth="1"/>
    <col min="8146" max="8146" width="12.140625" style="97" customWidth="1"/>
    <col min="8147" max="8147" width="11.140625" style="97" customWidth="1"/>
    <col min="8148" max="8148" width="12.28515625" style="97" customWidth="1"/>
    <col min="8149" max="8390" width="9.140625" style="97" customWidth="1"/>
    <col min="8391" max="8391" width="4" style="97" customWidth="1"/>
    <col min="8392" max="8400" width="52.140625" style="97"/>
    <col min="8401" max="8401" width="42" style="97" customWidth="1"/>
    <col min="8402" max="8402" width="12.140625" style="97" customWidth="1"/>
    <col min="8403" max="8403" width="11.140625" style="97" customWidth="1"/>
    <col min="8404" max="8404" width="12.28515625" style="97" customWidth="1"/>
    <col min="8405" max="8646" width="9.140625" style="97" customWidth="1"/>
    <col min="8647" max="8647" width="4" style="97" customWidth="1"/>
    <col min="8648" max="8656" width="52.140625" style="97"/>
    <col min="8657" max="8657" width="42" style="97" customWidth="1"/>
    <col min="8658" max="8658" width="12.140625" style="97" customWidth="1"/>
    <col min="8659" max="8659" width="11.140625" style="97" customWidth="1"/>
    <col min="8660" max="8660" width="12.28515625" style="97" customWidth="1"/>
    <col min="8661" max="8902" width="9.140625" style="97" customWidth="1"/>
    <col min="8903" max="8903" width="4" style="97" customWidth="1"/>
    <col min="8904" max="8912" width="52.140625" style="97"/>
    <col min="8913" max="8913" width="42" style="97" customWidth="1"/>
    <col min="8914" max="8914" width="12.140625" style="97" customWidth="1"/>
    <col min="8915" max="8915" width="11.140625" style="97" customWidth="1"/>
    <col min="8916" max="8916" width="12.28515625" style="97" customWidth="1"/>
    <col min="8917" max="9158" width="9.140625" style="97" customWidth="1"/>
    <col min="9159" max="9159" width="4" style="97" customWidth="1"/>
    <col min="9160" max="9168" width="52.140625" style="97"/>
    <col min="9169" max="9169" width="42" style="97" customWidth="1"/>
    <col min="9170" max="9170" width="12.140625" style="97" customWidth="1"/>
    <col min="9171" max="9171" width="11.140625" style="97" customWidth="1"/>
    <col min="9172" max="9172" width="12.28515625" style="97" customWidth="1"/>
    <col min="9173" max="9414" width="9.140625" style="97" customWidth="1"/>
    <col min="9415" max="9415" width="4" style="97" customWidth="1"/>
    <col min="9416" max="9424" width="52.140625" style="97"/>
    <col min="9425" max="9425" width="42" style="97" customWidth="1"/>
    <col min="9426" max="9426" width="12.140625" style="97" customWidth="1"/>
    <col min="9427" max="9427" width="11.140625" style="97" customWidth="1"/>
    <col min="9428" max="9428" width="12.28515625" style="97" customWidth="1"/>
    <col min="9429" max="9670" width="9.140625" style="97" customWidth="1"/>
    <col min="9671" max="9671" width="4" style="97" customWidth="1"/>
    <col min="9672" max="9680" width="52.140625" style="97"/>
    <col min="9681" max="9681" width="42" style="97" customWidth="1"/>
    <col min="9682" max="9682" width="12.140625" style="97" customWidth="1"/>
    <col min="9683" max="9683" width="11.140625" style="97" customWidth="1"/>
    <col min="9684" max="9684" width="12.28515625" style="97" customWidth="1"/>
    <col min="9685" max="9926" width="9.140625" style="97" customWidth="1"/>
    <col min="9927" max="9927" width="4" style="97" customWidth="1"/>
    <col min="9928" max="9936" width="52.140625" style="97"/>
    <col min="9937" max="9937" width="42" style="97" customWidth="1"/>
    <col min="9938" max="9938" width="12.140625" style="97" customWidth="1"/>
    <col min="9939" max="9939" width="11.140625" style="97" customWidth="1"/>
    <col min="9940" max="9940" width="12.28515625" style="97" customWidth="1"/>
    <col min="9941" max="10182" width="9.140625" style="97" customWidth="1"/>
    <col min="10183" max="10183" width="4" style="97" customWidth="1"/>
    <col min="10184" max="10192" width="52.140625" style="97"/>
    <col min="10193" max="10193" width="42" style="97" customWidth="1"/>
    <col min="10194" max="10194" width="12.140625" style="97" customWidth="1"/>
    <col min="10195" max="10195" width="11.140625" style="97" customWidth="1"/>
    <col min="10196" max="10196" width="12.28515625" style="97" customWidth="1"/>
    <col min="10197" max="10438" width="9.140625" style="97" customWidth="1"/>
    <col min="10439" max="10439" width="4" style="97" customWidth="1"/>
    <col min="10440" max="10448" width="52.140625" style="97"/>
    <col min="10449" max="10449" width="42" style="97" customWidth="1"/>
    <col min="10450" max="10450" width="12.140625" style="97" customWidth="1"/>
    <col min="10451" max="10451" width="11.140625" style="97" customWidth="1"/>
    <col min="10452" max="10452" width="12.28515625" style="97" customWidth="1"/>
    <col min="10453" max="10694" width="9.140625" style="97" customWidth="1"/>
    <col min="10695" max="10695" width="4" style="97" customWidth="1"/>
    <col min="10696" max="10704" width="52.140625" style="97"/>
    <col min="10705" max="10705" width="42" style="97" customWidth="1"/>
    <col min="10706" max="10706" width="12.140625" style="97" customWidth="1"/>
    <col min="10707" max="10707" width="11.140625" style="97" customWidth="1"/>
    <col min="10708" max="10708" width="12.28515625" style="97" customWidth="1"/>
    <col min="10709" max="10950" width="9.140625" style="97" customWidth="1"/>
    <col min="10951" max="10951" width="4" style="97" customWidth="1"/>
    <col min="10952" max="10960" width="52.140625" style="97"/>
    <col min="10961" max="10961" width="42" style="97" customWidth="1"/>
    <col min="10962" max="10962" width="12.140625" style="97" customWidth="1"/>
    <col min="10963" max="10963" width="11.140625" style="97" customWidth="1"/>
    <col min="10964" max="10964" width="12.28515625" style="97" customWidth="1"/>
    <col min="10965" max="11206" width="9.140625" style="97" customWidth="1"/>
    <col min="11207" max="11207" width="4" style="97" customWidth="1"/>
    <col min="11208" max="11216" width="52.140625" style="97"/>
    <col min="11217" max="11217" width="42" style="97" customWidth="1"/>
    <col min="11218" max="11218" width="12.140625" style="97" customWidth="1"/>
    <col min="11219" max="11219" width="11.140625" style="97" customWidth="1"/>
    <col min="11220" max="11220" width="12.28515625" style="97" customWidth="1"/>
    <col min="11221" max="11462" width="9.140625" style="97" customWidth="1"/>
    <col min="11463" max="11463" width="4" style="97" customWidth="1"/>
    <col min="11464" max="11472" width="52.140625" style="97"/>
    <col min="11473" max="11473" width="42" style="97" customWidth="1"/>
    <col min="11474" max="11474" width="12.140625" style="97" customWidth="1"/>
    <col min="11475" max="11475" width="11.140625" style="97" customWidth="1"/>
    <col min="11476" max="11476" width="12.28515625" style="97" customWidth="1"/>
    <col min="11477" max="11718" width="9.140625" style="97" customWidth="1"/>
    <col min="11719" max="11719" width="4" style="97" customWidth="1"/>
    <col min="11720" max="11728" width="52.140625" style="97"/>
    <col min="11729" max="11729" width="42" style="97" customWidth="1"/>
    <col min="11730" max="11730" width="12.140625" style="97" customWidth="1"/>
    <col min="11731" max="11731" width="11.140625" style="97" customWidth="1"/>
    <col min="11732" max="11732" width="12.28515625" style="97" customWidth="1"/>
    <col min="11733" max="11974" width="9.140625" style="97" customWidth="1"/>
    <col min="11975" max="11975" width="4" style="97" customWidth="1"/>
    <col min="11976" max="11984" width="52.140625" style="97"/>
    <col min="11985" max="11985" width="42" style="97" customWidth="1"/>
    <col min="11986" max="11986" width="12.140625" style="97" customWidth="1"/>
    <col min="11987" max="11987" width="11.140625" style="97" customWidth="1"/>
    <col min="11988" max="11988" width="12.28515625" style="97" customWidth="1"/>
    <col min="11989" max="12230" width="9.140625" style="97" customWidth="1"/>
    <col min="12231" max="12231" width="4" style="97" customWidth="1"/>
    <col min="12232" max="12240" width="52.140625" style="97"/>
    <col min="12241" max="12241" width="42" style="97" customWidth="1"/>
    <col min="12242" max="12242" width="12.140625" style="97" customWidth="1"/>
    <col min="12243" max="12243" width="11.140625" style="97" customWidth="1"/>
    <col min="12244" max="12244" width="12.28515625" style="97" customWidth="1"/>
    <col min="12245" max="12486" width="9.140625" style="97" customWidth="1"/>
    <col min="12487" max="12487" width="4" style="97" customWidth="1"/>
    <col min="12488" max="12496" width="52.140625" style="97"/>
    <col min="12497" max="12497" width="42" style="97" customWidth="1"/>
    <col min="12498" max="12498" width="12.140625" style="97" customWidth="1"/>
    <col min="12499" max="12499" width="11.140625" style="97" customWidth="1"/>
    <col min="12500" max="12500" width="12.28515625" style="97" customWidth="1"/>
    <col min="12501" max="12742" width="9.140625" style="97" customWidth="1"/>
    <col min="12743" max="12743" width="4" style="97" customWidth="1"/>
    <col min="12744" max="12752" width="52.140625" style="97"/>
    <col min="12753" max="12753" width="42" style="97" customWidth="1"/>
    <col min="12754" max="12754" width="12.140625" style="97" customWidth="1"/>
    <col min="12755" max="12755" width="11.140625" style="97" customWidth="1"/>
    <col min="12756" max="12756" width="12.28515625" style="97" customWidth="1"/>
    <col min="12757" max="12998" width="9.140625" style="97" customWidth="1"/>
    <col min="12999" max="12999" width="4" style="97" customWidth="1"/>
    <col min="13000" max="13008" width="52.140625" style="97"/>
    <col min="13009" max="13009" width="42" style="97" customWidth="1"/>
    <col min="13010" max="13010" width="12.140625" style="97" customWidth="1"/>
    <col min="13011" max="13011" width="11.140625" style="97" customWidth="1"/>
    <col min="13012" max="13012" width="12.28515625" style="97" customWidth="1"/>
    <col min="13013" max="13254" width="9.140625" style="97" customWidth="1"/>
    <col min="13255" max="13255" width="4" style="97" customWidth="1"/>
    <col min="13256" max="13264" width="52.140625" style="97"/>
    <col min="13265" max="13265" width="42" style="97" customWidth="1"/>
    <col min="13266" max="13266" width="12.140625" style="97" customWidth="1"/>
    <col min="13267" max="13267" width="11.140625" style="97" customWidth="1"/>
    <col min="13268" max="13268" width="12.28515625" style="97" customWidth="1"/>
    <col min="13269" max="13510" width="9.140625" style="97" customWidth="1"/>
    <col min="13511" max="13511" width="4" style="97" customWidth="1"/>
    <col min="13512" max="13520" width="52.140625" style="97"/>
    <col min="13521" max="13521" width="42" style="97" customWidth="1"/>
    <col min="13522" max="13522" width="12.140625" style="97" customWidth="1"/>
    <col min="13523" max="13523" width="11.140625" style="97" customWidth="1"/>
    <col min="13524" max="13524" width="12.28515625" style="97" customWidth="1"/>
    <col min="13525" max="13766" width="9.140625" style="97" customWidth="1"/>
    <col min="13767" max="13767" width="4" style="97" customWidth="1"/>
    <col min="13768" max="13776" width="52.140625" style="97"/>
    <col min="13777" max="13777" width="42" style="97" customWidth="1"/>
    <col min="13778" max="13778" width="12.140625" style="97" customWidth="1"/>
    <col min="13779" max="13779" width="11.140625" style="97" customWidth="1"/>
    <col min="13780" max="13780" width="12.28515625" style="97" customWidth="1"/>
    <col min="13781" max="14022" width="9.140625" style="97" customWidth="1"/>
    <col min="14023" max="14023" width="4" style="97" customWidth="1"/>
    <col min="14024" max="14032" width="52.140625" style="97"/>
    <col min="14033" max="14033" width="42" style="97" customWidth="1"/>
    <col min="14034" max="14034" width="12.140625" style="97" customWidth="1"/>
    <col min="14035" max="14035" width="11.140625" style="97" customWidth="1"/>
    <col min="14036" max="14036" width="12.28515625" style="97" customWidth="1"/>
    <col min="14037" max="14278" width="9.140625" style="97" customWidth="1"/>
    <col min="14279" max="14279" width="4" style="97" customWidth="1"/>
    <col min="14280" max="14288" width="52.140625" style="97"/>
    <col min="14289" max="14289" width="42" style="97" customWidth="1"/>
    <col min="14290" max="14290" width="12.140625" style="97" customWidth="1"/>
    <col min="14291" max="14291" width="11.140625" style="97" customWidth="1"/>
    <col min="14292" max="14292" width="12.28515625" style="97" customWidth="1"/>
    <col min="14293" max="14534" width="9.140625" style="97" customWidth="1"/>
    <col min="14535" max="14535" width="4" style="97" customWidth="1"/>
    <col min="14536" max="14544" width="52.140625" style="97"/>
    <col min="14545" max="14545" width="42" style="97" customWidth="1"/>
    <col min="14546" max="14546" width="12.140625" style="97" customWidth="1"/>
    <col min="14547" max="14547" width="11.140625" style="97" customWidth="1"/>
    <col min="14548" max="14548" width="12.28515625" style="97" customWidth="1"/>
    <col min="14549" max="14790" width="9.140625" style="97" customWidth="1"/>
    <col min="14791" max="14791" width="4" style="97" customWidth="1"/>
    <col min="14792" max="14800" width="52.140625" style="97"/>
    <col min="14801" max="14801" width="42" style="97" customWidth="1"/>
    <col min="14802" max="14802" width="12.140625" style="97" customWidth="1"/>
    <col min="14803" max="14803" width="11.140625" style="97" customWidth="1"/>
    <col min="14804" max="14804" width="12.28515625" style="97" customWidth="1"/>
    <col min="14805" max="15046" width="9.140625" style="97" customWidth="1"/>
    <col min="15047" max="15047" width="4" style="97" customWidth="1"/>
    <col min="15048" max="15056" width="52.140625" style="97"/>
    <col min="15057" max="15057" width="42" style="97" customWidth="1"/>
    <col min="15058" max="15058" width="12.140625" style="97" customWidth="1"/>
    <col min="15059" max="15059" width="11.140625" style="97" customWidth="1"/>
    <col min="15060" max="15060" width="12.28515625" style="97" customWidth="1"/>
    <col min="15061" max="15302" width="9.140625" style="97" customWidth="1"/>
    <col min="15303" max="15303" width="4" style="97" customWidth="1"/>
    <col min="15304" max="15312" width="52.140625" style="97"/>
    <col min="15313" max="15313" width="42" style="97" customWidth="1"/>
    <col min="15314" max="15314" width="12.140625" style="97" customWidth="1"/>
    <col min="15315" max="15315" width="11.140625" style="97" customWidth="1"/>
    <col min="15316" max="15316" width="12.28515625" style="97" customWidth="1"/>
    <col min="15317" max="15558" width="9.140625" style="97" customWidth="1"/>
    <col min="15559" max="15559" width="4" style="97" customWidth="1"/>
    <col min="15560" max="15568" width="52.140625" style="97"/>
    <col min="15569" max="15569" width="42" style="97" customWidth="1"/>
    <col min="15570" max="15570" width="12.140625" style="97" customWidth="1"/>
    <col min="15571" max="15571" width="11.140625" style="97" customWidth="1"/>
    <col min="15572" max="15572" width="12.28515625" style="97" customWidth="1"/>
    <col min="15573" max="15814" width="9.140625" style="97" customWidth="1"/>
    <col min="15815" max="15815" width="4" style="97" customWidth="1"/>
    <col min="15816" max="15824" width="52.140625" style="97"/>
    <col min="15825" max="15825" width="42" style="97" customWidth="1"/>
    <col min="15826" max="15826" width="12.140625" style="97" customWidth="1"/>
    <col min="15827" max="15827" width="11.140625" style="97" customWidth="1"/>
    <col min="15828" max="15828" width="12.28515625" style="97" customWidth="1"/>
    <col min="15829" max="16070" width="9.140625" style="97" customWidth="1"/>
    <col min="16071" max="16071" width="4" style="97" customWidth="1"/>
    <col min="16072" max="16080" width="52.140625" style="97"/>
    <col min="16081" max="16081" width="42" style="97" customWidth="1"/>
    <col min="16082" max="16082" width="12.140625" style="97" customWidth="1"/>
    <col min="16083" max="16083" width="11.140625" style="97" customWidth="1"/>
    <col min="16084" max="16084" width="12.28515625" style="97" customWidth="1"/>
    <col min="16085" max="16326" width="9.140625" style="97" customWidth="1"/>
    <col min="16327" max="16327" width="4" style="97" customWidth="1"/>
    <col min="16328" max="16384" width="52.140625" style="97"/>
  </cols>
  <sheetData>
    <row r="1" spans="2:8" s="90" customFormat="1" ht="26.25" customHeight="1">
      <c r="B1" s="86"/>
      <c r="C1" s="87"/>
      <c r="D1" s="88"/>
      <c r="E1" s="88"/>
      <c r="F1" s="89"/>
      <c r="H1" s="91" t="s">
        <v>126</v>
      </c>
    </row>
    <row r="2" spans="2:8" s="90" customFormat="1" ht="52.5" customHeight="1">
      <c r="B2" s="92" t="s">
        <v>142</v>
      </c>
      <c r="C2" s="92"/>
      <c r="D2" s="92"/>
      <c r="E2" s="92"/>
      <c r="F2" s="92"/>
      <c r="G2" s="92"/>
      <c r="H2" s="92"/>
    </row>
    <row r="3" spans="2:8" s="94" customFormat="1" ht="75">
      <c r="B3" s="93"/>
      <c r="C3" s="63" t="s">
        <v>132</v>
      </c>
      <c r="D3" s="62" t="s">
        <v>0</v>
      </c>
      <c r="E3" s="64" t="s">
        <v>133</v>
      </c>
      <c r="F3" s="63" t="s">
        <v>134</v>
      </c>
      <c r="G3" s="63" t="s">
        <v>135</v>
      </c>
      <c r="H3" s="63" t="s">
        <v>136</v>
      </c>
    </row>
    <row r="4" spans="2:8" ht="39.75" customHeight="1">
      <c r="B4" s="95" t="s">
        <v>144</v>
      </c>
      <c r="C4" s="96" t="s">
        <v>40</v>
      </c>
      <c r="D4" s="66">
        <f>SUM(D5:D19)</f>
        <v>73</v>
      </c>
      <c r="E4" s="66"/>
      <c r="F4" s="69"/>
      <c r="G4" s="69">
        <f>SUM(G5:G19)</f>
        <v>56700</v>
      </c>
      <c r="H4" s="69">
        <f>SUM(H5:H19)</f>
        <v>680400</v>
      </c>
    </row>
    <row r="5" spans="2:8" s="90" customFormat="1">
      <c r="B5" s="98"/>
      <c r="C5" s="99" t="s">
        <v>41</v>
      </c>
      <c r="D5" s="79">
        <v>1</v>
      </c>
      <c r="E5" s="80">
        <v>1.8</v>
      </c>
      <c r="F5" s="73">
        <v>1800</v>
      </c>
      <c r="G5" s="73">
        <f t="shared" ref="G5:G19" si="0">F5*D5</f>
        <v>1800</v>
      </c>
      <c r="H5" s="73">
        <f>G5*12</f>
        <v>21600</v>
      </c>
    </row>
    <row r="6" spans="2:8" s="90" customFormat="1">
      <c r="B6" s="98"/>
      <c r="C6" s="100" t="s">
        <v>2</v>
      </c>
      <c r="D6" s="79">
        <v>4</v>
      </c>
      <c r="E6" s="80">
        <v>1.3</v>
      </c>
      <c r="F6" s="73">
        <v>1300</v>
      </c>
      <c r="G6" s="73">
        <f t="shared" si="0"/>
        <v>5200</v>
      </c>
      <c r="H6" s="73">
        <f t="shared" ref="H6:H19" si="1">G6*12</f>
        <v>62400</v>
      </c>
    </row>
    <row r="7" spans="2:8" s="90" customFormat="1">
      <c r="B7" s="98"/>
      <c r="C7" s="99" t="s">
        <v>42</v>
      </c>
      <c r="D7" s="79">
        <v>1</v>
      </c>
      <c r="E7" s="80">
        <v>0.7</v>
      </c>
      <c r="F7" s="73">
        <v>700</v>
      </c>
      <c r="G7" s="73">
        <f t="shared" si="0"/>
        <v>700</v>
      </c>
      <c r="H7" s="73">
        <f t="shared" si="1"/>
        <v>8400</v>
      </c>
    </row>
    <row r="8" spans="2:8" s="90" customFormat="1">
      <c r="B8" s="98"/>
      <c r="C8" s="100" t="s">
        <v>13</v>
      </c>
      <c r="D8" s="79">
        <v>1</v>
      </c>
      <c r="E8" s="80">
        <v>0.8</v>
      </c>
      <c r="F8" s="73">
        <v>800</v>
      </c>
      <c r="G8" s="73">
        <f t="shared" si="0"/>
        <v>800</v>
      </c>
      <c r="H8" s="73">
        <f t="shared" si="1"/>
        <v>9600</v>
      </c>
    </row>
    <row r="9" spans="2:8" s="90" customFormat="1">
      <c r="B9" s="98"/>
      <c r="C9" s="101" t="s">
        <v>11</v>
      </c>
      <c r="D9" s="79">
        <v>2</v>
      </c>
      <c r="E9" s="80">
        <v>0.8</v>
      </c>
      <c r="F9" s="73">
        <v>800</v>
      </c>
      <c r="G9" s="73">
        <f t="shared" si="0"/>
        <v>1600</v>
      </c>
      <c r="H9" s="73">
        <f t="shared" si="1"/>
        <v>19200</v>
      </c>
    </row>
    <row r="10" spans="2:8" s="90" customFormat="1">
      <c r="B10" s="98"/>
      <c r="C10" s="99" t="s">
        <v>43</v>
      </c>
      <c r="D10" s="79">
        <v>7</v>
      </c>
      <c r="E10" s="80">
        <v>1</v>
      </c>
      <c r="F10" s="73">
        <v>1000</v>
      </c>
      <c r="G10" s="73">
        <f t="shared" si="0"/>
        <v>7000</v>
      </c>
      <c r="H10" s="73">
        <f t="shared" si="1"/>
        <v>84000</v>
      </c>
    </row>
    <row r="11" spans="2:8" s="90" customFormat="1">
      <c r="B11" s="98"/>
      <c r="C11" s="99" t="s">
        <v>44</v>
      </c>
      <c r="D11" s="79">
        <v>1</v>
      </c>
      <c r="E11" s="80">
        <v>0.8</v>
      </c>
      <c r="F11" s="73">
        <v>800</v>
      </c>
      <c r="G11" s="73">
        <f t="shared" si="0"/>
        <v>800</v>
      </c>
      <c r="H11" s="73">
        <f t="shared" si="1"/>
        <v>9600</v>
      </c>
    </row>
    <row r="12" spans="2:8" s="90" customFormat="1">
      <c r="B12" s="98"/>
      <c r="C12" s="99" t="s">
        <v>14</v>
      </c>
      <c r="D12" s="79">
        <v>1</v>
      </c>
      <c r="E12" s="80">
        <v>0.9</v>
      </c>
      <c r="F12" s="73">
        <v>900</v>
      </c>
      <c r="G12" s="73">
        <f t="shared" si="0"/>
        <v>900</v>
      </c>
      <c r="H12" s="73">
        <f t="shared" si="1"/>
        <v>10800</v>
      </c>
    </row>
    <row r="13" spans="2:8" s="90" customFormat="1">
      <c r="B13" s="98"/>
      <c r="C13" s="100" t="s">
        <v>3</v>
      </c>
      <c r="D13" s="79">
        <v>2</v>
      </c>
      <c r="E13" s="80">
        <v>1</v>
      </c>
      <c r="F13" s="73">
        <v>1000</v>
      </c>
      <c r="G13" s="73">
        <f t="shared" si="0"/>
        <v>2000</v>
      </c>
      <c r="H13" s="73">
        <f t="shared" si="1"/>
        <v>24000</v>
      </c>
    </row>
    <row r="14" spans="2:8" s="90" customFormat="1">
      <c r="B14" s="98"/>
      <c r="C14" s="100" t="s">
        <v>3</v>
      </c>
      <c r="D14" s="79">
        <v>6</v>
      </c>
      <c r="E14" s="80">
        <v>0.7</v>
      </c>
      <c r="F14" s="73">
        <v>700</v>
      </c>
      <c r="G14" s="73">
        <f t="shared" si="0"/>
        <v>4200</v>
      </c>
      <c r="H14" s="73">
        <f t="shared" si="1"/>
        <v>50400</v>
      </c>
    </row>
    <row r="15" spans="2:8" s="90" customFormat="1">
      <c r="B15" s="98"/>
      <c r="C15" s="100" t="s">
        <v>9</v>
      </c>
      <c r="D15" s="79">
        <v>5</v>
      </c>
      <c r="E15" s="80">
        <v>0.8</v>
      </c>
      <c r="F15" s="73">
        <v>800</v>
      </c>
      <c r="G15" s="73">
        <f t="shared" si="0"/>
        <v>4000</v>
      </c>
      <c r="H15" s="73">
        <f t="shared" si="1"/>
        <v>48000</v>
      </c>
    </row>
    <row r="16" spans="2:8" s="90" customFormat="1">
      <c r="B16" s="98"/>
      <c r="C16" s="100" t="s">
        <v>9</v>
      </c>
      <c r="D16" s="79">
        <v>9</v>
      </c>
      <c r="E16" s="80">
        <v>0.6</v>
      </c>
      <c r="F16" s="73">
        <v>600</v>
      </c>
      <c r="G16" s="73">
        <f t="shared" si="0"/>
        <v>5400</v>
      </c>
      <c r="H16" s="73">
        <f t="shared" si="1"/>
        <v>64800</v>
      </c>
    </row>
    <row r="17" spans="2:8" s="90" customFormat="1">
      <c r="B17" s="98"/>
      <c r="C17" s="100" t="s">
        <v>10</v>
      </c>
      <c r="D17" s="79">
        <v>15</v>
      </c>
      <c r="E17" s="80">
        <v>0.5</v>
      </c>
      <c r="F17" s="73">
        <v>500</v>
      </c>
      <c r="G17" s="73">
        <f t="shared" si="0"/>
        <v>7500</v>
      </c>
      <c r="H17" s="73">
        <f t="shared" si="1"/>
        <v>90000</v>
      </c>
    </row>
    <row r="18" spans="2:8" s="90" customFormat="1">
      <c r="B18" s="98"/>
      <c r="C18" s="101" t="s">
        <v>7</v>
      </c>
      <c r="D18" s="79">
        <v>2</v>
      </c>
      <c r="E18" s="80">
        <v>1</v>
      </c>
      <c r="F18" s="73">
        <v>1000</v>
      </c>
      <c r="G18" s="73">
        <f t="shared" si="0"/>
        <v>2000</v>
      </c>
      <c r="H18" s="73">
        <f t="shared" si="1"/>
        <v>24000</v>
      </c>
    </row>
    <row r="19" spans="2:8" s="90" customFormat="1">
      <c r="B19" s="98"/>
      <c r="C19" s="100" t="s">
        <v>8</v>
      </c>
      <c r="D19" s="79">
        <v>16</v>
      </c>
      <c r="E19" s="80">
        <v>0.8</v>
      </c>
      <c r="F19" s="73">
        <v>800</v>
      </c>
      <c r="G19" s="73">
        <f t="shared" si="0"/>
        <v>12800</v>
      </c>
      <c r="H19" s="73">
        <f t="shared" si="1"/>
        <v>153600</v>
      </c>
    </row>
    <row r="20" spans="2:8" ht="30">
      <c r="B20" s="95">
        <v>1</v>
      </c>
      <c r="C20" s="96" t="s">
        <v>45</v>
      </c>
      <c r="D20" s="102">
        <f>SUM(D21:D26)</f>
        <v>9</v>
      </c>
      <c r="E20" s="102"/>
      <c r="F20" s="82"/>
      <c r="G20" s="82">
        <f>SUM(G21:G26)</f>
        <v>5700</v>
      </c>
      <c r="H20" s="82">
        <f>SUM(H21:H26)</f>
        <v>68400</v>
      </c>
    </row>
    <row r="21" spans="2:8" s="90" customFormat="1">
      <c r="B21" s="98"/>
      <c r="C21" s="100" t="s">
        <v>46</v>
      </c>
      <c r="D21" s="79">
        <v>1</v>
      </c>
      <c r="E21" s="80">
        <v>1</v>
      </c>
      <c r="F21" s="73">
        <v>1000</v>
      </c>
      <c r="G21" s="73">
        <f t="shared" ref="G21:G26" si="2">D21*F21</f>
        <v>1000</v>
      </c>
      <c r="H21" s="73">
        <f t="shared" ref="H21:H26" si="3">G21*12</f>
        <v>12000</v>
      </c>
    </row>
    <row r="22" spans="2:8" s="90" customFormat="1">
      <c r="B22" s="98"/>
      <c r="C22" s="100" t="s">
        <v>3</v>
      </c>
      <c r="D22" s="79">
        <v>1</v>
      </c>
      <c r="E22" s="80">
        <v>0.65</v>
      </c>
      <c r="F22" s="73">
        <v>650</v>
      </c>
      <c r="G22" s="73">
        <f t="shared" si="2"/>
        <v>650</v>
      </c>
      <c r="H22" s="73">
        <f t="shared" si="3"/>
        <v>7800</v>
      </c>
    </row>
    <row r="23" spans="2:8" s="90" customFormat="1">
      <c r="B23" s="98"/>
      <c r="C23" s="100" t="s">
        <v>47</v>
      </c>
      <c r="D23" s="79">
        <v>3</v>
      </c>
      <c r="E23" s="80">
        <v>0.55000000000000004</v>
      </c>
      <c r="F23" s="73">
        <v>550</v>
      </c>
      <c r="G23" s="73">
        <f t="shared" si="2"/>
        <v>1650</v>
      </c>
      <c r="H23" s="73">
        <f t="shared" si="3"/>
        <v>19800</v>
      </c>
    </row>
    <row r="24" spans="2:8" s="90" customFormat="1">
      <c r="B24" s="98"/>
      <c r="C24" s="100" t="s">
        <v>10</v>
      </c>
      <c r="D24" s="79">
        <v>2</v>
      </c>
      <c r="E24" s="80">
        <v>0.45</v>
      </c>
      <c r="F24" s="73">
        <v>450</v>
      </c>
      <c r="G24" s="73">
        <f t="shared" si="2"/>
        <v>900</v>
      </c>
      <c r="H24" s="73">
        <f t="shared" si="3"/>
        <v>10800</v>
      </c>
    </row>
    <row r="25" spans="2:8" s="90" customFormat="1">
      <c r="B25" s="98"/>
      <c r="C25" s="100" t="s">
        <v>6</v>
      </c>
      <c r="D25" s="79">
        <v>1</v>
      </c>
      <c r="E25" s="80">
        <v>0.7</v>
      </c>
      <c r="F25" s="73">
        <v>700</v>
      </c>
      <c r="G25" s="73">
        <f t="shared" si="2"/>
        <v>700</v>
      </c>
      <c r="H25" s="73">
        <f t="shared" si="3"/>
        <v>8400</v>
      </c>
    </row>
    <row r="26" spans="2:8" s="90" customFormat="1">
      <c r="B26" s="98"/>
      <c r="C26" s="100" t="s">
        <v>8</v>
      </c>
      <c r="D26" s="79">
        <v>1</v>
      </c>
      <c r="E26" s="80">
        <v>0.8</v>
      </c>
      <c r="F26" s="73">
        <v>800</v>
      </c>
      <c r="G26" s="73">
        <f t="shared" si="2"/>
        <v>800</v>
      </c>
      <c r="H26" s="73">
        <f t="shared" si="3"/>
        <v>9600</v>
      </c>
    </row>
    <row r="27" spans="2:8" ht="30">
      <c r="B27" s="95">
        <v>2</v>
      </c>
      <c r="C27" s="96" t="s">
        <v>48</v>
      </c>
      <c r="D27" s="102">
        <f>SUM(D28:D33)</f>
        <v>16</v>
      </c>
      <c r="E27" s="102"/>
      <c r="F27" s="82"/>
      <c r="G27" s="82">
        <f>SUM(G28:G33)</f>
        <v>9950</v>
      </c>
      <c r="H27" s="82">
        <f>SUM(H28:H33)</f>
        <v>119400</v>
      </c>
    </row>
    <row r="28" spans="2:8" s="90" customFormat="1">
      <c r="B28" s="98"/>
      <c r="C28" s="100" t="s">
        <v>46</v>
      </c>
      <c r="D28" s="79">
        <v>1</v>
      </c>
      <c r="E28" s="80">
        <v>1</v>
      </c>
      <c r="F28" s="73">
        <v>1000</v>
      </c>
      <c r="G28" s="73">
        <f t="shared" ref="G28:G33" si="4">D28*F28</f>
        <v>1000</v>
      </c>
      <c r="H28" s="73">
        <f t="shared" ref="H28:H33" si="5">G28*12</f>
        <v>12000</v>
      </c>
    </row>
    <row r="29" spans="2:8" s="90" customFormat="1">
      <c r="B29" s="98"/>
      <c r="C29" s="100" t="s">
        <v>3</v>
      </c>
      <c r="D29" s="79">
        <v>2</v>
      </c>
      <c r="E29" s="80">
        <v>0.65</v>
      </c>
      <c r="F29" s="73">
        <v>650</v>
      </c>
      <c r="G29" s="73">
        <f t="shared" si="4"/>
        <v>1300</v>
      </c>
      <c r="H29" s="73">
        <f t="shared" si="5"/>
        <v>15600</v>
      </c>
    </row>
    <row r="30" spans="2:8" s="90" customFormat="1">
      <c r="B30" s="98"/>
      <c r="C30" s="100" t="s">
        <v>4</v>
      </c>
      <c r="D30" s="79">
        <v>5</v>
      </c>
      <c r="E30" s="80">
        <v>0.55000000000000004</v>
      </c>
      <c r="F30" s="73">
        <v>550</v>
      </c>
      <c r="G30" s="73">
        <f t="shared" si="4"/>
        <v>2750</v>
      </c>
      <c r="H30" s="73">
        <f t="shared" si="5"/>
        <v>33000</v>
      </c>
    </row>
    <row r="31" spans="2:8" s="90" customFormat="1">
      <c r="B31" s="98"/>
      <c r="C31" s="100" t="s">
        <v>10</v>
      </c>
      <c r="D31" s="79">
        <v>4</v>
      </c>
      <c r="E31" s="80">
        <v>0.45</v>
      </c>
      <c r="F31" s="73">
        <v>450</v>
      </c>
      <c r="G31" s="73">
        <f t="shared" si="4"/>
        <v>1800</v>
      </c>
      <c r="H31" s="73">
        <f t="shared" si="5"/>
        <v>21600</v>
      </c>
    </row>
    <row r="32" spans="2:8" s="90" customFormat="1">
      <c r="B32" s="98"/>
      <c r="C32" s="100" t="s">
        <v>6</v>
      </c>
      <c r="D32" s="79">
        <v>1</v>
      </c>
      <c r="E32" s="80">
        <v>0.7</v>
      </c>
      <c r="F32" s="73">
        <v>700</v>
      </c>
      <c r="G32" s="73">
        <f t="shared" si="4"/>
        <v>700</v>
      </c>
      <c r="H32" s="73">
        <f t="shared" si="5"/>
        <v>8400</v>
      </c>
    </row>
    <row r="33" spans="2:8" s="90" customFormat="1">
      <c r="B33" s="98"/>
      <c r="C33" s="100" t="s">
        <v>8</v>
      </c>
      <c r="D33" s="79">
        <v>3</v>
      </c>
      <c r="E33" s="80">
        <v>0.8</v>
      </c>
      <c r="F33" s="73">
        <v>800</v>
      </c>
      <c r="G33" s="73">
        <f t="shared" si="4"/>
        <v>2400</v>
      </c>
      <c r="H33" s="73">
        <f t="shared" si="5"/>
        <v>28800</v>
      </c>
    </row>
    <row r="34" spans="2:8" ht="30">
      <c r="B34" s="95">
        <v>3</v>
      </c>
      <c r="C34" s="96" t="s">
        <v>49</v>
      </c>
      <c r="D34" s="102">
        <f>SUM(D35:D40)</f>
        <v>11</v>
      </c>
      <c r="E34" s="102"/>
      <c r="F34" s="82"/>
      <c r="G34" s="82">
        <f>SUM(G35:G40)</f>
        <v>7150</v>
      </c>
      <c r="H34" s="82">
        <f>SUM(H35:H40)</f>
        <v>85800</v>
      </c>
    </row>
    <row r="35" spans="2:8" s="90" customFormat="1">
      <c r="B35" s="98"/>
      <c r="C35" s="100" t="s">
        <v>46</v>
      </c>
      <c r="D35" s="79">
        <v>1</v>
      </c>
      <c r="E35" s="80">
        <v>1</v>
      </c>
      <c r="F35" s="73">
        <v>1000</v>
      </c>
      <c r="G35" s="73">
        <f t="shared" ref="G35:G40" si="6">D35*F35</f>
        <v>1000</v>
      </c>
      <c r="H35" s="73">
        <f t="shared" ref="H35:H40" si="7">G35*12</f>
        <v>12000</v>
      </c>
    </row>
    <row r="36" spans="2:8" s="90" customFormat="1">
      <c r="B36" s="98"/>
      <c r="C36" s="100" t="s">
        <v>3</v>
      </c>
      <c r="D36" s="79">
        <v>2</v>
      </c>
      <c r="E36" s="80">
        <v>0.65</v>
      </c>
      <c r="F36" s="73">
        <v>650</v>
      </c>
      <c r="G36" s="73">
        <f t="shared" si="6"/>
        <v>1300</v>
      </c>
      <c r="H36" s="73">
        <f t="shared" si="7"/>
        <v>15600</v>
      </c>
    </row>
    <row r="37" spans="2:8" s="90" customFormat="1">
      <c r="B37" s="98"/>
      <c r="C37" s="100" t="s">
        <v>4</v>
      </c>
      <c r="D37" s="79">
        <v>3</v>
      </c>
      <c r="E37" s="80">
        <v>0.55000000000000004</v>
      </c>
      <c r="F37" s="73">
        <v>550</v>
      </c>
      <c r="G37" s="73">
        <f t="shared" si="6"/>
        <v>1650</v>
      </c>
      <c r="H37" s="73">
        <f t="shared" si="7"/>
        <v>19800</v>
      </c>
    </row>
    <row r="38" spans="2:8" s="90" customFormat="1">
      <c r="B38" s="98"/>
      <c r="C38" s="100" t="s">
        <v>10</v>
      </c>
      <c r="D38" s="79">
        <v>2</v>
      </c>
      <c r="E38" s="80">
        <v>0.45</v>
      </c>
      <c r="F38" s="73">
        <v>450</v>
      </c>
      <c r="G38" s="73">
        <f t="shared" si="6"/>
        <v>900</v>
      </c>
      <c r="H38" s="73">
        <f t="shared" si="7"/>
        <v>10800</v>
      </c>
    </row>
    <row r="39" spans="2:8" s="90" customFormat="1">
      <c r="B39" s="98"/>
      <c r="C39" s="100" t="s">
        <v>6</v>
      </c>
      <c r="D39" s="79">
        <v>1</v>
      </c>
      <c r="E39" s="80">
        <v>0.7</v>
      </c>
      <c r="F39" s="73">
        <v>700</v>
      </c>
      <c r="G39" s="73">
        <f t="shared" si="6"/>
        <v>700</v>
      </c>
      <c r="H39" s="73">
        <f t="shared" si="7"/>
        <v>8400</v>
      </c>
    </row>
    <row r="40" spans="2:8" s="90" customFormat="1">
      <c r="B40" s="98"/>
      <c r="C40" s="100" t="s">
        <v>8</v>
      </c>
      <c r="D40" s="79">
        <v>2</v>
      </c>
      <c r="E40" s="80">
        <v>0.8</v>
      </c>
      <c r="F40" s="73">
        <v>800</v>
      </c>
      <c r="G40" s="73">
        <f t="shared" si="6"/>
        <v>1600</v>
      </c>
      <c r="H40" s="73">
        <f t="shared" si="7"/>
        <v>19200</v>
      </c>
    </row>
    <row r="41" spans="2:8" ht="30">
      <c r="B41" s="95">
        <v>4</v>
      </c>
      <c r="C41" s="96" t="s">
        <v>50</v>
      </c>
      <c r="D41" s="102">
        <f>SUM(D42:D47)</f>
        <v>9</v>
      </c>
      <c r="E41" s="102"/>
      <c r="F41" s="82"/>
      <c r="G41" s="82">
        <f>SUM(G42:G47)</f>
        <v>5700</v>
      </c>
      <c r="H41" s="82">
        <f>SUM(H42:H47)</f>
        <v>68400</v>
      </c>
    </row>
    <row r="42" spans="2:8" s="90" customFormat="1">
      <c r="B42" s="98"/>
      <c r="C42" s="100" t="s">
        <v>46</v>
      </c>
      <c r="D42" s="79">
        <v>1</v>
      </c>
      <c r="E42" s="80">
        <v>1</v>
      </c>
      <c r="F42" s="73">
        <v>1000</v>
      </c>
      <c r="G42" s="73">
        <f t="shared" ref="G42:G47" si="8">D42*F42</f>
        <v>1000</v>
      </c>
      <c r="H42" s="73">
        <f t="shared" ref="H42:H47" si="9">G42*12</f>
        <v>12000</v>
      </c>
    </row>
    <row r="43" spans="2:8" s="90" customFormat="1">
      <c r="B43" s="98"/>
      <c r="C43" s="100" t="s">
        <v>3</v>
      </c>
      <c r="D43" s="79">
        <v>1</v>
      </c>
      <c r="E43" s="80">
        <v>0.65</v>
      </c>
      <c r="F43" s="73">
        <v>650</v>
      </c>
      <c r="G43" s="73">
        <f t="shared" si="8"/>
        <v>650</v>
      </c>
      <c r="H43" s="73">
        <f t="shared" si="9"/>
        <v>7800</v>
      </c>
    </row>
    <row r="44" spans="2:8" s="90" customFormat="1">
      <c r="B44" s="98"/>
      <c r="C44" s="100" t="s">
        <v>4</v>
      </c>
      <c r="D44" s="79">
        <v>3</v>
      </c>
      <c r="E44" s="80">
        <v>0.55000000000000004</v>
      </c>
      <c r="F44" s="73">
        <v>550</v>
      </c>
      <c r="G44" s="73">
        <f t="shared" si="8"/>
        <v>1650</v>
      </c>
      <c r="H44" s="73">
        <f t="shared" si="9"/>
        <v>19800</v>
      </c>
    </row>
    <row r="45" spans="2:8" s="90" customFormat="1">
      <c r="B45" s="98"/>
      <c r="C45" s="100" t="s">
        <v>10</v>
      </c>
      <c r="D45" s="79">
        <v>2</v>
      </c>
      <c r="E45" s="80">
        <v>0.45</v>
      </c>
      <c r="F45" s="73">
        <v>450</v>
      </c>
      <c r="G45" s="73">
        <f t="shared" si="8"/>
        <v>900</v>
      </c>
      <c r="H45" s="73">
        <f t="shared" si="9"/>
        <v>10800</v>
      </c>
    </row>
    <row r="46" spans="2:8" s="90" customFormat="1">
      <c r="B46" s="98"/>
      <c r="C46" s="100" t="s">
        <v>6</v>
      </c>
      <c r="D46" s="79">
        <v>1</v>
      </c>
      <c r="E46" s="80">
        <v>0.7</v>
      </c>
      <c r="F46" s="73">
        <v>700</v>
      </c>
      <c r="G46" s="73">
        <f t="shared" si="8"/>
        <v>700</v>
      </c>
      <c r="H46" s="73">
        <f t="shared" si="9"/>
        <v>8400</v>
      </c>
    </row>
    <row r="47" spans="2:8" s="90" customFormat="1">
      <c r="B47" s="98"/>
      <c r="C47" s="100" t="s">
        <v>8</v>
      </c>
      <c r="D47" s="79">
        <v>1</v>
      </c>
      <c r="E47" s="80">
        <v>0.8</v>
      </c>
      <c r="F47" s="73">
        <v>800</v>
      </c>
      <c r="G47" s="73">
        <f t="shared" si="8"/>
        <v>800</v>
      </c>
      <c r="H47" s="73">
        <f t="shared" si="9"/>
        <v>9600</v>
      </c>
    </row>
    <row r="48" spans="2:8" ht="30">
      <c r="B48" s="95">
        <v>5</v>
      </c>
      <c r="C48" s="96" t="s">
        <v>51</v>
      </c>
      <c r="D48" s="102">
        <f>SUM(D49:D54)</f>
        <v>11</v>
      </c>
      <c r="E48" s="102"/>
      <c r="F48" s="82"/>
      <c r="G48" s="82">
        <f>SUM(G49:G54)</f>
        <v>7150</v>
      </c>
      <c r="H48" s="82">
        <f>SUM(H49:H54)</f>
        <v>85800</v>
      </c>
    </row>
    <row r="49" spans="2:8" s="90" customFormat="1">
      <c r="B49" s="98"/>
      <c r="C49" s="100" t="s">
        <v>46</v>
      </c>
      <c r="D49" s="79">
        <v>1</v>
      </c>
      <c r="E49" s="80">
        <v>1</v>
      </c>
      <c r="F49" s="73">
        <v>1000</v>
      </c>
      <c r="G49" s="73">
        <f t="shared" ref="G49:G54" si="10">D49*F49</f>
        <v>1000</v>
      </c>
      <c r="H49" s="73">
        <f t="shared" ref="H49:H54" si="11">G49*12</f>
        <v>12000</v>
      </c>
    </row>
    <row r="50" spans="2:8" s="90" customFormat="1">
      <c r="B50" s="98"/>
      <c r="C50" s="100" t="s">
        <v>3</v>
      </c>
      <c r="D50" s="79">
        <v>2</v>
      </c>
      <c r="E50" s="80">
        <v>0.65</v>
      </c>
      <c r="F50" s="73">
        <v>650</v>
      </c>
      <c r="G50" s="73">
        <f t="shared" si="10"/>
        <v>1300</v>
      </c>
      <c r="H50" s="73">
        <f t="shared" si="11"/>
        <v>15600</v>
      </c>
    </row>
    <row r="51" spans="2:8" s="90" customFormat="1">
      <c r="B51" s="98"/>
      <c r="C51" s="100" t="s">
        <v>4</v>
      </c>
      <c r="D51" s="79">
        <v>3</v>
      </c>
      <c r="E51" s="80">
        <v>0.55000000000000004</v>
      </c>
      <c r="F51" s="73">
        <v>550</v>
      </c>
      <c r="G51" s="73">
        <f t="shared" si="10"/>
        <v>1650</v>
      </c>
      <c r="H51" s="73">
        <f t="shared" si="11"/>
        <v>19800</v>
      </c>
    </row>
    <row r="52" spans="2:8" s="90" customFormat="1">
      <c r="B52" s="98"/>
      <c r="C52" s="100" t="s">
        <v>10</v>
      </c>
      <c r="D52" s="79">
        <v>2</v>
      </c>
      <c r="E52" s="80">
        <v>0.45</v>
      </c>
      <c r="F52" s="73">
        <v>450</v>
      </c>
      <c r="G52" s="73">
        <f t="shared" si="10"/>
        <v>900</v>
      </c>
      <c r="H52" s="73">
        <f t="shared" si="11"/>
        <v>10800</v>
      </c>
    </row>
    <row r="53" spans="2:8" s="90" customFormat="1">
      <c r="B53" s="98"/>
      <c r="C53" s="100" t="s">
        <v>6</v>
      </c>
      <c r="D53" s="79">
        <v>1</v>
      </c>
      <c r="E53" s="80">
        <v>0.7</v>
      </c>
      <c r="F53" s="73">
        <v>700</v>
      </c>
      <c r="G53" s="73">
        <f t="shared" si="10"/>
        <v>700</v>
      </c>
      <c r="H53" s="73">
        <f t="shared" si="11"/>
        <v>8400</v>
      </c>
    </row>
    <row r="54" spans="2:8" s="90" customFormat="1">
      <c r="B54" s="98"/>
      <c r="C54" s="100" t="s">
        <v>8</v>
      </c>
      <c r="D54" s="79">
        <v>2</v>
      </c>
      <c r="E54" s="80">
        <v>0.8</v>
      </c>
      <c r="F54" s="73">
        <v>800</v>
      </c>
      <c r="G54" s="73">
        <f t="shared" si="10"/>
        <v>1600</v>
      </c>
      <c r="H54" s="73">
        <f t="shared" si="11"/>
        <v>19200</v>
      </c>
    </row>
    <row r="55" spans="2:8" ht="30">
      <c r="B55" s="95">
        <v>6</v>
      </c>
      <c r="C55" s="96" t="s">
        <v>52</v>
      </c>
      <c r="D55" s="102">
        <f>SUM(D56:D61)</f>
        <v>11</v>
      </c>
      <c r="E55" s="102"/>
      <c r="F55" s="82"/>
      <c r="G55" s="82">
        <f>SUM(G56:G61)</f>
        <v>6700</v>
      </c>
      <c r="H55" s="82">
        <f>SUM(H56:H61)</f>
        <v>80400</v>
      </c>
    </row>
    <row r="56" spans="2:8" s="90" customFormat="1">
      <c r="B56" s="98"/>
      <c r="C56" s="100" t="s">
        <v>46</v>
      </c>
      <c r="D56" s="79">
        <v>1</v>
      </c>
      <c r="E56" s="80">
        <v>1</v>
      </c>
      <c r="F56" s="73">
        <v>1000</v>
      </c>
      <c r="G56" s="73">
        <f t="shared" ref="G56:G61" si="12">D56*F56</f>
        <v>1000</v>
      </c>
      <c r="H56" s="73">
        <f t="shared" ref="H56:H61" si="13">G56*12</f>
        <v>12000</v>
      </c>
    </row>
    <row r="57" spans="2:8" s="90" customFormat="1">
      <c r="B57" s="98"/>
      <c r="C57" s="100" t="s">
        <v>3</v>
      </c>
      <c r="D57" s="79">
        <v>1</v>
      </c>
      <c r="E57" s="80">
        <v>0.65</v>
      </c>
      <c r="F57" s="73">
        <v>650</v>
      </c>
      <c r="G57" s="73">
        <f t="shared" si="12"/>
        <v>650</v>
      </c>
      <c r="H57" s="73">
        <f t="shared" si="13"/>
        <v>7800</v>
      </c>
    </row>
    <row r="58" spans="2:8" s="90" customFormat="1">
      <c r="B58" s="98"/>
      <c r="C58" s="100" t="s">
        <v>4</v>
      </c>
      <c r="D58" s="79">
        <v>4</v>
      </c>
      <c r="E58" s="80">
        <v>0.55000000000000004</v>
      </c>
      <c r="F58" s="73">
        <v>550</v>
      </c>
      <c r="G58" s="73">
        <f t="shared" si="12"/>
        <v>2200</v>
      </c>
      <c r="H58" s="73">
        <f t="shared" si="13"/>
        <v>26400</v>
      </c>
    </row>
    <row r="59" spans="2:8" s="90" customFormat="1">
      <c r="B59" s="98"/>
      <c r="C59" s="100" t="s">
        <v>10</v>
      </c>
      <c r="D59" s="79">
        <v>3</v>
      </c>
      <c r="E59" s="80">
        <v>0.45</v>
      </c>
      <c r="F59" s="73">
        <v>450</v>
      </c>
      <c r="G59" s="73">
        <f t="shared" si="12"/>
        <v>1350</v>
      </c>
      <c r="H59" s="73">
        <f t="shared" si="13"/>
        <v>16200</v>
      </c>
    </row>
    <row r="60" spans="2:8" s="90" customFormat="1">
      <c r="B60" s="98"/>
      <c r="C60" s="100" t="s">
        <v>6</v>
      </c>
      <c r="D60" s="79">
        <v>1</v>
      </c>
      <c r="E60" s="80">
        <v>0.7</v>
      </c>
      <c r="F60" s="73">
        <v>700</v>
      </c>
      <c r="G60" s="73">
        <f t="shared" si="12"/>
        <v>700</v>
      </c>
      <c r="H60" s="73">
        <f t="shared" si="13"/>
        <v>8400</v>
      </c>
    </row>
    <row r="61" spans="2:8" s="90" customFormat="1">
      <c r="B61" s="98"/>
      <c r="C61" s="100" t="s">
        <v>8</v>
      </c>
      <c r="D61" s="79">
        <v>1</v>
      </c>
      <c r="E61" s="80">
        <v>0.8</v>
      </c>
      <c r="F61" s="73">
        <v>800</v>
      </c>
      <c r="G61" s="73">
        <f t="shared" si="12"/>
        <v>800</v>
      </c>
      <c r="H61" s="73">
        <f t="shared" si="13"/>
        <v>9600</v>
      </c>
    </row>
    <row r="62" spans="2:8" ht="30">
      <c r="B62" s="95">
        <v>7</v>
      </c>
      <c r="C62" s="96" t="s">
        <v>53</v>
      </c>
      <c r="D62" s="102">
        <f>SUM(D63:D68)</f>
        <v>13</v>
      </c>
      <c r="E62" s="102"/>
      <c r="F62" s="82"/>
      <c r="G62" s="82">
        <f>SUM(G63:G68)</f>
        <v>8150</v>
      </c>
      <c r="H62" s="82">
        <f>SUM(H63:H68)</f>
        <v>97800</v>
      </c>
    </row>
    <row r="63" spans="2:8" s="90" customFormat="1">
      <c r="B63" s="98"/>
      <c r="C63" s="100" t="s">
        <v>46</v>
      </c>
      <c r="D63" s="79">
        <v>1</v>
      </c>
      <c r="E63" s="80">
        <v>1</v>
      </c>
      <c r="F63" s="73">
        <v>1000</v>
      </c>
      <c r="G63" s="73">
        <f t="shared" ref="G63:G68" si="14">D63*F63</f>
        <v>1000</v>
      </c>
      <c r="H63" s="73">
        <f t="shared" ref="H63:H68" si="15">G63*12</f>
        <v>12000</v>
      </c>
    </row>
    <row r="64" spans="2:8" s="90" customFormat="1">
      <c r="B64" s="98"/>
      <c r="C64" s="100" t="s">
        <v>3</v>
      </c>
      <c r="D64" s="79">
        <v>2</v>
      </c>
      <c r="E64" s="80">
        <v>0.65</v>
      </c>
      <c r="F64" s="73">
        <v>650</v>
      </c>
      <c r="G64" s="73">
        <f t="shared" si="14"/>
        <v>1300</v>
      </c>
      <c r="H64" s="73">
        <f t="shared" si="15"/>
        <v>15600</v>
      </c>
    </row>
    <row r="65" spans="2:8" s="90" customFormat="1">
      <c r="B65" s="98"/>
      <c r="C65" s="100" t="s">
        <v>4</v>
      </c>
      <c r="D65" s="79">
        <v>4</v>
      </c>
      <c r="E65" s="80">
        <v>0.55000000000000004</v>
      </c>
      <c r="F65" s="73">
        <v>550</v>
      </c>
      <c r="G65" s="73">
        <f t="shared" si="14"/>
        <v>2200</v>
      </c>
      <c r="H65" s="73">
        <f t="shared" si="15"/>
        <v>26400</v>
      </c>
    </row>
    <row r="66" spans="2:8" s="90" customFormat="1">
      <c r="B66" s="98"/>
      <c r="C66" s="100" t="s">
        <v>10</v>
      </c>
      <c r="D66" s="79">
        <v>3</v>
      </c>
      <c r="E66" s="80">
        <v>0.45</v>
      </c>
      <c r="F66" s="73">
        <v>450</v>
      </c>
      <c r="G66" s="73">
        <f t="shared" si="14"/>
        <v>1350</v>
      </c>
      <c r="H66" s="73">
        <f t="shared" si="15"/>
        <v>16200</v>
      </c>
    </row>
    <row r="67" spans="2:8" s="90" customFormat="1">
      <c r="B67" s="98"/>
      <c r="C67" s="100" t="s">
        <v>6</v>
      </c>
      <c r="D67" s="79">
        <v>1</v>
      </c>
      <c r="E67" s="80">
        <v>0.7</v>
      </c>
      <c r="F67" s="73">
        <v>700</v>
      </c>
      <c r="G67" s="73">
        <f t="shared" si="14"/>
        <v>700</v>
      </c>
      <c r="H67" s="73">
        <f t="shared" si="15"/>
        <v>8400</v>
      </c>
    </row>
    <row r="68" spans="2:8" s="90" customFormat="1">
      <c r="B68" s="98"/>
      <c r="C68" s="100" t="s">
        <v>8</v>
      </c>
      <c r="D68" s="79">
        <v>2</v>
      </c>
      <c r="E68" s="80">
        <v>0.8</v>
      </c>
      <c r="F68" s="73">
        <v>800</v>
      </c>
      <c r="G68" s="73">
        <f t="shared" si="14"/>
        <v>1600</v>
      </c>
      <c r="H68" s="73">
        <f t="shared" si="15"/>
        <v>19200</v>
      </c>
    </row>
    <row r="69" spans="2:8">
      <c r="B69" s="95">
        <v>8</v>
      </c>
      <c r="C69" s="96" t="s">
        <v>54</v>
      </c>
      <c r="D69" s="102">
        <f>SUM(D70:D75)</f>
        <v>11</v>
      </c>
      <c r="E69" s="102"/>
      <c r="F69" s="82"/>
      <c r="G69" s="82">
        <f>SUM(G70:G75)</f>
        <v>7200</v>
      </c>
      <c r="H69" s="82">
        <f>SUM(H70:H75)</f>
        <v>86400</v>
      </c>
    </row>
    <row r="70" spans="2:8" s="90" customFormat="1">
      <c r="B70" s="98"/>
      <c r="C70" s="100" t="s">
        <v>46</v>
      </c>
      <c r="D70" s="79">
        <v>1</v>
      </c>
      <c r="E70" s="80">
        <v>1</v>
      </c>
      <c r="F70" s="73">
        <v>1000</v>
      </c>
      <c r="G70" s="73">
        <f t="shared" ref="G70:G75" si="16">D70*F70</f>
        <v>1000</v>
      </c>
      <c r="H70" s="73">
        <f t="shared" ref="H70:H75" si="17">G70*12</f>
        <v>12000</v>
      </c>
    </row>
    <row r="71" spans="2:8" s="90" customFormat="1">
      <c r="B71" s="98"/>
      <c r="C71" s="100" t="s">
        <v>3</v>
      </c>
      <c r="D71" s="79">
        <v>1</v>
      </c>
      <c r="E71" s="80">
        <v>0.65</v>
      </c>
      <c r="F71" s="73">
        <v>650</v>
      </c>
      <c r="G71" s="73">
        <f t="shared" si="16"/>
        <v>650</v>
      </c>
      <c r="H71" s="73">
        <f t="shared" si="17"/>
        <v>7800</v>
      </c>
    </row>
    <row r="72" spans="2:8" s="90" customFormat="1">
      <c r="B72" s="98"/>
      <c r="C72" s="100" t="s">
        <v>4</v>
      </c>
      <c r="D72" s="79">
        <v>2</v>
      </c>
      <c r="E72" s="80">
        <v>0.55000000000000004</v>
      </c>
      <c r="F72" s="73">
        <v>550</v>
      </c>
      <c r="G72" s="73">
        <f t="shared" si="16"/>
        <v>1100</v>
      </c>
      <c r="H72" s="73">
        <f t="shared" si="17"/>
        <v>13200</v>
      </c>
    </row>
    <row r="73" spans="2:8" s="90" customFormat="1">
      <c r="B73" s="98"/>
      <c r="C73" s="100" t="s">
        <v>10</v>
      </c>
      <c r="D73" s="79">
        <v>3</v>
      </c>
      <c r="E73" s="80">
        <v>0.45</v>
      </c>
      <c r="F73" s="73">
        <v>450</v>
      </c>
      <c r="G73" s="73">
        <f t="shared" si="16"/>
        <v>1350</v>
      </c>
      <c r="H73" s="73">
        <f t="shared" si="17"/>
        <v>16200</v>
      </c>
    </row>
    <row r="74" spans="2:8" s="90" customFormat="1">
      <c r="B74" s="98"/>
      <c r="C74" s="100" t="s">
        <v>6</v>
      </c>
      <c r="D74" s="79">
        <v>1</v>
      </c>
      <c r="E74" s="80">
        <v>0.7</v>
      </c>
      <c r="F74" s="73">
        <v>700</v>
      </c>
      <c r="G74" s="73">
        <f t="shared" si="16"/>
        <v>700</v>
      </c>
      <c r="H74" s="73">
        <f t="shared" si="17"/>
        <v>8400</v>
      </c>
    </row>
    <row r="75" spans="2:8" s="90" customFormat="1">
      <c r="B75" s="98"/>
      <c r="C75" s="100" t="s">
        <v>8</v>
      </c>
      <c r="D75" s="79">
        <v>3</v>
      </c>
      <c r="E75" s="80">
        <v>0.8</v>
      </c>
      <c r="F75" s="73">
        <v>800</v>
      </c>
      <c r="G75" s="73">
        <f t="shared" si="16"/>
        <v>2400</v>
      </c>
      <c r="H75" s="73">
        <f t="shared" si="17"/>
        <v>28800</v>
      </c>
    </row>
    <row r="76" spans="2:8">
      <c r="B76" s="95">
        <v>9</v>
      </c>
      <c r="C76" s="96" t="s">
        <v>55</v>
      </c>
      <c r="D76" s="102">
        <f>SUM(D77:D82)</f>
        <v>9</v>
      </c>
      <c r="E76" s="102"/>
      <c r="F76" s="82"/>
      <c r="G76" s="82">
        <f>SUM(G77:G82)</f>
        <v>5600</v>
      </c>
      <c r="H76" s="82">
        <f>SUM(H77:H82)</f>
        <v>67200</v>
      </c>
    </row>
    <row r="77" spans="2:8" s="90" customFormat="1">
      <c r="B77" s="98"/>
      <c r="C77" s="100" t="s">
        <v>46</v>
      </c>
      <c r="D77" s="79">
        <v>1</v>
      </c>
      <c r="E77" s="80">
        <v>1</v>
      </c>
      <c r="F77" s="73">
        <v>1000</v>
      </c>
      <c r="G77" s="73">
        <f t="shared" ref="G77:G82" si="18">D77*F77</f>
        <v>1000</v>
      </c>
      <c r="H77" s="73">
        <f t="shared" ref="H77:H82" si="19">G77*12</f>
        <v>12000</v>
      </c>
    </row>
    <row r="78" spans="2:8" s="90" customFormat="1">
      <c r="B78" s="98"/>
      <c r="C78" s="100" t="s">
        <v>3</v>
      </c>
      <c r="D78" s="79">
        <v>1</v>
      </c>
      <c r="E78" s="80">
        <v>0.65</v>
      </c>
      <c r="F78" s="73">
        <v>650</v>
      </c>
      <c r="G78" s="73">
        <f t="shared" si="18"/>
        <v>650</v>
      </c>
      <c r="H78" s="73">
        <f t="shared" si="19"/>
        <v>7800</v>
      </c>
    </row>
    <row r="79" spans="2:8" s="90" customFormat="1">
      <c r="B79" s="98"/>
      <c r="C79" s="100" t="s">
        <v>4</v>
      </c>
      <c r="D79" s="79">
        <v>2</v>
      </c>
      <c r="E79" s="80">
        <v>0.55000000000000004</v>
      </c>
      <c r="F79" s="73">
        <v>550</v>
      </c>
      <c r="G79" s="73">
        <f t="shared" si="18"/>
        <v>1100</v>
      </c>
      <c r="H79" s="73">
        <f t="shared" si="19"/>
        <v>13200</v>
      </c>
    </row>
    <row r="80" spans="2:8" s="90" customFormat="1">
      <c r="B80" s="98"/>
      <c r="C80" s="100" t="s">
        <v>10</v>
      </c>
      <c r="D80" s="79">
        <v>3</v>
      </c>
      <c r="E80" s="80">
        <v>0.45</v>
      </c>
      <c r="F80" s="73">
        <v>450</v>
      </c>
      <c r="G80" s="73">
        <f t="shared" si="18"/>
        <v>1350</v>
      </c>
      <c r="H80" s="73">
        <f t="shared" si="19"/>
        <v>16200</v>
      </c>
    </row>
    <row r="81" spans="2:8" s="90" customFormat="1">
      <c r="B81" s="98"/>
      <c r="C81" s="100" t="s">
        <v>6</v>
      </c>
      <c r="D81" s="79">
        <v>1</v>
      </c>
      <c r="E81" s="80">
        <v>0.7</v>
      </c>
      <c r="F81" s="73">
        <v>700</v>
      </c>
      <c r="G81" s="73">
        <f t="shared" si="18"/>
        <v>700</v>
      </c>
      <c r="H81" s="73">
        <f t="shared" si="19"/>
        <v>8400</v>
      </c>
    </row>
    <row r="82" spans="2:8" s="90" customFormat="1">
      <c r="B82" s="98"/>
      <c r="C82" s="100" t="s">
        <v>8</v>
      </c>
      <c r="D82" s="79">
        <v>1</v>
      </c>
      <c r="E82" s="80">
        <v>0.8</v>
      </c>
      <c r="F82" s="73">
        <v>800</v>
      </c>
      <c r="G82" s="73">
        <f t="shared" si="18"/>
        <v>800</v>
      </c>
      <c r="H82" s="73">
        <f t="shared" si="19"/>
        <v>9600</v>
      </c>
    </row>
    <row r="83" spans="2:8">
      <c r="B83" s="95">
        <v>10</v>
      </c>
      <c r="C83" s="96" t="s">
        <v>56</v>
      </c>
      <c r="D83" s="102">
        <f>SUM(D84:D89)</f>
        <v>12</v>
      </c>
      <c r="E83" s="102"/>
      <c r="F83" s="82"/>
      <c r="G83" s="82">
        <f>SUM(G84:G89)</f>
        <v>7600</v>
      </c>
      <c r="H83" s="82">
        <f>SUM(H84:H89)</f>
        <v>91200</v>
      </c>
    </row>
    <row r="84" spans="2:8" s="90" customFormat="1">
      <c r="B84" s="98"/>
      <c r="C84" s="100" t="s">
        <v>46</v>
      </c>
      <c r="D84" s="79">
        <v>1</v>
      </c>
      <c r="E84" s="80">
        <v>1</v>
      </c>
      <c r="F84" s="73">
        <v>1000</v>
      </c>
      <c r="G84" s="73">
        <f t="shared" ref="G84:G89" si="20">D84*F84</f>
        <v>1000</v>
      </c>
      <c r="H84" s="73">
        <f t="shared" ref="H84:H89" si="21">G84*12</f>
        <v>12000</v>
      </c>
    </row>
    <row r="85" spans="2:8" s="90" customFormat="1">
      <c r="B85" s="98"/>
      <c r="C85" s="100" t="s">
        <v>3</v>
      </c>
      <c r="D85" s="79">
        <v>2</v>
      </c>
      <c r="E85" s="80">
        <v>0.65</v>
      </c>
      <c r="F85" s="73">
        <v>650</v>
      </c>
      <c r="G85" s="73">
        <f t="shared" si="20"/>
        <v>1300</v>
      </c>
      <c r="H85" s="73">
        <f t="shared" si="21"/>
        <v>15600</v>
      </c>
    </row>
    <row r="86" spans="2:8" s="90" customFormat="1">
      <c r="B86" s="98"/>
      <c r="C86" s="100" t="s">
        <v>4</v>
      </c>
      <c r="D86" s="79">
        <v>3</v>
      </c>
      <c r="E86" s="80">
        <v>0.55000000000000004</v>
      </c>
      <c r="F86" s="73">
        <v>550</v>
      </c>
      <c r="G86" s="73">
        <f t="shared" si="20"/>
        <v>1650</v>
      </c>
      <c r="H86" s="73">
        <f t="shared" si="21"/>
        <v>19800</v>
      </c>
    </row>
    <row r="87" spans="2:8" s="90" customFormat="1">
      <c r="B87" s="98"/>
      <c r="C87" s="100" t="s">
        <v>10</v>
      </c>
      <c r="D87" s="79">
        <v>3</v>
      </c>
      <c r="E87" s="80">
        <v>0.45</v>
      </c>
      <c r="F87" s="73">
        <v>450</v>
      </c>
      <c r="G87" s="73">
        <f t="shared" si="20"/>
        <v>1350</v>
      </c>
      <c r="H87" s="73">
        <f t="shared" si="21"/>
        <v>16200</v>
      </c>
    </row>
    <row r="88" spans="2:8" s="90" customFormat="1">
      <c r="B88" s="98"/>
      <c r="C88" s="100" t="s">
        <v>6</v>
      </c>
      <c r="D88" s="79">
        <v>1</v>
      </c>
      <c r="E88" s="80">
        <v>0.7</v>
      </c>
      <c r="F88" s="73">
        <v>700</v>
      </c>
      <c r="G88" s="73">
        <f t="shared" si="20"/>
        <v>700</v>
      </c>
      <c r="H88" s="73">
        <f t="shared" si="21"/>
        <v>8400</v>
      </c>
    </row>
    <row r="89" spans="2:8" s="90" customFormat="1">
      <c r="B89" s="98"/>
      <c r="C89" s="100" t="s">
        <v>8</v>
      </c>
      <c r="D89" s="79">
        <v>2</v>
      </c>
      <c r="E89" s="80">
        <v>0.8</v>
      </c>
      <c r="F89" s="73">
        <v>800</v>
      </c>
      <c r="G89" s="73">
        <f t="shared" si="20"/>
        <v>1600</v>
      </c>
      <c r="H89" s="73">
        <f t="shared" si="21"/>
        <v>19200</v>
      </c>
    </row>
    <row r="90" spans="2:8" ht="30">
      <c r="B90" s="95">
        <v>11</v>
      </c>
      <c r="C90" s="96" t="s">
        <v>57</v>
      </c>
      <c r="D90" s="102">
        <f>SUM(D91:D96)</f>
        <v>15</v>
      </c>
      <c r="E90" s="102"/>
      <c r="F90" s="82"/>
      <c r="G90" s="82">
        <f>SUM(G91:G96)</f>
        <v>9400</v>
      </c>
      <c r="H90" s="82">
        <f>SUM(H91:H96)</f>
        <v>112800</v>
      </c>
    </row>
    <row r="91" spans="2:8" s="90" customFormat="1">
      <c r="B91" s="98"/>
      <c r="C91" s="100" t="s">
        <v>46</v>
      </c>
      <c r="D91" s="79">
        <v>1</v>
      </c>
      <c r="E91" s="80">
        <v>1</v>
      </c>
      <c r="F91" s="73">
        <v>1000</v>
      </c>
      <c r="G91" s="73">
        <f t="shared" ref="G91:G96" si="22">D91*F91</f>
        <v>1000</v>
      </c>
      <c r="H91" s="73">
        <f t="shared" ref="H91:H96" si="23">G91*12</f>
        <v>12000</v>
      </c>
    </row>
    <row r="92" spans="2:8" s="90" customFormat="1">
      <c r="B92" s="98"/>
      <c r="C92" s="100" t="s">
        <v>3</v>
      </c>
      <c r="D92" s="79">
        <v>2</v>
      </c>
      <c r="E92" s="80">
        <v>0.65</v>
      </c>
      <c r="F92" s="73">
        <v>650</v>
      </c>
      <c r="G92" s="73">
        <f t="shared" si="22"/>
        <v>1300</v>
      </c>
      <c r="H92" s="73">
        <f t="shared" si="23"/>
        <v>15600</v>
      </c>
    </row>
    <row r="93" spans="2:8" s="90" customFormat="1">
      <c r="B93" s="98"/>
      <c r="C93" s="100" t="s">
        <v>4</v>
      </c>
      <c r="D93" s="79">
        <v>4</v>
      </c>
      <c r="E93" s="80">
        <v>0.55000000000000004</v>
      </c>
      <c r="F93" s="73">
        <v>550</v>
      </c>
      <c r="G93" s="73">
        <f t="shared" si="22"/>
        <v>2200</v>
      </c>
      <c r="H93" s="73">
        <f t="shared" si="23"/>
        <v>26400</v>
      </c>
    </row>
    <row r="94" spans="2:8" s="90" customFormat="1">
      <c r="B94" s="98"/>
      <c r="C94" s="100" t="s">
        <v>10</v>
      </c>
      <c r="D94" s="79">
        <v>4</v>
      </c>
      <c r="E94" s="80">
        <v>0.45</v>
      </c>
      <c r="F94" s="73">
        <v>450</v>
      </c>
      <c r="G94" s="73">
        <f t="shared" si="22"/>
        <v>1800</v>
      </c>
      <c r="H94" s="73">
        <f t="shared" si="23"/>
        <v>21600</v>
      </c>
    </row>
    <row r="95" spans="2:8" s="90" customFormat="1">
      <c r="B95" s="98"/>
      <c r="C95" s="100" t="s">
        <v>6</v>
      </c>
      <c r="D95" s="79">
        <v>1</v>
      </c>
      <c r="E95" s="80">
        <v>0.7</v>
      </c>
      <c r="F95" s="73">
        <v>700</v>
      </c>
      <c r="G95" s="73">
        <f t="shared" si="22"/>
        <v>700</v>
      </c>
      <c r="H95" s="73">
        <f t="shared" si="23"/>
        <v>8400</v>
      </c>
    </row>
    <row r="96" spans="2:8" s="90" customFormat="1">
      <c r="B96" s="98"/>
      <c r="C96" s="100" t="s">
        <v>8</v>
      </c>
      <c r="D96" s="79">
        <v>3</v>
      </c>
      <c r="E96" s="80">
        <v>0.8</v>
      </c>
      <c r="F96" s="73">
        <v>800</v>
      </c>
      <c r="G96" s="73">
        <f t="shared" si="22"/>
        <v>2400</v>
      </c>
      <c r="H96" s="73">
        <f t="shared" si="23"/>
        <v>28800</v>
      </c>
    </row>
    <row r="97" spans="2:8" ht="54.75" customHeight="1">
      <c r="B97" s="66" t="s">
        <v>145</v>
      </c>
      <c r="C97" s="96" t="s">
        <v>58</v>
      </c>
      <c r="D97" s="66">
        <f>SUM(D98:D110)</f>
        <v>23</v>
      </c>
      <c r="E97" s="66"/>
      <c r="F97" s="69"/>
      <c r="G97" s="69">
        <f>SUM(G98:G110)</f>
        <v>18700</v>
      </c>
      <c r="H97" s="69">
        <f>SUM(H98:H110)</f>
        <v>224400</v>
      </c>
    </row>
    <row r="98" spans="2:8" s="90" customFormat="1">
      <c r="B98" s="98"/>
      <c r="C98" s="100" t="s">
        <v>41</v>
      </c>
      <c r="D98" s="79">
        <v>1</v>
      </c>
      <c r="E98" s="80">
        <v>1.8</v>
      </c>
      <c r="F98" s="73">
        <v>1800</v>
      </c>
      <c r="G98" s="73">
        <f t="shared" ref="G98:G110" si="24">D98*F98</f>
        <v>1800</v>
      </c>
      <c r="H98" s="73">
        <f t="shared" ref="H98:H110" si="25">G98*12</f>
        <v>21600</v>
      </c>
    </row>
    <row r="99" spans="2:8" s="90" customFormat="1">
      <c r="B99" s="98"/>
      <c r="C99" s="100" t="s">
        <v>2</v>
      </c>
      <c r="D99" s="79">
        <v>2</v>
      </c>
      <c r="E99" s="80">
        <v>1.3</v>
      </c>
      <c r="F99" s="73">
        <v>1300</v>
      </c>
      <c r="G99" s="73">
        <f t="shared" si="24"/>
        <v>2600</v>
      </c>
      <c r="H99" s="73">
        <f t="shared" si="25"/>
        <v>31200</v>
      </c>
    </row>
    <row r="100" spans="2:8" s="90" customFormat="1">
      <c r="B100" s="98"/>
      <c r="C100" s="99" t="s">
        <v>42</v>
      </c>
      <c r="D100" s="79">
        <v>1</v>
      </c>
      <c r="E100" s="80">
        <v>0.7</v>
      </c>
      <c r="F100" s="73">
        <v>700</v>
      </c>
      <c r="G100" s="73">
        <f t="shared" si="24"/>
        <v>700</v>
      </c>
      <c r="H100" s="73">
        <f t="shared" si="25"/>
        <v>8400</v>
      </c>
    </row>
    <row r="101" spans="2:8" s="90" customFormat="1">
      <c r="B101" s="98"/>
      <c r="C101" s="100" t="s">
        <v>13</v>
      </c>
      <c r="D101" s="79">
        <v>1</v>
      </c>
      <c r="E101" s="80">
        <v>0.8</v>
      </c>
      <c r="F101" s="73">
        <v>800</v>
      </c>
      <c r="G101" s="73">
        <f t="shared" si="24"/>
        <v>800</v>
      </c>
      <c r="H101" s="73">
        <f t="shared" si="25"/>
        <v>9600</v>
      </c>
    </row>
    <row r="102" spans="2:8" s="90" customFormat="1">
      <c r="B102" s="98"/>
      <c r="C102" s="101" t="s">
        <v>11</v>
      </c>
      <c r="D102" s="79">
        <v>1</v>
      </c>
      <c r="E102" s="80">
        <v>0.8</v>
      </c>
      <c r="F102" s="73">
        <v>800</v>
      </c>
      <c r="G102" s="73">
        <f t="shared" si="24"/>
        <v>800</v>
      </c>
      <c r="H102" s="73">
        <f t="shared" si="25"/>
        <v>9600</v>
      </c>
    </row>
    <row r="103" spans="2:8" s="90" customFormat="1">
      <c r="B103" s="98"/>
      <c r="C103" s="99" t="s">
        <v>43</v>
      </c>
      <c r="D103" s="79">
        <v>2</v>
      </c>
      <c r="E103" s="80">
        <v>1</v>
      </c>
      <c r="F103" s="73">
        <v>1000</v>
      </c>
      <c r="G103" s="73">
        <f t="shared" si="24"/>
        <v>2000</v>
      </c>
      <c r="H103" s="73">
        <f t="shared" si="25"/>
        <v>24000</v>
      </c>
    </row>
    <row r="104" spans="2:8" s="90" customFormat="1">
      <c r="B104" s="98"/>
      <c r="C104" s="99" t="s">
        <v>59</v>
      </c>
      <c r="D104" s="79">
        <v>1</v>
      </c>
      <c r="E104" s="80">
        <v>0.8</v>
      </c>
      <c r="F104" s="73">
        <v>800</v>
      </c>
      <c r="G104" s="73">
        <f t="shared" si="24"/>
        <v>800</v>
      </c>
      <c r="H104" s="73">
        <f t="shared" si="25"/>
        <v>9600</v>
      </c>
    </row>
    <row r="105" spans="2:8" s="90" customFormat="1">
      <c r="B105" s="98"/>
      <c r="C105" s="99" t="s">
        <v>60</v>
      </c>
      <c r="D105" s="79">
        <v>1</v>
      </c>
      <c r="E105" s="80">
        <v>0.9</v>
      </c>
      <c r="F105" s="73">
        <v>900</v>
      </c>
      <c r="G105" s="73">
        <f t="shared" si="24"/>
        <v>900</v>
      </c>
      <c r="H105" s="73">
        <f t="shared" si="25"/>
        <v>10800</v>
      </c>
    </row>
    <row r="106" spans="2:8" s="90" customFormat="1">
      <c r="B106" s="98"/>
      <c r="C106" s="100" t="s">
        <v>3</v>
      </c>
      <c r="D106" s="79">
        <v>2</v>
      </c>
      <c r="E106" s="80">
        <v>0.7</v>
      </c>
      <c r="F106" s="73">
        <v>700</v>
      </c>
      <c r="G106" s="73">
        <f t="shared" si="24"/>
        <v>1400</v>
      </c>
      <c r="H106" s="73">
        <f t="shared" si="25"/>
        <v>16800</v>
      </c>
    </row>
    <row r="107" spans="2:8" s="90" customFormat="1">
      <c r="B107" s="98"/>
      <c r="C107" s="100" t="s">
        <v>47</v>
      </c>
      <c r="D107" s="79">
        <v>3</v>
      </c>
      <c r="E107" s="80">
        <v>0.6</v>
      </c>
      <c r="F107" s="73">
        <v>600</v>
      </c>
      <c r="G107" s="73">
        <f t="shared" si="24"/>
        <v>1800</v>
      </c>
      <c r="H107" s="73">
        <f t="shared" si="25"/>
        <v>21600</v>
      </c>
    </row>
    <row r="108" spans="2:8" s="90" customFormat="1">
      <c r="B108" s="98"/>
      <c r="C108" s="100" t="s">
        <v>10</v>
      </c>
      <c r="D108" s="79">
        <v>5</v>
      </c>
      <c r="E108" s="80">
        <v>0.5</v>
      </c>
      <c r="F108" s="73">
        <v>500</v>
      </c>
      <c r="G108" s="73">
        <f t="shared" si="24"/>
        <v>2500</v>
      </c>
      <c r="H108" s="73">
        <f t="shared" si="25"/>
        <v>30000</v>
      </c>
    </row>
    <row r="109" spans="2:8" s="90" customFormat="1">
      <c r="B109" s="98"/>
      <c r="C109" s="101" t="s">
        <v>7</v>
      </c>
      <c r="D109" s="79">
        <v>1</v>
      </c>
      <c r="E109" s="80">
        <v>1</v>
      </c>
      <c r="F109" s="73">
        <v>1000</v>
      </c>
      <c r="G109" s="73">
        <f t="shared" si="24"/>
        <v>1000</v>
      </c>
      <c r="H109" s="73">
        <f t="shared" si="25"/>
        <v>12000</v>
      </c>
    </row>
    <row r="110" spans="2:8" s="90" customFormat="1">
      <c r="B110" s="98"/>
      <c r="C110" s="100" t="s">
        <v>8</v>
      </c>
      <c r="D110" s="79">
        <v>2</v>
      </c>
      <c r="E110" s="80">
        <v>0.8</v>
      </c>
      <c r="F110" s="73">
        <v>800</v>
      </c>
      <c r="G110" s="73">
        <f t="shared" si="24"/>
        <v>1600</v>
      </c>
      <c r="H110" s="73">
        <f t="shared" si="25"/>
        <v>19200</v>
      </c>
    </row>
    <row r="111" spans="2:8">
      <c r="B111" s="95">
        <v>1</v>
      </c>
      <c r="C111" s="96" t="s">
        <v>61</v>
      </c>
      <c r="D111" s="102">
        <f>SUM(D112:D117)</f>
        <v>7</v>
      </c>
      <c r="E111" s="102"/>
      <c r="F111" s="82"/>
      <c r="G111" s="82">
        <f>SUM(G112:G117)</f>
        <v>4600</v>
      </c>
      <c r="H111" s="82">
        <f>SUM(H112:H117)</f>
        <v>55200</v>
      </c>
    </row>
    <row r="112" spans="2:8" s="90" customFormat="1">
      <c r="B112" s="98"/>
      <c r="C112" s="100" t="s">
        <v>46</v>
      </c>
      <c r="D112" s="79">
        <v>1</v>
      </c>
      <c r="E112" s="80">
        <v>1</v>
      </c>
      <c r="F112" s="73">
        <v>1000</v>
      </c>
      <c r="G112" s="73">
        <f t="shared" ref="G112:G117" si="26">D112*F112</f>
        <v>1000</v>
      </c>
      <c r="H112" s="73">
        <f t="shared" ref="H112:H117" si="27">G112*12</f>
        <v>12000</v>
      </c>
    </row>
    <row r="113" spans="2:8" s="90" customFormat="1">
      <c r="B113" s="98"/>
      <c r="C113" s="100" t="s">
        <v>3</v>
      </c>
      <c r="D113" s="79">
        <v>1</v>
      </c>
      <c r="E113" s="80">
        <v>0.65</v>
      </c>
      <c r="F113" s="73">
        <v>650</v>
      </c>
      <c r="G113" s="73">
        <f t="shared" si="26"/>
        <v>650</v>
      </c>
      <c r="H113" s="73">
        <f t="shared" si="27"/>
        <v>7800</v>
      </c>
    </row>
    <row r="114" spans="2:8" s="90" customFormat="1">
      <c r="B114" s="98"/>
      <c r="C114" s="100" t="s">
        <v>4</v>
      </c>
      <c r="D114" s="79">
        <v>1</v>
      </c>
      <c r="E114" s="80">
        <v>0.55000000000000004</v>
      </c>
      <c r="F114" s="73">
        <v>550</v>
      </c>
      <c r="G114" s="73">
        <f t="shared" si="26"/>
        <v>550</v>
      </c>
      <c r="H114" s="73">
        <f t="shared" si="27"/>
        <v>6600</v>
      </c>
    </row>
    <row r="115" spans="2:8" s="90" customFormat="1">
      <c r="B115" s="98"/>
      <c r="C115" s="100" t="s">
        <v>10</v>
      </c>
      <c r="D115" s="79">
        <v>2</v>
      </c>
      <c r="E115" s="80">
        <v>0.45</v>
      </c>
      <c r="F115" s="73">
        <v>450</v>
      </c>
      <c r="G115" s="73">
        <f t="shared" si="26"/>
        <v>900</v>
      </c>
      <c r="H115" s="73">
        <f t="shared" si="27"/>
        <v>10800</v>
      </c>
    </row>
    <row r="116" spans="2:8" s="90" customFormat="1">
      <c r="B116" s="98"/>
      <c r="C116" s="100" t="s">
        <v>6</v>
      </c>
      <c r="D116" s="79">
        <v>1</v>
      </c>
      <c r="E116" s="80">
        <v>0.7</v>
      </c>
      <c r="F116" s="73">
        <v>700</v>
      </c>
      <c r="G116" s="73">
        <f t="shared" si="26"/>
        <v>700</v>
      </c>
      <c r="H116" s="73">
        <f t="shared" si="27"/>
        <v>8400</v>
      </c>
    </row>
    <row r="117" spans="2:8" s="90" customFormat="1">
      <c r="B117" s="98"/>
      <c r="C117" s="100" t="s">
        <v>8</v>
      </c>
      <c r="D117" s="79">
        <v>1</v>
      </c>
      <c r="E117" s="80">
        <v>0.8</v>
      </c>
      <c r="F117" s="73">
        <v>800</v>
      </c>
      <c r="G117" s="73">
        <f t="shared" si="26"/>
        <v>800</v>
      </c>
      <c r="H117" s="73">
        <f t="shared" si="27"/>
        <v>9600</v>
      </c>
    </row>
    <row r="118" spans="2:8">
      <c r="B118" s="95">
        <v>2</v>
      </c>
      <c r="C118" s="96" t="s">
        <v>62</v>
      </c>
      <c r="D118" s="102">
        <f>SUM(D119:D124)</f>
        <v>6</v>
      </c>
      <c r="E118" s="102"/>
      <c r="F118" s="82"/>
      <c r="G118" s="82">
        <f>SUM(G119:G124)</f>
        <v>4150</v>
      </c>
      <c r="H118" s="82">
        <f>SUM(H119:H124)</f>
        <v>49800</v>
      </c>
    </row>
    <row r="119" spans="2:8" s="90" customFormat="1">
      <c r="B119" s="98"/>
      <c r="C119" s="100" t="s">
        <v>46</v>
      </c>
      <c r="D119" s="79">
        <v>1</v>
      </c>
      <c r="E119" s="80">
        <v>1</v>
      </c>
      <c r="F119" s="73">
        <v>1000</v>
      </c>
      <c r="G119" s="73">
        <f t="shared" ref="G119:G124" si="28">D119*F119</f>
        <v>1000</v>
      </c>
      <c r="H119" s="73">
        <f t="shared" ref="H119:H124" si="29">G119*12</f>
        <v>12000</v>
      </c>
    </row>
    <row r="120" spans="2:8" s="90" customFormat="1">
      <c r="B120" s="98"/>
      <c r="C120" s="100" t="s">
        <v>3</v>
      </c>
      <c r="D120" s="79">
        <v>1</v>
      </c>
      <c r="E120" s="80">
        <v>0.65</v>
      </c>
      <c r="F120" s="73">
        <v>650</v>
      </c>
      <c r="G120" s="73">
        <f t="shared" si="28"/>
        <v>650</v>
      </c>
      <c r="H120" s="73">
        <f t="shared" si="29"/>
        <v>7800</v>
      </c>
    </row>
    <row r="121" spans="2:8" s="90" customFormat="1">
      <c r="B121" s="98"/>
      <c r="C121" s="100" t="s">
        <v>47</v>
      </c>
      <c r="D121" s="79">
        <v>1</v>
      </c>
      <c r="E121" s="80">
        <v>0.55000000000000004</v>
      </c>
      <c r="F121" s="73">
        <v>550</v>
      </c>
      <c r="G121" s="73">
        <f t="shared" si="28"/>
        <v>550</v>
      </c>
      <c r="H121" s="73">
        <f t="shared" si="29"/>
        <v>6600</v>
      </c>
    </row>
    <row r="122" spans="2:8" s="90" customFormat="1">
      <c r="B122" s="98"/>
      <c r="C122" s="100" t="s">
        <v>10</v>
      </c>
      <c r="D122" s="79">
        <v>1</v>
      </c>
      <c r="E122" s="80">
        <v>0.45</v>
      </c>
      <c r="F122" s="73">
        <v>450</v>
      </c>
      <c r="G122" s="73">
        <f t="shared" si="28"/>
        <v>450</v>
      </c>
      <c r="H122" s="73">
        <f t="shared" si="29"/>
        <v>5400</v>
      </c>
    </row>
    <row r="123" spans="2:8" s="90" customFormat="1">
      <c r="B123" s="98"/>
      <c r="C123" s="100" t="s">
        <v>6</v>
      </c>
      <c r="D123" s="79">
        <v>1</v>
      </c>
      <c r="E123" s="80">
        <v>0.7</v>
      </c>
      <c r="F123" s="73">
        <v>700</v>
      </c>
      <c r="G123" s="73">
        <f t="shared" si="28"/>
        <v>700</v>
      </c>
      <c r="H123" s="73">
        <f t="shared" si="29"/>
        <v>8400</v>
      </c>
    </row>
    <row r="124" spans="2:8" s="90" customFormat="1">
      <c r="B124" s="98"/>
      <c r="C124" s="100" t="s">
        <v>8</v>
      </c>
      <c r="D124" s="79">
        <v>1</v>
      </c>
      <c r="E124" s="80">
        <v>0.8</v>
      </c>
      <c r="F124" s="73">
        <v>800</v>
      </c>
      <c r="G124" s="73">
        <f t="shared" si="28"/>
        <v>800</v>
      </c>
      <c r="H124" s="73">
        <f t="shared" si="29"/>
        <v>9600</v>
      </c>
    </row>
    <row r="125" spans="2:8" ht="30">
      <c r="B125" s="95">
        <v>3</v>
      </c>
      <c r="C125" s="96" t="s">
        <v>63</v>
      </c>
      <c r="D125" s="102">
        <f>SUM(D126:D131)</f>
        <v>7</v>
      </c>
      <c r="E125" s="102"/>
      <c r="F125" s="82"/>
      <c r="G125" s="82">
        <f>SUM(G126:G131)</f>
        <v>4700</v>
      </c>
      <c r="H125" s="82">
        <f>SUM(H126:H131)</f>
        <v>56400</v>
      </c>
    </row>
    <row r="126" spans="2:8" s="90" customFormat="1">
      <c r="B126" s="98"/>
      <c r="C126" s="100" t="s">
        <v>46</v>
      </c>
      <c r="D126" s="79">
        <v>1</v>
      </c>
      <c r="E126" s="80">
        <v>1</v>
      </c>
      <c r="F126" s="73">
        <v>1000</v>
      </c>
      <c r="G126" s="73">
        <f t="shared" ref="G126:G131" si="30">D126*F126</f>
        <v>1000</v>
      </c>
      <c r="H126" s="73">
        <f t="shared" ref="H126:H131" si="31">G126*12</f>
        <v>12000</v>
      </c>
    </row>
    <row r="127" spans="2:8" s="90" customFormat="1">
      <c r="B127" s="98"/>
      <c r="C127" s="100" t="s">
        <v>3</v>
      </c>
      <c r="D127" s="79">
        <v>1</v>
      </c>
      <c r="E127" s="80">
        <v>0.65</v>
      </c>
      <c r="F127" s="73">
        <v>650</v>
      </c>
      <c r="G127" s="73">
        <f t="shared" si="30"/>
        <v>650</v>
      </c>
      <c r="H127" s="73">
        <f t="shared" si="31"/>
        <v>7800</v>
      </c>
    </row>
    <row r="128" spans="2:8" s="90" customFormat="1">
      <c r="B128" s="98"/>
      <c r="C128" s="100" t="s">
        <v>4</v>
      </c>
      <c r="D128" s="79">
        <v>2</v>
      </c>
      <c r="E128" s="80">
        <v>0.55000000000000004</v>
      </c>
      <c r="F128" s="73">
        <v>550</v>
      </c>
      <c r="G128" s="73">
        <f t="shared" si="30"/>
        <v>1100</v>
      </c>
      <c r="H128" s="73">
        <f t="shared" si="31"/>
        <v>13200</v>
      </c>
    </row>
    <row r="129" spans="2:8" s="90" customFormat="1">
      <c r="B129" s="98"/>
      <c r="C129" s="100" t="s">
        <v>10</v>
      </c>
      <c r="D129" s="79">
        <v>1</v>
      </c>
      <c r="E129" s="80">
        <v>0.45</v>
      </c>
      <c r="F129" s="73">
        <v>450</v>
      </c>
      <c r="G129" s="73">
        <f t="shared" si="30"/>
        <v>450</v>
      </c>
      <c r="H129" s="73">
        <f t="shared" si="31"/>
        <v>5400</v>
      </c>
    </row>
    <row r="130" spans="2:8" s="90" customFormat="1">
      <c r="B130" s="98"/>
      <c r="C130" s="100" t="s">
        <v>6</v>
      </c>
      <c r="D130" s="79">
        <v>1</v>
      </c>
      <c r="E130" s="80">
        <v>0.7</v>
      </c>
      <c r="F130" s="73">
        <v>700</v>
      </c>
      <c r="G130" s="73">
        <f t="shared" si="30"/>
        <v>700</v>
      </c>
      <c r="H130" s="73">
        <f t="shared" si="31"/>
        <v>8400</v>
      </c>
    </row>
    <row r="131" spans="2:8" s="90" customFormat="1">
      <c r="B131" s="98"/>
      <c r="C131" s="100" t="s">
        <v>8</v>
      </c>
      <c r="D131" s="79">
        <v>1</v>
      </c>
      <c r="E131" s="80">
        <v>0.8</v>
      </c>
      <c r="F131" s="73">
        <v>800</v>
      </c>
      <c r="G131" s="73">
        <f t="shared" si="30"/>
        <v>800</v>
      </c>
      <c r="H131" s="73">
        <f t="shared" si="31"/>
        <v>9600</v>
      </c>
    </row>
    <row r="132" spans="2:8" ht="32.25" customHeight="1">
      <c r="B132" s="66" t="s">
        <v>146</v>
      </c>
      <c r="C132" s="96" t="s">
        <v>64</v>
      </c>
      <c r="D132" s="66">
        <f>SUM(D133:D145)</f>
        <v>33</v>
      </c>
      <c r="E132" s="66"/>
      <c r="F132" s="69"/>
      <c r="G132" s="82">
        <f>SUM(G133:G145)</f>
        <v>24800</v>
      </c>
      <c r="H132" s="82">
        <f>SUM(H133:H145)</f>
        <v>297600</v>
      </c>
    </row>
    <row r="133" spans="2:8" s="90" customFormat="1">
      <c r="B133" s="98"/>
      <c r="C133" s="100" t="s">
        <v>41</v>
      </c>
      <c r="D133" s="79">
        <v>1</v>
      </c>
      <c r="E133" s="80">
        <v>1.8</v>
      </c>
      <c r="F133" s="73">
        <v>1800</v>
      </c>
      <c r="G133" s="73">
        <f t="shared" ref="G133:G145" si="32">D133*F133</f>
        <v>1800</v>
      </c>
      <c r="H133" s="73">
        <f t="shared" ref="H133:H145" si="33">G133*12</f>
        <v>21600</v>
      </c>
    </row>
    <row r="134" spans="2:8" s="90" customFormat="1">
      <c r="B134" s="98"/>
      <c r="C134" s="100" t="s">
        <v>2</v>
      </c>
      <c r="D134" s="79">
        <v>2</v>
      </c>
      <c r="E134" s="80">
        <v>1.3</v>
      </c>
      <c r="F134" s="73">
        <v>1300</v>
      </c>
      <c r="G134" s="73">
        <f t="shared" si="32"/>
        <v>2600</v>
      </c>
      <c r="H134" s="73">
        <f t="shared" si="33"/>
        <v>31200</v>
      </c>
    </row>
    <row r="135" spans="2:8" s="90" customFormat="1">
      <c r="B135" s="98"/>
      <c r="C135" s="99" t="s">
        <v>42</v>
      </c>
      <c r="D135" s="79">
        <v>1</v>
      </c>
      <c r="E135" s="80">
        <v>0.7</v>
      </c>
      <c r="F135" s="73">
        <v>700</v>
      </c>
      <c r="G135" s="73">
        <f t="shared" si="32"/>
        <v>700</v>
      </c>
      <c r="H135" s="73">
        <f t="shared" si="33"/>
        <v>8400</v>
      </c>
    </row>
    <row r="136" spans="2:8" s="90" customFormat="1">
      <c r="B136" s="98"/>
      <c r="C136" s="100" t="s">
        <v>13</v>
      </c>
      <c r="D136" s="79">
        <v>1</v>
      </c>
      <c r="E136" s="80">
        <v>0.8</v>
      </c>
      <c r="F136" s="73">
        <v>800</v>
      </c>
      <c r="G136" s="73">
        <f t="shared" si="32"/>
        <v>800</v>
      </c>
      <c r="H136" s="73">
        <f t="shared" si="33"/>
        <v>9600</v>
      </c>
    </row>
    <row r="137" spans="2:8" s="90" customFormat="1">
      <c r="B137" s="98"/>
      <c r="C137" s="101" t="s">
        <v>11</v>
      </c>
      <c r="D137" s="79">
        <v>1</v>
      </c>
      <c r="E137" s="80">
        <v>0.8</v>
      </c>
      <c r="F137" s="73">
        <v>800</v>
      </c>
      <c r="G137" s="73">
        <f t="shared" si="32"/>
        <v>800</v>
      </c>
      <c r="H137" s="73">
        <f t="shared" si="33"/>
        <v>9600</v>
      </c>
    </row>
    <row r="138" spans="2:8" s="90" customFormat="1">
      <c r="B138" s="98"/>
      <c r="C138" s="99" t="s">
        <v>43</v>
      </c>
      <c r="D138" s="79">
        <v>3</v>
      </c>
      <c r="E138" s="80">
        <v>1</v>
      </c>
      <c r="F138" s="73">
        <v>1000</v>
      </c>
      <c r="G138" s="73">
        <f t="shared" si="32"/>
        <v>3000</v>
      </c>
      <c r="H138" s="73">
        <f t="shared" si="33"/>
        <v>36000</v>
      </c>
    </row>
    <row r="139" spans="2:8" s="90" customFormat="1">
      <c r="B139" s="98"/>
      <c r="C139" s="99" t="s">
        <v>59</v>
      </c>
      <c r="D139" s="79">
        <v>1</v>
      </c>
      <c r="E139" s="80">
        <v>0.8</v>
      </c>
      <c r="F139" s="73">
        <v>800</v>
      </c>
      <c r="G139" s="73">
        <f t="shared" si="32"/>
        <v>800</v>
      </c>
      <c r="H139" s="73">
        <f t="shared" si="33"/>
        <v>9600</v>
      </c>
    </row>
    <row r="140" spans="2:8" s="90" customFormat="1">
      <c r="B140" s="98"/>
      <c r="C140" s="99" t="s">
        <v>60</v>
      </c>
      <c r="D140" s="79">
        <v>1</v>
      </c>
      <c r="E140" s="80">
        <v>0.9</v>
      </c>
      <c r="F140" s="73">
        <v>900</v>
      </c>
      <c r="G140" s="73">
        <f t="shared" si="32"/>
        <v>900</v>
      </c>
      <c r="H140" s="73">
        <f t="shared" si="33"/>
        <v>10800</v>
      </c>
    </row>
    <row r="141" spans="2:8" s="90" customFormat="1">
      <c r="B141" s="98"/>
      <c r="C141" s="100" t="s">
        <v>3</v>
      </c>
      <c r="D141" s="79">
        <v>2</v>
      </c>
      <c r="E141" s="80">
        <v>0.7</v>
      </c>
      <c r="F141" s="73">
        <v>700</v>
      </c>
      <c r="G141" s="73">
        <f t="shared" si="32"/>
        <v>1400</v>
      </c>
      <c r="H141" s="73">
        <f t="shared" si="33"/>
        <v>16800</v>
      </c>
    </row>
    <row r="142" spans="2:8" s="90" customFormat="1">
      <c r="B142" s="98"/>
      <c r="C142" s="100" t="s">
        <v>47</v>
      </c>
      <c r="D142" s="79">
        <v>6</v>
      </c>
      <c r="E142" s="80">
        <v>0.6</v>
      </c>
      <c r="F142" s="73">
        <v>600</v>
      </c>
      <c r="G142" s="73">
        <f t="shared" si="32"/>
        <v>3600</v>
      </c>
      <c r="H142" s="73">
        <f t="shared" si="33"/>
        <v>43200</v>
      </c>
    </row>
    <row r="143" spans="2:8" s="90" customFormat="1">
      <c r="B143" s="98"/>
      <c r="C143" s="100" t="s">
        <v>10</v>
      </c>
      <c r="D143" s="79">
        <v>10</v>
      </c>
      <c r="E143" s="80">
        <v>0.5</v>
      </c>
      <c r="F143" s="73">
        <v>500</v>
      </c>
      <c r="G143" s="73">
        <f t="shared" si="32"/>
        <v>5000</v>
      </c>
      <c r="H143" s="73">
        <f t="shared" si="33"/>
        <v>60000</v>
      </c>
    </row>
    <row r="144" spans="2:8" s="90" customFormat="1">
      <c r="B144" s="98"/>
      <c r="C144" s="101" t="s">
        <v>7</v>
      </c>
      <c r="D144" s="79">
        <v>1</v>
      </c>
      <c r="E144" s="80">
        <v>1</v>
      </c>
      <c r="F144" s="73">
        <v>1000</v>
      </c>
      <c r="G144" s="73">
        <f t="shared" si="32"/>
        <v>1000</v>
      </c>
      <c r="H144" s="73">
        <f t="shared" si="33"/>
        <v>12000</v>
      </c>
    </row>
    <row r="145" spans="2:8" s="90" customFormat="1">
      <c r="B145" s="98"/>
      <c r="C145" s="100" t="s">
        <v>8</v>
      </c>
      <c r="D145" s="79">
        <v>3</v>
      </c>
      <c r="E145" s="80">
        <v>0.8</v>
      </c>
      <c r="F145" s="73">
        <v>800</v>
      </c>
      <c r="G145" s="73">
        <f t="shared" si="32"/>
        <v>2400</v>
      </c>
      <c r="H145" s="73">
        <f t="shared" si="33"/>
        <v>28800</v>
      </c>
    </row>
    <row r="146" spans="2:8" ht="30">
      <c r="B146" s="95">
        <v>1</v>
      </c>
      <c r="C146" s="96" t="s">
        <v>65</v>
      </c>
      <c r="D146" s="102">
        <f>SUM(D147:D152)</f>
        <v>13</v>
      </c>
      <c r="E146" s="102"/>
      <c r="F146" s="82"/>
      <c r="G146" s="82">
        <f>SUM(G147:G152)</f>
        <v>8400</v>
      </c>
      <c r="H146" s="82">
        <f>SUM(H147:H152)</f>
        <v>100800</v>
      </c>
    </row>
    <row r="147" spans="2:8" s="90" customFormat="1">
      <c r="B147" s="98"/>
      <c r="C147" s="100" t="s">
        <v>46</v>
      </c>
      <c r="D147" s="79">
        <v>1</v>
      </c>
      <c r="E147" s="80">
        <v>1</v>
      </c>
      <c r="F147" s="73">
        <v>1000</v>
      </c>
      <c r="G147" s="73">
        <f t="shared" ref="G147:G152" si="34">D147*F147</f>
        <v>1000</v>
      </c>
      <c r="H147" s="73">
        <f t="shared" ref="H147:H152" si="35">G147*12</f>
        <v>12000</v>
      </c>
    </row>
    <row r="148" spans="2:8" s="90" customFormat="1">
      <c r="B148" s="98"/>
      <c r="C148" s="100" t="s">
        <v>3</v>
      </c>
      <c r="D148" s="79">
        <v>2</v>
      </c>
      <c r="E148" s="80">
        <v>0.65</v>
      </c>
      <c r="F148" s="73">
        <v>650</v>
      </c>
      <c r="G148" s="73">
        <f t="shared" si="34"/>
        <v>1300</v>
      </c>
      <c r="H148" s="73">
        <f t="shared" si="35"/>
        <v>15600</v>
      </c>
    </row>
    <row r="149" spans="2:8" s="90" customFormat="1">
      <c r="B149" s="98"/>
      <c r="C149" s="100" t="s">
        <v>4</v>
      </c>
      <c r="D149" s="79">
        <v>3</v>
      </c>
      <c r="E149" s="80">
        <v>0.55000000000000004</v>
      </c>
      <c r="F149" s="73">
        <v>550</v>
      </c>
      <c r="G149" s="73">
        <f t="shared" si="34"/>
        <v>1650</v>
      </c>
      <c r="H149" s="73">
        <f t="shared" si="35"/>
        <v>19800</v>
      </c>
    </row>
    <row r="150" spans="2:8" s="90" customFormat="1">
      <c r="B150" s="98"/>
      <c r="C150" s="100" t="s">
        <v>10</v>
      </c>
      <c r="D150" s="79">
        <v>3</v>
      </c>
      <c r="E150" s="80">
        <v>0.45</v>
      </c>
      <c r="F150" s="73">
        <v>450</v>
      </c>
      <c r="G150" s="73">
        <f t="shared" si="34"/>
        <v>1350</v>
      </c>
      <c r="H150" s="73">
        <f t="shared" si="35"/>
        <v>16200</v>
      </c>
    </row>
    <row r="151" spans="2:8" s="90" customFormat="1">
      <c r="B151" s="98"/>
      <c r="C151" s="100" t="s">
        <v>6</v>
      </c>
      <c r="D151" s="79">
        <v>1</v>
      </c>
      <c r="E151" s="80">
        <v>0.7</v>
      </c>
      <c r="F151" s="73">
        <v>700</v>
      </c>
      <c r="G151" s="73">
        <f t="shared" si="34"/>
        <v>700</v>
      </c>
      <c r="H151" s="73">
        <f t="shared" si="35"/>
        <v>8400</v>
      </c>
    </row>
    <row r="152" spans="2:8" s="90" customFormat="1">
      <c r="B152" s="98"/>
      <c r="C152" s="100" t="s">
        <v>8</v>
      </c>
      <c r="D152" s="79">
        <v>3</v>
      </c>
      <c r="E152" s="80">
        <v>0.8</v>
      </c>
      <c r="F152" s="73">
        <v>800</v>
      </c>
      <c r="G152" s="73">
        <f t="shared" si="34"/>
        <v>2400</v>
      </c>
      <c r="H152" s="73">
        <f t="shared" si="35"/>
        <v>28800</v>
      </c>
    </row>
    <row r="153" spans="2:8" ht="30">
      <c r="B153" s="95">
        <v>2</v>
      </c>
      <c r="C153" s="96" t="s">
        <v>66</v>
      </c>
      <c r="D153" s="102">
        <f>SUM(D154:D159)</f>
        <v>9</v>
      </c>
      <c r="E153" s="102"/>
      <c r="F153" s="82"/>
      <c r="G153" s="82">
        <f>SUM(G154:G159)</f>
        <v>5700</v>
      </c>
      <c r="H153" s="82">
        <f>SUM(H154:H159)</f>
        <v>68400</v>
      </c>
    </row>
    <row r="154" spans="2:8" s="90" customFormat="1">
      <c r="B154" s="98"/>
      <c r="C154" s="100" t="s">
        <v>46</v>
      </c>
      <c r="D154" s="79">
        <v>1</v>
      </c>
      <c r="E154" s="80">
        <v>1</v>
      </c>
      <c r="F154" s="73">
        <v>1000</v>
      </c>
      <c r="G154" s="73">
        <f t="shared" ref="G154:G159" si="36">D154*F154</f>
        <v>1000</v>
      </c>
      <c r="H154" s="73">
        <f t="shared" ref="H154:H159" si="37">G154*12</f>
        <v>12000</v>
      </c>
    </row>
    <row r="155" spans="2:8" s="90" customFormat="1">
      <c r="B155" s="98"/>
      <c r="C155" s="100" t="s">
        <v>3</v>
      </c>
      <c r="D155" s="79">
        <v>1</v>
      </c>
      <c r="E155" s="80">
        <v>0.65</v>
      </c>
      <c r="F155" s="73">
        <v>650</v>
      </c>
      <c r="G155" s="73">
        <f t="shared" si="36"/>
        <v>650</v>
      </c>
      <c r="H155" s="73">
        <f t="shared" si="37"/>
        <v>7800</v>
      </c>
    </row>
    <row r="156" spans="2:8" s="90" customFormat="1">
      <c r="B156" s="98"/>
      <c r="C156" s="100" t="s">
        <v>4</v>
      </c>
      <c r="D156" s="79">
        <v>3</v>
      </c>
      <c r="E156" s="80">
        <v>0.55000000000000004</v>
      </c>
      <c r="F156" s="73">
        <v>550</v>
      </c>
      <c r="G156" s="73">
        <f t="shared" si="36"/>
        <v>1650</v>
      </c>
      <c r="H156" s="73">
        <f t="shared" si="37"/>
        <v>19800</v>
      </c>
    </row>
    <row r="157" spans="2:8" s="90" customFormat="1">
      <c r="B157" s="98"/>
      <c r="C157" s="100" t="s">
        <v>10</v>
      </c>
      <c r="D157" s="79">
        <v>2</v>
      </c>
      <c r="E157" s="80">
        <v>0.45</v>
      </c>
      <c r="F157" s="73">
        <v>450</v>
      </c>
      <c r="G157" s="73">
        <f t="shared" si="36"/>
        <v>900</v>
      </c>
      <c r="H157" s="73">
        <f t="shared" si="37"/>
        <v>10800</v>
      </c>
    </row>
    <row r="158" spans="2:8" s="90" customFormat="1">
      <c r="B158" s="98"/>
      <c r="C158" s="100" t="s">
        <v>6</v>
      </c>
      <c r="D158" s="79">
        <v>1</v>
      </c>
      <c r="E158" s="80">
        <v>0.7</v>
      </c>
      <c r="F158" s="73">
        <v>700</v>
      </c>
      <c r="G158" s="73">
        <f t="shared" si="36"/>
        <v>700</v>
      </c>
      <c r="H158" s="73">
        <f t="shared" si="37"/>
        <v>8400</v>
      </c>
    </row>
    <row r="159" spans="2:8" s="90" customFormat="1">
      <c r="B159" s="98"/>
      <c r="C159" s="100" t="s">
        <v>8</v>
      </c>
      <c r="D159" s="79">
        <v>1</v>
      </c>
      <c r="E159" s="80">
        <v>0.8</v>
      </c>
      <c r="F159" s="73">
        <v>800</v>
      </c>
      <c r="G159" s="73">
        <f t="shared" si="36"/>
        <v>800</v>
      </c>
      <c r="H159" s="73">
        <f t="shared" si="37"/>
        <v>9600</v>
      </c>
    </row>
    <row r="160" spans="2:8" ht="52.5" customHeight="1">
      <c r="B160" s="95" t="s">
        <v>147</v>
      </c>
      <c r="C160" s="96" t="s">
        <v>67</v>
      </c>
      <c r="D160" s="66">
        <f>SUM(D161:D175)</f>
        <v>50</v>
      </c>
      <c r="E160" s="66"/>
      <c r="F160" s="69"/>
      <c r="G160" s="82">
        <f>SUM(G161:G175)</f>
        <v>38800</v>
      </c>
      <c r="H160" s="82">
        <f>SUM(H161:H175)</f>
        <v>465600</v>
      </c>
    </row>
    <row r="161" spans="2:8" s="90" customFormat="1">
      <c r="B161" s="98"/>
      <c r="C161" s="100" t="s">
        <v>41</v>
      </c>
      <c r="D161" s="79">
        <v>1</v>
      </c>
      <c r="E161" s="80">
        <v>1.8</v>
      </c>
      <c r="F161" s="73">
        <v>1800</v>
      </c>
      <c r="G161" s="73">
        <f t="shared" ref="G161:G175" si="38">D161*F161</f>
        <v>1800</v>
      </c>
      <c r="H161" s="73">
        <f t="shared" ref="H161:H175" si="39">G161*12</f>
        <v>21600</v>
      </c>
    </row>
    <row r="162" spans="2:8" s="90" customFormat="1">
      <c r="B162" s="98"/>
      <c r="C162" s="100" t="s">
        <v>2</v>
      </c>
      <c r="D162" s="79">
        <v>4</v>
      </c>
      <c r="E162" s="80">
        <v>1.3</v>
      </c>
      <c r="F162" s="73">
        <v>1300</v>
      </c>
      <c r="G162" s="73">
        <f t="shared" si="38"/>
        <v>5200</v>
      </c>
      <c r="H162" s="73">
        <f t="shared" si="39"/>
        <v>62400</v>
      </c>
    </row>
    <row r="163" spans="2:8" s="90" customFormat="1">
      <c r="B163" s="98"/>
      <c r="C163" s="99" t="s">
        <v>42</v>
      </c>
      <c r="D163" s="79">
        <v>1</v>
      </c>
      <c r="E163" s="80">
        <v>0.7</v>
      </c>
      <c r="F163" s="73">
        <v>700</v>
      </c>
      <c r="G163" s="73">
        <f t="shared" si="38"/>
        <v>700</v>
      </c>
      <c r="H163" s="73">
        <f t="shared" si="39"/>
        <v>8400</v>
      </c>
    </row>
    <row r="164" spans="2:8" s="90" customFormat="1">
      <c r="B164" s="98"/>
      <c r="C164" s="100" t="s">
        <v>13</v>
      </c>
      <c r="D164" s="79">
        <v>1</v>
      </c>
      <c r="E164" s="80">
        <v>0.8</v>
      </c>
      <c r="F164" s="73">
        <v>800</v>
      </c>
      <c r="G164" s="73">
        <f t="shared" si="38"/>
        <v>800</v>
      </c>
      <c r="H164" s="73">
        <f t="shared" si="39"/>
        <v>9600</v>
      </c>
    </row>
    <row r="165" spans="2:8" s="90" customFormat="1">
      <c r="B165" s="98"/>
      <c r="C165" s="101" t="s">
        <v>11</v>
      </c>
      <c r="D165" s="79">
        <v>1</v>
      </c>
      <c r="E165" s="80">
        <v>0.8</v>
      </c>
      <c r="F165" s="73">
        <v>800</v>
      </c>
      <c r="G165" s="73">
        <f t="shared" si="38"/>
        <v>800</v>
      </c>
      <c r="H165" s="73">
        <f t="shared" si="39"/>
        <v>9600</v>
      </c>
    </row>
    <row r="166" spans="2:8" s="90" customFormat="1">
      <c r="B166" s="98"/>
      <c r="C166" s="99" t="s">
        <v>43</v>
      </c>
      <c r="D166" s="79">
        <v>4</v>
      </c>
      <c r="E166" s="80">
        <v>1</v>
      </c>
      <c r="F166" s="73">
        <v>1000</v>
      </c>
      <c r="G166" s="73">
        <f t="shared" si="38"/>
        <v>4000</v>
      </c>
      <c r="H166" s="73">
        <f t="shared" si="39"/>
        <v>48000</v>
      </c>
    </row>
    <row r="167" spans="2:8" s="90" customFormat="1">
      <c r="B167" s="98"/>
      <c r="C167" s="99" t="s">
        <v>44</v>
      </c>
      <c r="D167" s="79">
        <v>1</v>
      </c>
      <c r="E167" s="80">
        <v>0.8</v>
      </c>
      <c r="F167" s="73">
        <v>800</v>
      </c>
      <c r="G167" s="73">
        <f t="shared" si="38"/>
        <v>800</v>
      </c>
      <c r="H167" s="73">
        <f t="shared" si="39"/>
        <v>9600</v>
      </c>
    </row>
    <row r="168" spans="2:8" s="90" customFormat="1">
      <c r="B168" s="98"/>
      <c r="C168" s="99" t="s">
        <v>60</v>
      </c>
      <c r="D168" s="79">
        <v>1</v>
      </c>
      <c r="E168" s="80">
        <v>0.9</v>
      </c>
      <c r="F168" s="73">
        <v>900</v>
      </c>
      <c r="G168" s="73">
        <f t="shared" si="38"/>
        <v>900</v>
      </c>
      <c r="H168" s="73">
        <f t="shared" si="39"/>
        <v>10800</v>
      </c>
    </row>
    <row r="169" spans="2:8" s="90" customFormat="1">
      <c r="B169" s="98"/>
      <c r="C169" s="100" t="s">
        <v>3</v>
      </c>
      <c r="D169" s="79">
        <v>1</v>
      </c>
      <c r="E169" s="80">
        <v>1</v>
      </c>
      <c r="F169" s="73">
        <v>1000</v>
      </c>
      <c r="G169" s="73">
        <f t="shared" si="38"/>
        <v>1000</v>
      </c>
      <c r="H169" s="73">
        <f t="shared" si="39"/>
        <v>12000</v>
      </c>
    </row>
    <row r="170" spans="2:8" s="90" customFormat="1">
      <c r="B170" s="98"/>
      <c r="C170" s="100" t="s">
        <v>3</v>
      </c>
      <c r="D170" s="79">
        <v>6</v>
      </c>
      <c r="E170" s="80">
        <v>0.7</v>
      </c>
      <c r="F170" s="73">
        <v>700</v>
      </c>
      <c r="G170" s="73">
        <f t="shared" si="38"/>
        <v>4200</v>
      </c>
      <c r="H170" s="73">
        <f t="shared" si="39"/>
        <v>50400</v>
      </c>
    </row>
    <row r="171" spans="2:8" s="90" customFormat="1">
      <c r="B171" s="98"/>
      <c r="C171" s="100" t="s">
        <v>47</v>
      </c>
      <c r="D171" s="79">
        <v>4</v>
      </c>
      <c r="E171" s="80">
        <v>0.8</v>
      </c>
      <c r="F171" s="73">
        <v>800</v>
      </c>
      <c r="G171" s="73">
        <f t="shared" si="38"/>
        <v>3200</v>
      </c>
      <c r="H171" s="73">
        <f t="shared" si="39"/>
        <v>38400</v>
      </c>
    </row>
    <row r="172" spans="2:8" s="90" customFormat="1">
      <c r="B172" s="98"/>
      <c r="C172" s="100" t="s">
        <v>47</v>
      </c>
      <c r="D172" s="79">
        <v>6</v>
      </c>
      <c r="E172" s="80">
        <v>0.6</v>
      </c>
      <c r="F172" s="73">
        <v>600</v>
      </c>
      <c r="G172" s="73">
        <f t="shared" si="38"/>
        <v>3600</v>
      </c>
      <c r="H172" s="73">
        <f t="shared" si="39"/>
        <v>43200</v>
      </c>
    </row>
    <row r="173" spans="2:8" s="90" customFormat="1">
      <c r="B173" s="98"/>
      <c r="C173" s="100" t="s">
        <v>10</v>
      </c>
      <c r="D173" s="79">
        <v>12</v>
      </c>
      <c r="E173" s="80">
        <v>0.5</v>
      </c>
      <c r="F173" s="73">
        <v>500</v>
      </c>
      <c r="G173" s="73">
        <f t="shared" si="38"/>
        <v>6000</v>
      </c>
      <c r="H173" s="73">
        <f t="shared" si="39"/>
        <v>72000</v>
      </c>
    </row>
    <row r="174" spans="2:8" s="90" customFormat="1" ht="12.75" customHeight="1">
      <c r="B174" s="98"/>
      <c r="C174" s="101" t="s">
        <v>7</v>
      </c>
      <c r="D174" s="79">
        <v>1</v>
      </c>
      <c r="E174" s="80">
        <v>1</v>
      </c>
      <c r="F174" s="73">
        <v>1000</v>
      </c>
      <c r="G174" s="73">
        <f t="shared" si="38"/>
        <v>1000</v>
      </c>
      <c r="H174" s="73">
        <f t="shared" si="39"/>
        <v>12000</v>
      </c>
    </row>
    <row r="175" spans="2:8" s="90" customFormat="1">
      <c r="B175" s="98"/>
      <c r="C175" s="100" t="s">
        <v>8</v>
      </c>
      <c r="D175" s="79">
        <v>6</v>
      </c>
      <c r="E175" s="80">
        <v>0.8</v>
      </c>
      <c r="F175" s="73">
        <v>800</v>
      </c>
      <c r="G175" s="73">
        <f t="shared" si="38"/>
        <v>4800</v>
      </c>
      <c r="H175" s="73">
        <f t="shared" si="39"/>
        <v>57600</v>
      </c>
    </row>
    <row r="176" spans="2:8">
      <c r="B176" s="95">
        <v>1</v>
      </c>
      <c r="C176" s="96" t="s">
        <v>68</v>
      </c>
      <c r="D176" s="102">
        <f>SUM(D177:D182)</f>
        <v>9</v>
      </c>
      <c r="E176" s="102"/>
      <c r="F176" s="82"/>
      <c r="G176" s="82">
        <f>SUM(G177:G182)</f>
        <v>5700</v>
      </c>
      <c r="H176" s="82">
        <f>SUM(H177:H182)</f>
        <v>68400</v>
      </c>
    </row>
    <row r="177" spans="2:8" s="90" customFormat="1">
      <c r="B177" s="98"/>
      <c r="C177" s="100" t="s">
        <v>46</v>
      </c>
      <c r="D177" s="79">
        <v>1</v>
      </c>
      <c r="E177" s="80">
        <v>1</v>
      </c>
      <c r="F177" s="73">
        <v>1000</v>
      </c>
      <c r="G177" s="73">
        <f t="shared" ref="G177:G182" si="40">D177*F177</f>
        <v>1000</v>
      </c>
      <c r="H177" s="73">
        <f t="shared" ref="H177:H182" si="41">G177*12</f>
        <v>12000</v>
      </c>
    </row>
    <row r="178" spans="2:8" s="90" customFormat="1">
      <c r="B178" s="98"/>
      <c r="C178" s="100" t="s">
        <v>19</v>
      </c>
      <c r="D178" s="79">
        <v>1</v>
      </c>
      <c r="E178" s="80">
        <v>0.65</v>
      </c>
      <c r="F178" s="73">
        <v>650</v>
      </c>
      <c r="G178" s="73">
        <f t="shared" si="40"/>
        <v>650</v>
      </c>
      <c r="H178" s="73">
        <f t="shared" si="41"/>
        <v>7800</v>
      </c>
    </row>
    <row r="179" spans="2:8" s="90" customFormat="1">
      <c r="B179" s="98"/>
      <c r="C179" s="100" t="s">
        <v>4</v>
      </c>
      <c r="D179" s="79">
        <v>3</v>
      </c>
      <c r="E179" s="80">
        <v>0.55000000000000004</v>
      </c>
      <c r="F179" s="73">
        <v>550</v>
      </c>
      <c r="G179" s="73">
        <f t="shared" si="40"/>
        <v>1650</v>
      </c>
      <c r="H179" s="73">
        <f t="shared" si="41"/>
        <v>19800</v>
      </c>
    </row>
    <row r="180" spans="2:8" s="90" customFormat="1">
      <c r="B180" s="98"/>
      <c r="C180" s="100" t="s">
        <v>10</v>
      </c>
      <c r="D180" s="79">
        <v>2</v>
      </c>
      <c r="E180" s="80">
        <v>0.45</v>
      </c>
      <c r="F180" s="73">
        <v>450</v>
      </c>
      <c r="G180" s="73">
        <f t="shared" si="40"/>
        <v>900</v>
      </c>
      <c r="H180" s="73">
        <f t="shared" si="41"/>
        <v>10800</v>
      </c>
    </row>
    <row r="181" spans="2:8" s="90" customFormat="1">
      <c r="B181" s="98"/>
      <c r="C181" s="100" t="s">
        <v>6</v>
      </c>
      <c r="D181" s="79">
        <v>1</v>
      </c>
      <c r="E181" s="80">
        <v>0.7</v>
      </c>
      <c r="F181" s="73">
        <v>700</v>
      </c>
      <c r="G181" s="73">
        <f t="shared" si="40"/>
        <v>700</v>
      </c>
      <c r="H181" s="73">
        <f t="shared" si="41"/>
        <v>8400</v>
      </c>
    </row>
    <row r="182" spans="2:8" s="90" customFormat="1">
      <c r="B182" s="98"/>
      <c r="C182" s="100" t="s">
        <v>8</v>
      </c>
      <c r="D182" s="79">
        <v>1</v>
      </c>
      <c r="E182" s="80">
        <v>0.8</v>
      </c>
      <c r="F182" s="73">
        <v>800</v>
      </c>
      <c r="G182" s="73">
        <f t="shared" si="40"/>
        <v>800</v>
      </c>
      <c r="H182" s="73">
        <f t="shared" si="41"/>
        <v>9600</v>
      </c>
    </row>
    <row r="183" spans="2:8" ht="30">
      <c r="B183" s="95">
        <v>2</v>
      </c>
      <c r="C183" s="96" t="s">
        <v>69</v>
      </c>
      <c r="D183" s="102">
        <f>SUM(D184:D189)</f>
        <v>10</v>
      </c>
      <c r="E183" s="102"/>
      <c r="F183" s="82"/>
      <c r="G183" s="82">
        <f>SUM(G184:G189)</f>
        <v>6750</v>
      </c>
      <c r="H183" s="82">
        <f>SUM(H184:H189)</f>
        <v>81000</v>
      </c>
    </row>
    <row r="184" spans="2:8" s="90" customFormat="1">
      <c r="B184" s="98"/>
      <c r="C184" s="100" t="s">
        <v>46</v>
      </c>
      <c r="D184" s="79">
        <v>1</v>
      </c>
      <c r="E184" s="80">
        <v>1</v>
      </c>
      <c r="F184" s="73">
        <v>1000</v>
      </c>
      <c r="G184" s="73">
        <f t="shared" ref="G184:G189" si="42">D184*F184</f>
        <v>1000</v>
      </c>
      <c r="H184" s="73">
        <f t="shared" ref="H184:H189" si="43">G184*12</f>
        <v>12000</v>
      </c>
    </row>
    <row r="185" spans="2:8" s="90" customFormat="1">
      <c r="B185" s="98"/>
      <c r="C185" s="100" t="s">
        <v>3</v>
      </c>
      <c r="D185" s="79">
        <v>1</v>
      </c>
      <c r="E185" s="80">
        <v>0.65</v>
      </c>
      <c r="F185" s="73">
        <v>650</v>
      </c>
      <c r="G185" s="73">
        <f t="shared" si="42"/>
        <v>650</v>
      </c>
      <c r="H185" s="73">
        <f t="shared" si="43"/>
        <v>7800</v>
      </c>
    </row>
    <row r="186" spans="2:8" s="90" customFormat="1">
      <c r="B186" s="98"/>
      <c r="C186" s="100" t="s">
        <v>4</v>
      </c>
      <c r="D186" s="79">
        <v>2</v>
      </c>
      <c r="E186" s="80">
        <v>0.55000000000000004</v>
      </c>
      <c r="F186" s="73">
        <v>550</v>
      </c>
      <c r="G186" s="73">
        <f t="shared" si="42"/>
        <v>1100</v>
      </c>
      <c r="H186" s="73">
        <f t="shared" si="43"/>
        <v>13200</v>
      </c>
    </row>
    <row r="187" spans="2:8" s="90" customFormat="1">
      <c r="B187" s="98"/>
      <c r="C187" s="100" t="s">
        <v>10</v>
      </c>
      <c r="D187" s="79">
        <v>2</v>
      </c>
      <c r="E187" s="80">
        <v>0.45</v>
      </c>
      <c r="F187" s="73">
        <v>450</v>
      </c>
      <c r="G187" s="73">
        <f t="shared" si="42"/>
        <v>900</v>
      </c>
      <c r="H187" s="73">
        <f t="shared" si="43"/>
        <v>10800</v>
      </c>
    </row>
    <row r="188" spans="2:8" s="90" customFormat="1">
      <c r="B188" s="98"/>
      <c r="C188" s="100" t="s">
        <v>6</v>
      </c>
      <c r="D188" s="79">
        <v>1</v>
      </c>
      <c r="E188" s="80">
        <v>0.7</v>
      </c>
      <c r="F188" s="73">
        <v>700</v>
      </c>
      <c r="G188" s="73">
        <f t="shared" si="42"/>
        <v>700</v>
      </c>
      <c r="H188" s="73">
        <f t="shared" si="43"/>
        <v>8400</v>
      </c>
    </row>
    <row r="189" spans="2:8" s="90" customFormat="1">
      <c r="B189" s="98"/>
      <c r="C189" s="100" t="s">
        <v>8</v>
      </c>
      <c r="D189" s="79">
        <v>3</v>
      </c>
      <c r="E189" s="80">
        <v>0.8</v>
      </c>
      <c r="F189" s="73">
        <v>800</v>
      </c>
      <c r="G189" s="73">
        <f t="shared" si="42"/>
        <v>2400</v>
      </c>
      <c r="H189" s="73">
        <f t="shared" si="43"/>
        <v>28800</v>
      </c>
    </row>
    <row r="190" spans="2:8">
      <c r="B190" s="95">
        <v>3</v>
      </c>
      <c r="C190" s="96" t="s">
        <v>70</v>
      </c>
      <c r="D190" s="102">
        <f>SUM(D191:D196)</f>
        <v>13</v>
      </c>
      <c r="E190" s="102"/>
      <c r="F190" s="82"/>
      <c r="G190" s="82">
        <f>SUM(G191:G196)</f>
        <v>8150</v>
      </c>
      <c r="H190" s="82">
        <f>SUM(H191:H196)</f>
        <v>97800</v>
      </c>
    </row>
    <row r="191" spans="2:8" s="90" customFormat="1">
      <c r="B191" s="98"/>
      <c r="C191" s="100" t="s">
        <v>46</v>
      </c>
      <c r="D191" s="79">
        <v>1</v>
      </c>
      <c r="E191" s="80">
        <v>1</v>
      </c>
      <c r="F191" s="73">
        <v>1000</v>
      </c>
      <c r="G191" s="73">
        <f t="shared" ref="G191:G196" si="44">D191*F191</f>
        <v>1000</v>
      </c>
      <c r="H191" s="73">
        <f t="shared" ref="H191:H196" si="45">G191*12</f>
        <v>12000</v>
      </c>
    </row>
    <row r="192" spans="2:8" s="90" customFormat="1">
      <c r="B192" s="98"/>
      <c r="C192" s="100" t="s">
        <v>3</v>
      </c>
      <c r="D192" s="79">
        <v>2</v>
      </c>
      <c r="E192" s="80">
        <v>0.65</v>
      </c>
      <c r="F192" s="73">
        <v>650</v>
      </c>
      <c r="G192" s="73">
        <f t="shared" si="44"/>
        <v>1300</v>
      </c>
      <c r="H192" s="73">
        <f t="shared" si="45"/>
        <v>15600</v>
      </c>
    </row>
    <row r="193" spans="2:8" s="90" customFormat="1">
      <c r="B193" s="98"/>
      <c r="C193" s="100" t="s">
        <v>4</v>
      </c>
      <c r="D193" s="79">
        <v>4</v>
      </c>
      <c r="E193" s="80">
        <v>0.55000000000000004</v>
      </c>
      <c r="F193" s="73">
        <v>550</v>
      </c>
      <c r="G193" s="73">
        <f t="shared" si="44"/>
        <v>2200</v>
      </c>
      <c r="H193" s="73">
        <f t="shared" si="45"/>
        <v>26400</v>
      </c>
    </row>
    <row r="194" spans="2:8" s="90" customFormat="1">
      <c r="B194" s="98"/>
      <c r="C194" s="100" t="s">
        <v>10</v>
      </c>
      <c r="D194" s="79">
        <v>3</v>
      </c>
      <c r="E194" s="80">
        <v>0.45</v>
      </c>
      <c r="F194" s="73">
        <v>450</v>
      </c>
      <c r="G194" s="73">
        <f t="shared" si="44"/>
        <v>1350</v>
      </c>
      <c r="H194" s="73">
        <f t="shared" si="45"/>
        <v>16200</v>
      </c>
    </row>
    <row r="195" spans="2:8" s="90" customFormat="1">
      <c r="B195" s="98"/>
      <c r="C195" s="100" t="s">
        <v>6</v>
      </c>
      <c r="D195" s="79">
        <v>1</v>
      </c>
      <c r="E195" s="80">
        <v>0.7</v>
      </c>
      <c r="F195" s="73">
        <v>700</v>
      </c>
      <c r="G195" s="73">
        <f t="shared" si="44"/>
        <v>700</v>
      </c>
      <c r="H195" s="73">
        <f t="shared" si="45"/>
        <v>8400</v>
      </c>
    </row>
    <row r="196" spans="2:8" s="90" customFormat="1">
      <c r="B196" s="98"/>
      <c r="C196" s="100" t="s">
        <v>8</v>
      </c>
      <c r="D196" s="79">
        <v>2</v>
      </c>
      <c r="E196" s="80">
        <v>0.8</v>
      </c>
      <c r="F196" s="73">
        <v>800</v>
      </c>
      <c r="G196" s="73">
        <f t="shared" si="44"/>
        <v>1600</v>
      </c>
      <c r="H196" s="73">
        <f t="shared" si="45"/>
        <v>19200</v>
      </c>
    </row>
    <row r="197" spans="2:8">
      <c r="B197" s="95">
        <v>4</v>
      </c>
      <c r="C197" s="96" t="s">
        <v>71</v>
      </c>
      <c r="D197" s="102">
        <f>SUM(D198:D203)</f>
        <v>11</v>
      </c>
      <c r="E197" s="102"/>
      <c r="F197" s="82"/>
      <c r="G197" s="82">
        <f>SUM(G198:G203)</f>
        <v>6950</v>
      </c>
      <c r="H197" s="82">
        <f>SUM(H198:H203)</f>
        <v>83400</v>
      </c>
    </row>
    <row r="198" spans="2:8" s="90" customFormat="1">
      <c r="B198" s="98"/>
      <c r="C198" s="100" t="s">
        <v>46</v>
      </c>
      <c r="D198" s="79">
        <v>1</v>
      </c>
      <c r="E198" s="80">
        <v>1</v>
      </c>
      <c r="F198" s="73">
        <v>1000</v>
      </c>
      <c r="G198" s="73">
        <f t="shared" ref="G198:G203" si="46">D198*F198</f>
        <v>1000</v>
      </c>
      <c r="H198" s="73">
        <f t="shared" ref="H198:H203" si="47">G198*12</f>
        <v>12000</v>
      </c>
    </row>
    <row r="199" spans="2:8" s="90" customFormat="1">
      <c r="B199" s="98"/>
      <c r="C199" s="100" t="s">
        <v>3</v>
      </c>
      <c r="D199" s="79">
        <v>1</v>
      </c>
      <c r="E199" s="80">
        <v>0.65</v>
      </c>
      <c r="F199" s="73">
        <v>650</v>
      </c>
      <c r="G199" s="73">
        <f t="shared" si="46"/>
        <v>650</v>
      </c>
      <c r="H199" s="73">
        <f t="shared" si="47"/>
        <v>7800</v>
      </c>
    </row>
    <row r="200" spans="2:8" s="90" customFormat="1">
      <c r="B200" s="98"/>
      <c r="C200" s="100" t="s">
        <v>4</v>
      </c>
      <c r="D200" s="79">
        <v>3</v>
      </c>
      <c r="E200" s="80">
        <v>0.55000000000000004</v>
      </c>
      <c r="F200" s="73">
        <v>550</v>
      </c>
      <c r="G200" s="73">
        <f t="shared" si="46"/>
        <v>1650</v>
      </c>
      <c r="H200" s="73">
        <f t="shared" si="47"/>
        <v>19800</v>
      </c>
    </row>
    <row r="201" spans="2:8" s="90" customFormat="1">
      <c r="B201" s="98"/>
      <c r="C201" s="100" t="s">
        <v>10</v>
      </c>
      <c r="D201" s="79">
        <v>3</v>
      </c>
      <c r="E201" s="80">
        <v>0.45</v>
      </c>
      <c r="F201" s="73">
        <v>450</v>
      </c>
      <c r="G201" s="73">
        <f t="shared" si="46"/>
        <v>1350</v>
      </c>
      <c r="H201" s="73">
        <f t="shared" si="47"/>
        <v>16200</v>
      </c>
    </row>
    <row r="202" spans="2:8" s="90" customFormat="1">
      <c r="B202" s="98"/>
      <c r="C202" s="100" t="s">
        <v>6</v>
      </c>
      <c r="D202" s="79">
        <v>1</v>
      </c>
      <c r="E202" s="80">
        <v>0.7</v>
      </c>
      <c r="F202" s="73">
        <v>700</v>
      </c>
      <c r="G202" s="73">
        <f t="shared" si="46"/>
        <v>700</v>
      </c>
      <c r="H202" s="73">
        <f t="shared" si="47"/>
        <v>8400</v>
      </c>
    </row>
    <row r="203" spans="2:8" s="90" customFormat="1">
      <c r="B203" s="98"/>
      <c r="C203" s="100" t="s">
        <v>8</v>
      </c>
      <c r="D203" s="79">
        <v>2</v>
      </c>
      <c r="E203" s="80">
        <v>0.8</v>
      </c>
      <c r="F203" s="73">
        <v>800</v>
      </c>
      <c r="G203" s="73">
        <f t="shared" si="46"/>
        <v>1600</v>
      </c>
      <c r="H203" s="73">
        <f t="shared" si="47"/>
        <v>19200</v>
      </c>
    </row>
    <row r="204" spans="2:8" ht="30">
      <c r="B204" s="95">
        <v>5</v>
      </c>
      <c r="C204" s="96" t="s">
        <v>72</v>
      </c>
      <c r="D204" s="102">
        <f>SUM(D205:D210)</f>
        <v>13</v>
      </c>
      <c r="E204" s="102"/>
      <c r="F204" s="82"/>
      <c r="G204" s="82">
        <f>SUM(G205:G210)</f>
        <v>8150</v>
      </c>
      <c r="H204" s="82">
        <f>SUM(H205:H210)</f>
        <v>97800</v>
      </c>
    </row>
    <row r="205" spans="2:8" s="90" customFormat="1">
      <c r="B205" s="98"/>
      <c r="C205" s="100" t="s">
        <v>46</v>
      </c>
      <c r="D205" s="79">
        <v>1</v>
      </c>
      <c r="E205" s="80">
        <v>1</v>
      </c>
      <c r="F205" s="73">
        <v>1000</v>
      </c>
      <c r="G205" s="73">
        <f t="shared" ref="G205:G210" si="48">D205*F205</f>
        <v>1000</v>
      </c>
      <c r="H205" s="73">
        <f t="shared" ref="H205:H210" si="49">G205*12</f>
        <v>12000</v>
      </c>
    </row>
    <row r="206" spans="2:8" s="90" customFormat="1">
      <c r="B206" s="98"/>
      <c r="C206" s="100" t="s">
        <v>3</v>
      </c>
      <c r="D206" s="79">
        <v>2</v>
      </c>
      <c r="E206" s="80">
        <v>0.65</v>
      </c>
      <c r="F206" s="73">
        <v>650</v>
      </c>
      <c r="G206" s="73">
        <f t="shared" si="48"/>
        <v>1300</v>
      </c>
      <c r="H206" s="73">
        <f t="shared" si="49"/>
        <v>15600</v>
      </c>
    </row>
    <row r="207" spans="2:8" s="90" customFormat="1">
      <c r="B207" s="98"/>
      <c r="C207" s="100" t="s">
        <v>4</v>
      </c>
      <c r="D207" s="79">
        <v>4</v>
      </c>
      <c r="E207" s="80">
        <v>0.55000000000000004</v>
      </c>
      <c r="F207" s="73">
        <v>550</v>
      </c>
      <c r="G207" s="73">
        <f t="shared" si="48"/>
        <v>2200</v>
      </c>
      <c r="H207" s="73">
        <f t="shared" si="49"/>
        <v>26400</v>
      </c>
    </row>
    <row r="208" spans="2:8" s="90" customFormat="1">
      <c r="B208" s="98"/>
      <c r="C208" s="100" t="s">
        <v>10</v>
      </c>
      <c r="D208" s="79">
        <v>3</v>
      </c>
      <c r="E208" s="80">
        <v>0.45</v>
      </c>
      <c r="F208" s="73">
        <v>450</v>
      </c>
      <c r="G208" s="73">
        <f t="shared" si="48"/>
        <v>1350</v>
      </c>
      <c r="H208" s="73">
        <f t="shared" si="49"/>
        <v>16200</v>
      </c>
    </row>
    <row r="209" spans="2:8" s="90" customFormat="1">
      <c r="B209" s="98"/>
      <c r="C209" s="100" t="s">
        <v>6</v>
      </c>
      <c r="D209" s="79">
        <v>1</v>
      </c>
      <c r="E209" s="80">
        <v>0.7</v>
      </c>
      <c r="F209" s="73">
        <v>700</v>
      </c>
      <c r="G209" s="73">
        <f t="shared" si="48"/>
        <v>700</v>
      </c>
      <c r="H209" s="73">
        <f t="shared" si="49"/>
        <v>8400</v>
      </c>
    </row>
    <row r="210" spans="2:8" s="90" customFormat="1">
      <c r="B210" s="98"/>
      <c r="C210" s="100" t="s">
        <v>8</v>
      </c>
      <c r="D210" s="79">
        <v>2</v>
      </c>
      <c r="E210" s="80">
        <v>0.8</v>
      </c>
      <c r="F210" s="73">
        <v>800</v>
      </c>
      <c r="G210" s="73">
        <f t="shared" si="48"/>
        <v>1600</v>
      </c>
      <c r="H210" s="73">
        <f t="shared" si="49"/>
        <v>19200</v>
      </c>
    </row>
    <row r="211" spans="2:8" ht="30">
      <c r="B211" s="95">
        <v>6</v>
      </c>
      <c r="C211" s="96" t="s">
        <v>73</v>
      </c>
      <c r="D211" s="102">
        <f>SUM(D212:D217)</f>
        <v>9</v>
      </c>
      <c r="E211" s="102"/>
      <c r="F211" s="82"/>
      <c r="G211" s="82">
        <f>SUM(G212:G217)</f>
        <v>5950</v>
      </c>
      <c r="H211" s="82">
        <f>SUM(H212:H217)</f>
        <v>71400</v>
      </c>
    </row>
    <row r="212" spans="2:8" s="90" customFormat="1">
      <c r="B212" s="98"/>
      <c r="C212" s="100" t="s">
        <v>46</v>
      </c>
      <c r="D212" s="79">
        <v>1</v>
      </c>
      <c r="E212" s="80">
        <v>1</v>
      </c>
      <c r="F212" s="73">
        <v>1000</v>
      </c>
      <c r="G212" s="73">
        <f t="shared" ref="G212:G217" si="50">D212*F212</f>
        <v>1000</v>
      </c>
      <c r="H212" s="73">
        <f t="shared" ref="H212:H217" si="51">G212*12</f>
        <v>12000</v>
      </c>
    </row>
    <row r="213" spans="2:8" s="90" customFormat="1">
      <c r="B213" s="98"/>
      <c r="C213" s="100" t="s">
        <v>3</v>
      </c>
      <c r="D213" s="79">
        <v>1</v>
      </c>
      <c r="E213" s="80">
        <v>0.65</v>
      </c>
      <c r="F213" s="73">
        <v>650</v>
      </c>
      <c r="G213" s="73">
        <f t="shared" si="50"/>
        <v>650</v>
      </c>
      <c r="H213" s="73">
        <f t="shared" si="51"/>
        <v>7800</v>
      </c>
    </row>
    <row r="214" spans="2:8" s="90" customFormat="1">
      <c r="B214" s="98"/>
      <c r="C214" s="100" t="s">
        <v>4</v>
      </c>
      <c r="D214" s="79">
        <v>2</v>
      </c>
      <c r="E214" s="80">
        <v>0.55000000000000004</v>
      </c>
      <c r="F214" s="73">
        <v>550</v>
      </c>
      <c r="G214" s="73">
        <f t="shared" si="50"/>
        <v>1100</v>
      </c>
      <c r="H214" s="73">
        <f t="shared" si="51"/>
        <v>13200</v>
      </c>
    </row>
    <row r="215" spans="2:8" s="90" customFormat="1">
      <c r="B215" s="98"/>
      <c r="C215" s="100" t="s">
        <v>10</v>
      </c>
      <c r="D215" s="79">
        <v>2</v>
      </c>
      <c r="E215" s="80">
        <v>0.45</v>
      </c>
      <c r="F215" s="73">
        <v>450</v>
      </c>
      <c r="G215" s="73">
        <f t="shared" si="50"/>
        <v>900</v>
      </c>
      <c r="H215" s="73">
        <f t="shared" si="51"/>
        <v>10800</v>
      </c>
    </row>
    <row r="216" spans="2:8" s="90" customFormat="1">
      <c r="B216" s="98"/>
      <c r="C216" s="100" t="s">
        <v>6</v>
      </c>
      <c r="D216" s="79">
        <v>1</v>
      </c>
      <c r="E216" s="80">
        <v>0.7</v>
      </c>
      <c r="F216" s="73">
        <v>700</v>
      </c>
      <c r="G216" s="73">
        <f t="shared" si="50"/>
        <v>700</v>
      </c>
      <c r="H216" s="73">
        <f t="shared" si="51"/>
        <v>8400</v>
      </c>
    </row>
    <row r="217" spans="2:8" s="90" customFormat="1">
      <c r="B217" s="98"/>
      <c r="C217" s="100" t="s">
        <v>8</v>
      </c>
      <c r="D217" s="79">
        <v>2</v>
      </c>
      <c r="E217" s="80">
        <v>0.8</v>
      </c>
      <c r="F217" s="73">
        <v>800</v>
      </c>
      <c r="G217" s="73">
        <f t="shared" si="50"/>
        <v>1600</v>
      </c>
      <c r="H217" s="73">
        <f t="shared" si="51"/>
        <v>19200</v>
      </c>
    </row>
    <row r="218" spans="2:8">
      <c r="B218" s="95">
        <v>7</v>
      </c>
      <c r="C218" s="96" t="s">
        <v>74</v>
      </c>
      <c r="D218" s="102">
        <f>SUM(D219:D224)</f>
        <v>6</v>
      </c>
      <c r="E218" s="102"/>
      <c r="F218" s="82"/>
      <c r="G218" s="82">
        <f>SUM(G219:G224)</f>
        <v>4150</v>
      </c>
      <c r="H218" s="82">
        <f>SUM(H219:H224)</f>
        <v>49800</v>
      </c>
    </row>
    <row r="219" spans="2:8" s="90" customFormat="1">
      <c r="B219" s="98"/>
      <c r="C219" s="100" t="s">
        <v>46</v>
      </c>
      <c r="D219" s="79">
        <v>1</v>
      </c>
      <c r="E219" s="80">
        <v>1</v>
      </c>
      <c r="F219" s="73">
        <v>1000</v>
      </c>
      <c r="G219" s="73">
        <f t="shared" ref="G219:G224" si="52">D219*F219</f>
        <v>1000</v>
      </c>
      <c r="H219" s="73">
        <f t="shared" ref="H219:H224" si="53">G219*12</f>
        <v>12000</v>
      </c>
    </row>
    <row r="220" spans="2:8" s="90" customFormat="1">
      <c r="B220" s="98"/>
      <c r="C220" s="100" t="s">
        <v>3</v>
      </c>
      <c r="D220" s="79">
        <v>1</v>
      </c>
      <c r="E220" s="80">
        <v>0.65</v>
      </c>
      <c r="F220" s="73">
        <v>650</v>
      </c>
      <c r="G220" s="73">
        <f t="shared" si="52"/>
        <v>650</v>
      </c>
      <c r="H220" s="73">
        <f t="shared" si="53"/>
        <v>7800</v>
      </c>
    </row>
    <row r="221" spans="2:8" s="90" customFormat="1">
      <c r="B221" s="98"/>
      <c r="C221" s="100" t="s">
        <v>4</v>
      </c>
      <c r="D221" s="79">
        <v>1</v>
      </c>
      <c r="E221" s="80">
        <v>0.55000000000000004</v>
      </c>
      <c r="F221" s="73">
        <v>550</v>
      </c>
      <c r="G221" s="73">
        <f t="shared" si="52"/>
        <v>550</v>
      </c>
      <c r="H221" s="73">
        <f t="shared" si="53"/>
        <v>6600</v>
      </c>
    </row>
    <row r="222" spans="2:8" s="90" customFormat="1">
      <c r="B222" s="98"/>
      <c r="C222" s="100" t="s">
        <v>10</v>
      </c>
      <c r="D222" s="79">
        <v>1</v>
      </c>
      <c r="E222" s="80">
        <v>0.45</v>
      </c>
      <c r="F222" s="73">
        <v>450</v>
      </c>
      <c r="G222" s="73">
        <f t="shared" si="52"/>
        <v>450</v>
      </c>
      <c r="H222" s="73">
        <f t="shared" si="53"/>
        <v>5400</v>
      </c>
    </row>
    <row r="223" spans="2:8" s="90" customFormat="1">
      <c r="B223" s="98"/>
      <c r="C223" s="100" t="s">
        <v>6</v>
      </c>
      <c r="D223" s="79">
        <v>1</v>
      </c>
      <c r="E223" s="80">
        <v>0.7</v>
      </c>
      <c r="F223" s="73">
        <v>700</v>
      </c>
      <c r="G223" s="73">
        <f t="shared" si="52"/>
        <v>700</v>
      </c>
      <c r="H223" s="73">
        <f t="shared" si="53"/>
        <v>8400</v>
      </c>
    </row>
    <row r="224" spans="2:8" s="90" customFormat="1">
      <c r="B224" s="98"/>
      <c r="C224" s="100" t="s">
        <v>8</v>
      </c>
      <c r="D224" s="79">
        <v>1</v>
      </c>
      <c r="E224" s="80">
        <v>0.8</v>
      </c>
      <c r="F224" s="73">
        <v>800</v>
      </c>
      <c r="G224" s="73">
        <f t="shared" si="52"/>
        <v>800</v>
      </c>
      <c r="H224" s="73">
        <f t="shared" si="53"/>
        <v>9600</v>
      </c>
    </row>
    <row r="225" spans="2:8">
      <c r="B225" s="95">
        <v>8</v>
      </c>
      <c r="C225" s="96" t="s">
        <v>75</v>
      </c>
      <c r="D225" s="102">
        <f>SUM(D226:D231)</f>
        <v>11</v>
      </c>
      <c r="E225" s="102"/>
      <c r="F225" s="82"/>
      <c r="G225" s="82">
        <f>SUM(G226:G231)</f>
        <v>6950</v>
      </c>
      <c r="H225" s="82">
        <f>SUM(H226:H231)</f>
        <v>83400</v>
      </c>
    </row>
    <row r="226" spans="2:8" s="90" customFormat="1">
      <c r="B226" s="98"/>
      <c r="C226" s="100" t="s">
        <v>76</v>
      </c>
      <c r="D226" s="79">
        <v>1</v>
      </c>
      <c r="E226" s="80">
        <v>1</v>
      </c>
      <c r="F226" s="73">
        <v>1000</v>
      </c>
      <c r="G226" s="73">
        <f t="shared" ref="G226:G231" si="54">D226*F226</f>
        <v>1000</v>
      </c>
      <c r="H226" s="73">
        <f t="shared" ref="H226:H231" si="55">G226*12</f>
        <v>12000</v>
      </c>
    </row>
    <row r="227" spans="2:8" s="90" customFormat="1">
      <c r="B227" s="98"/>
      <c r="C227" s="100" t="s">
        <v>3</v>
      </c>
      <c r="D227" s="79">
        <v>1</v>
      </c>
      <c r="E227" s="80">
        <v>0.65</v>
      </c>
      <c r="F227" s="73">
        <v>650</v>
      </c>
      <c r="G227" s="73">
        <f t="shared" si="54"/>
        <v>650</v>
      </c>
      <c r="H227" s="73">
        <f t="shared" si="55"/>
        <v>7800</v>
      </c>
    </row>
    <row r="228" spans="2:8" s="90" customFormat="1">
      <c r="B228" s="98"/>
      <c r="C228" s="100" t="s">
        <v>4</v>
      </c>
      <c r="D228" s="79">
        <v>3</v>
      </c>
      <c r="E228" s="80">
        <v>0.55000000000000004</v>
      </c>
      <c r="F228" s="73">
        <v>550</v>
      </c>
      <c r="G228" s="73">
        <f t="shared" si="54"/>
        <v>1650</v>
      </c>
      <c r="H228" s="73">
        <f t="shared" si="55"/>
        <v>19800</v>
      </c>
    </row>
    <row r="229" spans="2:8" s="90" customFormat="1">
      <c r="B229" s="98"/>
      <c r="C229" s="100" t="s">
        <v>10</v>
      </c>
      <c r="D229" s="79">
        <v>3</v>
      </c>
      <c r="E229" s="80">
        <v>0.45</v>
      </c>
      <c r="F229" s="73">
        <v>450</v>
      </c>
      <c r="G229" s="73">
        <f t="shared" si="54"/>
        <v>1350</v>
      </c>
      <c r="H229" s="73">
        <f t="shared" si="55"/>
        <v>16200</v>
      </c>
    </row>
    <row r="230" spans="2:8" s="90" customFormat="1">
      <c r="B230" s="98"/>
      <c r="C230" s="100" t="s">
        <v>6</v>
      </c>
      <c r="D230" s="79">
        <v>1</v>
      </c>
      <c r="E230" s="80">
        <v>0.7</v>
      </c>
      <c r="F230" s="73">
        <v>700</v>
      </c>
      <c r="G230" s="73">
        <f t="shared" si="54"/>
        <v>700</v>
      </c>
      <c r="H230" s="73">
        <f t="shared" si="55"/>
        <v>8400</v>
      </c>
    </row>
    <row r="231" spans="2:8" s="90" customFormat="1">
      <c r="B231" s="98"/>
      <c r="C231" s="100" t="s">
        <v>8</v>
      </c>
      <c r="D231" s="79">
        <v>2</v>
      </c>
      <c r="E231" s="80">
        <v>0.8</v>
      </c>
      <c r="F231" s="73">
        <v>800</v>
      </c>
      <c r="G231" s="73">
        <f t="shared" si="54"/>
        <v>1600</v>
      </c>
      <c r="H231" s="73">
        <f t="shared" si="55"/>
        <v>19200</v>
      </c>
    </row>
    <row r="232" spans="2:8" ht="36" customHeight="1">
      <c r="B232" s="66" t="s">
        <v>148</v>
      </c>
      <c r="C232" s="96" t="s">
        <v>77</v>
      </c>
      <c r="D232" s="66">
        <f>SUM(D233:D245)</f>
        <v>47</v>
      </c>
      <c r="E232" s="66"/>
      <c r="F232" s="69"/>
      <c r="G232" s="69">
        <f>SUM(G233:G245)</f>
        <v>36900</v>
      </c>
      <c r="H232" s="69">
        <f>SUM(H233:H245)</f>
        <v>442800</v>
      </c>
    </row>
    <row r="233" spans="2:8" s="90" customFormat="1">
      <c r="B233" s="98"/>
      <c r="C233" s="100" t="s">
        <v>41</v>
      </c>
      <c r="D233" s="79">
        <v>1</v>
      </c>
      <c r="E233" s="80">
        <v>1.8</v>
      </c>
      <c r="F233" s="73">
        <v>1800</v>
      </c>
      <c r="G233" s="73">
        <f t="shared" ref="G233:G245" si="56">D233*F233</f>
        <v>1800</v>
      </c>
      <c r="H233" s="73">
        <f t="shared" ref="H233:H245" si="57">G233*12</f>
        <v>21600</v>
      </c>
    </row>
    <row r="234" spans="2:8" s="90" customFormat="1">
      <c r="B234" s="98"/>
      <c r="C234" s="100" t="s">
        <v>2</v>
      </c>
      <c r="D234" s="79">
        <v>3</v>
      </c>
      <c r="E234" s="80">
        <v>1.3</v>
      </c>
      <c r="F234" s="73">
        <v>1300</v>
      </c>
      <c r="G234" s="73">
        <f t="shared" si="56"/>
        <v>3900</v>
      </c>
      <c r="H234" s="73">
        <f t="shared" si="57"/>
        <v>46800</v>
      </c>
    </row>
    <row r="235" spans="2:8" s="90" customFormat="1">
      <c r="B235" s="98"/>
      <c r="C235" s="99" t="s">
        <v>42</v>
      </c>
      <c r="D235" s="79">
        <v>1</v>
      </c>
      <c r="E235" s="80">
        <v>0.7</v>
      </c>
      <c r="F235" s="73">
        <v>700</v>
      </c>
      <c r="G235" s="73">
        <f t="shared" si="56"/>
        <v>700</v>
      </c>
      <c r="H235" s="73">
        <f t="shared" si="57"/>
        <v>8400</v>
      </c>
    </row>
    <row r="236" spans="2:8" s="90" customFormat="1">
      <c r="B236" s="98"/>
      <c r="C236" s="100" t="s">
        <v>13</v>
      </c>
      <c r="D236" s="79">
        <v>1</v>
      </c>
      <c r="E236" s="80">
        <v>0.8</v>
      </c>
      <c r="F236" s="73">
        <v>800</v>
      </c>
      <c r="G236" s="73">
        <f t="shared" si="56"/>
        <v>800</v>
      </c>
      <c r="H236" s="73">
        <f t="shared" si="57"/>
        <v>9600</v>
      </c>
    </row>
    <row r="237" spans="2:8" s="90" customFormat="1">
      <c r="B237" s="98"/>
      <c r="C237" s="101" t="s">
        <v>11</v>
      </c>
      <c r="D237" s="79">
        <v>1</v>
      </c>
      <c r="E237" s="80">
        <v>0.8</v>
      </c>
      <c r="F237" s="73">
        <v>800</v>
      </c>
      <c r="G237" s="73">
        <f t="shared" si="56"/>
        <v>800</v>
      </c>
      <c r="H237" s="73">
        <f t="shared" si="57"/>
        <v>9600</v>
      </c>
    </row>
    <row r="238" spans="2:8" s="90" customFormat="1">
      <c r="B238" s="98"/>
      <c r="C238" s="99" t="s">
        <v>43</v>
      </c>
      <c r="D238" s="79">
        <v>6</v>
      </c>
      <c r="E238" s="80">
        <v>1</v>
      </c>
      <c r="F238" s="73">
        <v>1000</v>
      </c>
      <c r="G238" s="73">
        <f t="shared" si="56"/>
        <v>6000</v>
      </c>
      <c r="H238" s="73">
        <f t="shared" si="57"/>
        <v>72000</v>
      </c>
    </row>
    <row r="239" spans="2:8" s="90" customFormat="1">
      <c r="B239" s="98"/>
      <c r="C239" s="99" t="s">
        <v>59</v>
      </c>
      <c r="D239" s="79">
        <v>1</v>
      </c>
      <c r="E239" s="80">
        <v>0.8</v>
      </c>
      <c r="F239" s="73">
        <v>800</v>
      </c>
      <c r="G239" s="73">
        <f t="shared" si="56"/>
        <v>800</v>
      </c>
      <c r="H239" s="73">
        <f t="shared" si="57"/>
        <v>9600</v>
      </c>
    </row>
    <row r="240" spans="2:8" s="90" customFormat="1">
      <c r="B240" s="98"/>
      <c r="C240" s="99" t="s">
        <v>60</v>
      </c>
      <c r="D240" s="79">
        <v>1</v>
      </c>
      <c r="E240" s="80">
        <v>0.9</v>
      </c>
      <c r="F240" s="73">
        <v>900</v>
      </c>
      <c r="G240" s="73">
        <f t="shared" si="56"/>
        <v>900</v>
      </c>
      <c r="H240" s="73">
        <f t="shared" si="57"/>
        <v>10800</v>
      </c>
    </row>
    <row r="241" spans="2:8" s="90" customFormat="1">
      <c r="B241" s="98"/>
      <c r="C241" s="100" t="s">
        <v>3</v>
      </c>
      <c r="D241" s="79">
        <v>3</v>
      </c>
      <c r="E241" s="80">
        <v>0.7</v>
      </c>
      <c r="F241" s="73">
        <v>700</v>
      </c>
      <c r="G241" s="73">
        <f t="shared" si="56"/>
        <v>2100</v>
      </c>
      <c r="H241" s="73">
        <f t="shared" si="57"/>
        <v>25200</v>
      </c>
    </row>
    <row r="242" spans="2:8" s="90" customFormat="1">
      <c r="B242" s="98"/>
      <c r="C242" s="100" t="s">
        <v>47</v>
      </c>
      <c r="D242" s="79">
        <v>5</v>
      </c>
      <c r="E242" s="80">
        <v>0.6</v>
      </c>
      <c r="F242" s="73">
        <v>600</v>
      </c>
      <c r="G242" s="73">
        <f t="shared" si="56"/>
        <v>3000</v>
      </c>
      <c r="H242" s="73">
        <f t="shared" si="57"/>
        <v>36000</v>
      </c>
    </row>
    <row r="243" spans="2:8" s="90" customFormat="1">
      <c r="B243" s="98"/>
      <c r="C243" s="100" t="s">
        <v>10</v>
      </c>
      <c r="D243" s="79">
        <v>11</v>
      </c>
      <c r="E243" s="80">
        <v>0.5</v>
      </c>
      <c r="F243" s="73">
        <v>500</v>
      </c>
      <c r="G243" s="73">
        <f t="shared" si="56"/>
        <v>5500</v>
      </c>
      <c r="H243" s="73">
        <f t="shared" si="57"/>
        <v>66000</v>
      </c>
    </row>
    <row r="244" spans="2:8" s="90" customFormat="1">
      <c r="B244" s="98"/>
      <c r="C244" s="101" t="s">
        <v>7</v>
      </c>
      <c r="D244" s="79">
        <v>1</v>
      </c>
      <c r="E244" s="80">
        <v>1</v>
      </c>
      <c r="F244" s="73">
        <v>1000</v>
      </c>
      <c r="G244" s="73">
        <f t="shared" si="56"/>
        <v>1000</v>
      </c>
      <c r="H244" s="73">
        <f t="shared" si="57"/>
        <v>12000</v>
      </c>
    </row>
    <row r="245" spans="2:8" s="90" customFormat="1">
      <c r="B245" s="98"/>
      <c r="C245" s="100" t="s">
        <v>8</v>
      </c>
      <c r="D245" s="79">
        <v>12</v>
      </c>
      <c r="E245" s="80">
        <v>0.8</v>
      </c>
      <c r="F245" s="73">
        <v>800</v>
      </c>
      <c r="G245" s="73">
        <f t="shared" si="56"/>
        <v>9600</v>
      </c>
      <c r="H245" s="73">
        <f t="shared" si="57"/>
        <v>115200</v>
      </c>
    </row>
    <row r="246" spans="2:8">
      <c r="B246" s="95">
        <v>1</v>
      </c>
      <c r="C246" s="96" t="s">
        <v>78</v>
      </c>
      <c r="D246" s="102">
        <f>SUM(D247:D252)</f>
        <v>11</v>
      </c>
      <c r="E246" s="102"/>
      <c r="F246" s="82"/>
      <c r="G246" s="82">
        <f>SUM(G247:G252)</f>
        <v>7050</v>
      </c>
      <c r="H246" s="82">
        <f>SUM(H247:H252)</f>
        <v>84600</v>
      </c>
    </row>
    <row r="247" spans="2:8" s="90" customFormat="1">
      <c r="B247" s="98"/>
      <c r="C247" s="100" t="s">
        <v>46</v>
      </c>
      <c r="D247" s="79">
        <v>1</v>
      </c>
      <c r="E247" s="80">
        <v>1</v>
      </c>
      <c r="F247" s="73">
        <v>1000</v>
      </c>
      <c r="G247" s="73">
        <f t="shared" ref="G247:G252" si="58">D247*F247</f>
        <v>1000</v>
      </c>
      <c r="H247" s="73">
        <f t="shared" ref="H247:H252" si="59">G247*12</f>
        <v>12000</v>
      </c>
    </row>
    <row r="248" spans="2:8" s="90" customFormat="1">
      <c r="B248" s="98"/>
      <c r="C248" s="100" t="s">
        <v>3</v>
      </c>
      <c r="D248" s="79">
        <v>1</v>
      </c>
      <c r="E248" s="80">
        <v>0.65</v>
      </c>
      <c r="F248" s="73">
        <v>650</v>
      </c>
      <c r="G248" s="73">
        <f t="shared" si="58"/>
        <v>650</v>
      </c>
      <c r="H248" s="73">
        <f t="shared" si="59"/>
        <v>7800</v>
      </c>
    </row>
    <row r="249" spans="2:8" s="90" customFormat="1">
      <c r="B249" s="98"/>
      <c r="C249" s="100" t="s">
        <v>4</v>
      </c>
      <c r="D249" s="79">
        <v>4</v>
      </c>
      <c r="E249" s="80">
        <v>0.55000000000000004</v>
      </c>
      <c r="F249" s="73">
        <v>550</v>
      </c>
      <c r="G249" s="73">
        <f t="shared" si="58"/>
        <v>2200</v>
      </c>
      <c r="H249" s="73">
        <f t="shared" si="59"/>
        <v>26400</v>
      </c>
    </row>
    <row r="250" spans="2:8" s="90" customFormat="1">
      <c r="B250" s="98"/>
      <c r="C250" s="100" t="s">
        <v>10</v>
      </c>
      <c r="D250" s="79">
        <v>2</v>
      </c>
      <c r="E250" s="80">
        <v>0.45</v>
      </c>
      <c r="F250" s="73">
        <v>450</v>
      </c>
      <c r="G250" s="73">
        <f t="shared" si="58"/>
        <v>900</v>
      </c>
      <c r="H250" s="73">
        <f t="shared" si="59"/>
        <v>10800</v>
      </c>
    </row>
    <row r="251" spans="2:8" s="90" customFormat="1">
      <c r="B251" s="98"/>
      <c r="C251" s="100" t="s">
        <v>6</v>
      </c>
      <c r="D251" s="79">
        <v>1</v>
      </c>
      <c r="E251" s="80">
        <v>0.7</v>
      </c>
      <c r="F251" s="73">
        <v>700</v>
      </c>
      <c r="G251" s="73">
        <f t="shared" si="58"/>
        <v>700</v>
      </c>
      <c r="H251" s="73">
        <f t="shared" si="59"/>
        <v>8400</v>
      </c>
    </row>
    <row r="252" spans="2:8" s="90" customFormat="1">
      <c r="B252" s="98"/>
      <c r="C252" s="100" t="s">
        <v>8</v>
      </c>
      <c r="D252" s="79">
        <v>2</v>
      </c>
      <c r="E252" s="80">
        <v>0.8</v>
      </c>
      <c r="F252" s="73">
        <v>800</v>
      </c>
      <c r="G252" s="73">
        <f t="shared" si="58"/>
        <v>1600</v>
      </c>
      <c r="H252" s="73">
        <f t="shared" si="59"/>
        <v>19200</v>
      </c>
    </row>
    <row r="253" spans="2:8">
      <c r="B253" s="95">
        <v>2</v>
      </c>
      <c r="C253" s="96" t="s">
        <v>79</v>
      </c>
      <c r="D253" s="102">
        <f>SUM(D254:D259)</f>
        <v>9</v>
      </c>
      <c r="E253" s="102"/>
      <c r="F253" s="82"/>
      <c r="G253" s="82">
        <f>SUM(G254:G259)</f>
        <v>6050</v>
      </c>
      <c r="H253" s="82">
        <f>SUM(H254:H259)</f>
        <v>72600</v>
      </c>
    </row>
    <row r="254" spans="2:8" s="90" customFormat="1">
      <c r="B254" s="98"/>
      <c r="C254" s="100" t="s">
        <v>46</v>
      </c>
      <c r="D254" s="79">
        <v>1</v>
      </c>
      <c r="E254" s="80">
        <v>1</v>
      </c>
      <c r="F254" s="73">
        <v>1000</v>
      </c>
      <c r="G254" s="73">
        <f t="shared" ref="G254:G259" si="60">D254*F254</f>
        <v>1000</v>
      </c>
      <c r="H254" s="73">
        <f t="shared" ref="H254:H259" si="61">G254*12</f>
        <v>12000</v>
      </c>
    </row>
    <row r="255" spans="2:8" s="90" customFormat="1">
      <c r="B255" s="98"/>
      <c r="C255" s="100" t="s">
        <v>3</v>
      </c>
      <c r="D255" s="79">
        <v>1</v>
      </c>
      <c r="E255" s="80">
        <v>0.65</v>
      </c>
      <c r="F255" s="73">
        <v>650</v>
      </c>
      <c r="G255" s="73">
        <f t="shared" si="60"/>
        <v>650</v>
      </c>
      <c r="H255" s="73">
        <f t="shared" si="61"/>
        <v>7800</v>
      </c>
    </row>
    <row r="256" spans="2:8" s="90" customFormat="1">
      <c r="B256" s="98"/>
      <c r="C256" s="100" t="s">
        <v>4</v>
      </c>
      <c r="D256" s="79">
        <v>3</v>
      </c>
      <c r="E256" s="80">
        <v>0.55000000000000004</v>
      </c>
      <c r="F256" s="73">
        <v>550</v>
      </c>
      <c r="G256" s="73">
        <f t="shared" si="60"/>
        <v>1650</v>
      </c>
      <c r="H256" s="73">
        <f t="shared" si="61"/>
        <v>19800</v>
      </c>
    </row>
    <row r="257" spans="2:8" s="90" customFormat="1">
      <c r="B257" s="98"/>
      <c r="C257" s="100" t="s">
        <v>10</v>
      </c>
      <c r="D257" s="79">
        <v>1</v>
      </c>
      <c r="E257" s="80">
        <v>0.45</v>
      </c>
      <c r="F257" s="73">
        <v>450</v>
      </c>
      <c r="G257" s="73">
        <f t="shared" si="60"/>
        <v>450</v>
      </c>
      <c r="H257" s="73">
        <f t="shared" si="61"/>
        <v>5400</v>
      </c>
    </row>
    <row r="258" spans="2:8" s="90" customFormat="1">
      <c r="B258" s="98"/>
      <c r="C258" s="100" t="s">
        <v>6</v>
      </c>
      <c r="D258" s="79">
        <v>1</v>
      </c>
      <c r="E258" s="80">
        <v>0.7</v>
      </c>
      <c r="F258" s="73">
        <v>700</v>
      </c>
      <c r="G258" s="73">
        <f t="shared" si="60"/>
        <v>700</v>
      </c>
      <c r="H258" s="73">
        <f t="shared" si="61"/>
        <v>8400</v>
      </c>
    </row>
    <row r="259" spans="2:8" s="90" customFormat="1">
      <c r="B259" s="98"/>
      <c r="C259" s="100" t="s">
        <v>8</v>
      </c>
      <c r="D259" s="79">
        <v>2</v>
      </c>
      <c r="E259" s="80">
        <v>0.8</v>
      </c>
      <c r="F259" s="73">
        <v>800</v>
      </c>
      <c r="G259" s="73">
        <f t="shared" si="60"/>
        <v>1600</v>
      </c>
      <c r="H259" s="73">
        <f t="shared" si="61"/>
        <v>19200</v>
      </c>
    </row>
    <row r="260" spans="2:8" ht="30">
      <c r="B260" s="95">
        <v>3</v>
      </c>
      <c r="C260" s="96" t="s">
        <v>80</v>
      </c>
      <c r="D260" s="102">
        <f>SUM(D261:D266)</f>
        <v>13</v>
      </c>
      <c r="E260" s="102"/>
      <c r="F260" s="82"/>
      <c r="G260" s="82">
        <f>SUM(G261:G266)</f>
        <v>8550</v>
      </c>
      <c r="H260" s="82">
        <f>SUM(H261:H266)</f>
        <v>102600</v>
      </c>
    </row>
    <row r="261" spans="2:8" s="90" customFormat="1">
      <c r="B261" s="98"/>
      <c r="C261" s="100" t="s">
        <v>46</v>
      </c>
      <c r="D261" s="79">
        <v>1</v>
      </c>
      <c r="E261" s="80">
        <v>1</v>
      </c>
      <c r="F261" s="73">
        <v>1000</v>
      </c>
      <c r="G261" s="73">
        <f t="shared" ref="G261:G266" si="62">D261*F261</f>
        <v>1000</v>
      </c>
      <c r="H261" s="73">
        <f t="shared" ref="H261:H266" si="63">G261*12</f>
        <v>12000</v>
      </c>
    </row>
    <row r="262" spans="2:8" s="90" customFormat="1">
      <c r="B262" s="98"/>
      <c r="C262" s="100" t="s">
        <v>3</v>
      </c>
      <c r="D262" s="79">
        <v>1</v>
      </c>
      <c r="E262" s="80">
        <v>0.65</v>
      </c>
      <c r="F262" s="73">
        <v>650</v>
      </c>
      <c r="G262" s="73">
        <f t="shared" si="62"/>
        <v>650</v>
      </c>
      <c r="H262" s="73">
        <f t="shared" si="63"/>
        <v>7800</v>
      </c>
    </row>
    <row r="263" spans="2:8" s="90" customFormat="1">
      <c r="B263" s="98"/>
      <c r="C263" s="100" t="s">
        <v>4</v>
      </c>
      <c r="D263" s="79">
        <v>3</v>
      </c>
      <c r="E263" s="80">
        <v>0.55000000000000004</v>
      </c>
      <c r="F263" s="73">
        <v>550</v>
      </c>
      <c r="G263" s="73">
        <f t="shared" si="62"/>
        <v>1650</v>
      </c>
      <c r="H263" s="73">
        <f t="shared" si="63"/>
        <v>19800</v>
      </c>
    </row>
    <row r="264" spans="2:8" s="90" customFormat="1">
      <c r="B264" s="98"/>
      <c r="C264" s="100" t="s">
        <v>10</v>
      </c>
      <c r="D264" s="79">
        <v>3</v>
      </c>
      <c r="E264" s="80">
        <v>0.45</v>
      </c>
      <c r="F264" s="73">
        <v>450</v>
      </c>
      <c r="G264" s="73">
        <f t="shared" si="62"/>
        <v>1350</v>
      </c>
      <c r="H264" s="73">
        <f t="shared" si="63"/>
        <v>16200</v>
      </c>
    </row>
    <row r="265" spans="2:8" s="90" customFormat="1">
      <c r="B265" s="98"/>
      <c r="C265" s="100" t="s">
        <v>6</v>
      </c>
      <c r="D265" s="79">
        <v>1</v>
      </c>
      <c r="E265" s="80">
        <v>0.7</v>
      </c>
      <c r="F265" s="73">
        <v>700</v>
      </c>
      <c r="G265" s="73">
        <f t="shared" si="62"/>
        <v>700</v>
      </c>
      <c r="H265" s="73">
        <f t="shared" si="63"/>
        <v>8400</v>
      </c>
    </row>
    <row r="266" spans="2:8" s="90" customFormat="1">
      <c r="B266" s="98"/>
      <c r="C266" s="100" t="s">
        <v>8</v>
      </c>
      <c r="D266" s="79">
        <v>4</v>
      </c>
      <c r="E266" s="80">
        <v>0.8</v>
      </c>
      <c r="F266" s="73">
        <v>800</v>
      </c>
      <c r="G266" s="73">
        <f t="shared" si="62"/>
        <v>3200</v>
      </c>
      <c r="H266" s="73">
        <f t="shared" si="63"/>
        <v>38400</v>
      </c>
    </row>
    <row r="267" spans="2:8">
      <c r="B267" s="95">
        <v>4</v>
      </c>
      <c r="C267" s="96" t="s">
        <v>81</v>
      </c>
      <c r="D267" s="102">
        <f>SUM(D268:D273)</f>
        <v>14</v>
      </c>
      <c r="E267" s="102"/>
      <c r="F267" s="82"/>
      <c r="G267" s="82">
        <f>SUM(G268:G273)</f>
        <v>9300</v>
      </c>
      <c r="H267" s="82">
        <f>SUM(H268:H273)</f>
        <v>111600</v>
      </c>
    </row>
    <row r="268" spans="2:8" s="90" customFormat="1">
      <c r="B268" s="98"/>
      <c r="C268" s="100" t="s">
        <v>46</v>
      </c>
      <c r="D268" s="79">
        <v>1</v>
      </c>
      <c r="E268" s="80">
        <v>1</v>
      </c>
      <c r="F268" s="73">
        <v>1000</v>
      </c>
      <c r="G268" s="73">
        <f t="shared" ref="G268:G273" si="64">D268*F268</f>
        <v>1000</v>
      </c>
      <c r="H268" s="73">
        <f t="shared" ref="H268:H273" si="65">G268*12</f>
        <v>12000</v>
      </c>
    </row>
    <row r="269" spans="2:8" s="90" customFormat="1">
      <c r="B269" s="98"/>
      <c r="C269" s="100" t="s">
        <v>3</v>
      </c>
      <c r="D269" s="79">
        <v>2</v>
      </c>
      <c r="E269" s="80">
        <v>0.65</v>
      </c>
      <c r="F269" s="73">
        <v>650</v>
      </c>
      <c r="G269" s="73">
        <f t="shared" si="64"/>
        <v>1300</v>
      </c>
      <c r="H269" s="73">
        <f t="shared" si="65"/>
        <v>15600</v>
      </c>
    </row>
    <row r="270" spans="2:8" s="90" customFormat="1">
      <c r="B270" s="98"/>
      <c r="C270" s="100" t="s">
        <v>4</v>
      </c>
      <c r="D270" s="79">
        <v>4</v>
      </c>
      <c r="E270" s="80">
        <v>0.55000000000000004</v>
      </c>
      <c r="F270" s="73">
        <v>550</v>
      </c>
      <c r="G270" s="73">
        <f t="shared" si="64"/>
        <v>2200</v>
      </c>
      <c r="H270" s="73">
        <f t="shared" si="65"/>
        <v>26400</v>
      </c>
    </row>
    <row r="271" spans="2:8" s="90" customFormat="1">
      <c r="B271" s="98"/>
      <c r="C271" s="100" t="s">
        <v>10</v>
      </c>
      <c r="D271" s="79">
        <v>2</v>
      </c>
      <c r="E271" s="80">
        <v>0.45</v>
      </c>
      <c r="F271" s="73">
        <v>450</v>
      </c>
      <c r="G271" s="73">
        <f t="shared" si="64"/>
        <v>900</v>
      </c>
      <c r="H271" s="73">
        <f t="shared" si="65"/>
        <v>10800</v>
      </c>
    </row>
    <row r="272" spans="2:8" s="90" customFormat="1">
      <c r="B272" s="98"/>
      <c r="C272" s="100" t="s">
        <v>6</v>
      </c>
      <c r="D272" s="79">
        <v>1</v>
      </c>
      <c r="E272" s="80">
        <v>0.7</v>
      </c>
      <c r="F272" s="73">
        <v>700</v>
      </c>
      <c r="G272" s="73">
        <f t="shared" si="64"/>
        <v>700</v>
      </c>
      <c r="H272" s="73">
        <f t="shared" si="65"/>
        <v>8400</v>
      </c>
    </row>
    <row r="273" spans="2:8" s="90" customFormat="1">
      <c r="B273" s="98"/>
      <c r="C273" s="100" t="s">
        <v>8</v>
      </c>
      <c r="D273" s="79">
        <v>4</v>
      </c>
      <c r="E273" s="80">
        <v>0.8</v>
      </c>
      <c r="F273" s="73">
        <v>800</v>
      </c>
      <c r="G273" s="73">
        <f t="shared" si="64"/>
        <v>3200</v>
      </c>
      <c r="H273" s="73">
        <f t="shared" si="65"/>
        <v>38400</v>
      </c>
    </row>
    <row r="274" spans="2:8" ht="30">
      <c r="B274" s="95">
        <v>5</v>
      </c>
      <c r="C274" s="96" t="s">
        <v>82</v>
      </c>
      <c r="D274" s="102">
        <f>SUM(D275:D280)</f>
        <v>9</v>
      </c>
      <c r="E274" s="102"/>
      <c r="F274" s="82"/>
      <c r="G274" s="82">
        <f>SUM(G275:G280)</f>
        <v>5950</v>
      </c>
      <c r="H274" s="82">
        <f>SUM(H275:H280)</f>
        <v>71400</v>
      </c>
    </row>
    <row r="275" spans="2:8" s="90" customFormat="1">
      <c r="B275" s="98"/>
      <c r="C275" s="100" t="s">
        <v>46</v>
      </c>
      <c r="D275" s="79">
        <v>1</v>
      </c>
      <c r="E275" s="80">
        <v>1</v>
      </c>
      <c r="F275" s="73">
        <v>1000</v>
      </c>
      <c r="G275" s="73">
        <f t="shared" ref="G275:G280" si="66">D275*F275</f>
        <v>1000</v>
      </c>
      <c r="H275" s="73">
        <f t="shared" ref="H275:H280" si="67">G275*12</f>
        <v>12000</v>
      </c>
    </row>
    <row r="276" spans="2:8" s="90" customFormat="1">
      <c r="B276" s="98"/>
      <c r="C276" s="100" t="s">
        <v>3</v>
      </c>
      <c r="D276" s="79">
        <v>1</v>
      </c>
      <c r="E276" s="80">
        <v>0.65</v>
      </c>
      <c r="F276" s="73">
        <v>650</v>
      </c>
      <c r="G276" s="73">
        <f t="shared" si="66"/>
        <v>650</v>
      </c>
      <c r="H276" s="73">
        <f t="shared" si="67"/>
        <v>7800</v>
      </c>
    </row>
    <row r="277" spans="2:8" s="90" customFormat="1">
      <c r="B277" s="98"/>
      <c r="C277" s="100" t="s">
        <v>47</v>
      </c>
      <c r="D277" s="79">
        <v>2</v>
      </c>
      <c r="E277" s="80">
        <v>0.55000000000000004</v>
      </c>
      <c r="F277" s="73">
        <v>550</v>
      </c>
      <c r="G277" s="73">
        <f t="shared" si="66"/>
        <v>1100</v>
      </c>
      <c r="H277" s="73">
        <f t="shared" si="67"/>
        <v>13200</v>
      </c>
    </row>
    <row r="278" spans="2:8" s="90" customFormat="1">
      <c r="B278" s="98"/>
      <c r="C278" s="100" t="s">
        <v>10</v>
      </c>
      <c r="D278" s="79">
        <v>2</v>
      </c>
      <c r="E278" s="80">
        <v>0.45</v>
      </c>
      <c r="F278" s="73">
        <v>450</v>
      </c>
      <c r="G278" s="73">
        <f t="shared" si="66"/>
        <v>900</v>
      </c>
      <c r="H278" s="73">
        <f t="shared" si="67"/>
        <v>10800</v>
      </c>
    </row>
    <row r="279" spans="2:8" s="90" customFormat="1">
      <c r="B279" s="98"/>
      <c r="C279" s="100" t="s">
        <v>6</v>
      </c>
      <c r="D279" s="79">
        <v>1</v>
      </c>
      <c r="E279" s="80">
        <v>0.7</v>
      </c>
      <c r="F279" s="73">
        <v>700</v>
      </c>
      <c r="G279" s="73">
        <f t="shared" si="66"/>
        <v>700</v>
      </c>
      <c r="H279" s="73">
        <f t="shared" si="67"/>
        <v>8400</v>
      </c>
    </row>
    <row r="280" spans="2:8" s="90" customFormat="1">
      <c r="B280" s="98"/>
      <c r="C280" s="100" t="s">
        <v>8</v>
      </c>
      <c r="D280" s="79">
        <v>2</v>
      </c>
      <c r="E280" s="80">
        <v>0.8</v>
      </c>
      <c r="F280" s="73">
        <v>800</v>
      </c>
      <c r="G280" s="73">
        <f t="shared" si="66"/>
        <v>1600</v>
      </c>
      <c r="H280" s="73">
        <f t="shared" si="67"/>
        <v>19200</v>
      </c>
    </row>
    <row r="281" spans="2:8" ht="30">
      <c r="B281" s="95">
        <v>6</v>
      </c>
      <c r="C281" s="96" t="s">
        <v>83</v>
      </c>
      <c r="D281" s="102">
        <f>SUM(D282:D287)</f>
        <v>11</v>
      </c>
      <c r="E281" s="102"/>
      <c r="F281" s="82"/>
      <c r="G281" s="82">
        <f>SUM(G282:G287)</f>
        <v>7500</v>
      </c>
      <c r="H281" s="82">
        <f>SUM(H282:H287)</f>
        <v>90000</v>
      </c>
    </row>
    <row r="282" spans="2:8" s="90" customFormat="1">
      <c r="B282" s="98"/>
      <c r="C282" s="100" t="s">
        <v>46</v>
      </c>
      <c r="D282" s="79">
        <v>1</v>
      </c>
      <c r="E282" s="80">
        <v>1</v>
      </c>
      <c r="F282" s="73">
        <v>1000</v>
      </c>
      <c r="G282" s="73">
        <f t="shared" ref="G282:G287" si="68">D282*F282</f>
        <v>1000</v>
      </c>
      <c r="H282" s="73">
        <f t="shared" ref="H282:H287" si="69">G282*12</f>
        <v>12000</v>
      </c>
    </row>
    <row r="283" spans="2:8" s="90" customFormat="1">
      <c r="B283" s="98"/>
      <c r="C283" s="100" t="s">
        <v>3</v>
      </c>
      <c r="D283" s="79">
        <v>2</v>
      </c>
      <c r="E283" s="80">
        <v>0.65</v>
      </c>
      <c r="F283" s="73">
        <v>650</v>
      </c>
      <c r="G283" s="73">
        <f t="shared" si="68"/>
        <v>1300</v>
      </c>
      <c r="H283" s="73">
        <f t="shared" si="69"/>
        <v>15600</v>
      </c>
    </row>
    <row r="284" spans="2:8" s="90" customFormat="1">
      <c r="B284" s="98"/>
      <c r="C284" s="100" t="s">
        <v>47</v>
      </c>
      <c r="D284" s="79">
        <v>3</v>
      </c>
      <c r="E284" s="80">
        <v>0.55000000000000004</v>
      </c>
      <c r="F284" s="73">
        <v>550</v>
      </c>
      <c r="G284" s="73">
        <f t="shared" si="68"/>
        <v>1650</v>
      </c>
      <c r="H284" s="73">
        <f t="shared" si="69"/>
        <v>19800</v>
      </c>
    </row>
    <row r="285" spans="2:8" s="90" customFormat="1">
      <c r="B285" s="98"/>
      <c r="C285" s="100" t="s">
        <v>10</v>
      </c>
      <c r="D285" s="79">
        <v>1</v>
      </c>
      <c r="E285" s="80">
        <v>0.45</v>
      </c>
      <c r="F285" s="73">
        <v>450</v>
      </c>
      <c r="G285" s="73">
        <f t="shared" si="68"/>
        <v>450</v>
      </c>
      <c r="H285" s="73">
        <f t="shared" si="69"/>
        <v>5400</v>
      </c>
    </row>
    <row r="286" spans="2:8" s="90" customFormat="1">
      <c r="B286" s="98"/>
      <c r="C286" s="100" t="s">
        <v>6</v>
      </c>
      <c r="D286" s="79">
        <v>1</v>
      </c>
      <c r="E286" s="80">
        <v>0.7</v>
      </c>
      <c r="F286" s="73">
        <v>700</v>
      </c>
      <c r="G286" s="73">
        <f t="shared" si="68"/>
        <v>700</v>
      </c>
      <c r="H286" s="73">
        <f t="shared" si="69"/>
        <v>8400</v>
      </c>
    </row>
    <row r="287" spans="2:8" s="90" customFormat="1">
      <c r="B287" s="98"/>
      <c r="C287" s="100" t="s">
        <v>8</v>
      </c>
      <c r="D287" s="79">
        <v>3</v>
      </c>
      <c r="E287" s="80">
        <v>0.8</v>
      </c>
      <c r="F287" s="73">
        <v>800</v>
      </c>
      <c r="G287" s="73">
        <f t="shared" si="68"/>
        <v>2400</v>
      </c>
      <c r="H287" s="73">
        <f t="shared" si="69"/>
        <v>28800</v>
      </c>
    </row>
    <row r="288" spans="2:8" ht="30">
      <c r="B288" s="95">
        <v>7</v>
      </c>
      <c r="C288" s="96" t="s">
        <v>84</v>
      </c>
      <c r="D288" s="102">
        <f>SUM(D289:D294)</f>
        <v>13</v>
      </c>
      <c r="E288" s="102"/>
      <c r="F288" s="82"/>
      <c r="G288" s="82">
        <f>SUM(G289:G294)</f>
        <v>8250</v>
      </c>
      <c r="H288" s="82">
        <f>SUM(H289:H294)</f>
        <v>99000</v>
      </c>
    </row>
    <row r="289" spans="2:8" s="90" customFormat="1">
      <c r="B289" s="98"/>
      <c r="C289" s="100" t="s">
        <v>46</v>
      </c>
      <c r="D289" s="79">
        <v>1</v>
      </c>
      <c r="E289" s="80">
        <v>1</v>
      </c>
      <c r="F289" s="73">
        <v>1000</v>
      </c>
      <c r="G289" s="73">
        <f t="shared" ref="G289:G294" si="70">D289*F289</f>
        <v>1000</v>
      </c>
      <c r="H289" s="73">
        <f t="shared" ref="H289:H294" si="71">G289*12</f>
        <v>12000</v>
      </c>
    </row>
    <row r="290" spans="2:8" s="90" customFormat="1">
      <c r="B290" s="98"/>
      <c r="C290" s="100" t="s">
        <v>19</v>
      </c>
      <c r="D290" s="79">
        <v>2</v>
      </c>
      <c r="E290" s="80">
        <v>0.65</v>
      </c>
      <c r="F290" s="73">
        <v>650</v>
      </c>
      <c r="G290" s="73">
        <f t="shared" si="70"/>
        <v>1300</v>
      </c>
      <c r="H290" s="73">
        <f t="shared" si="71"/>
        <v>15600</v>
      </c>
    </row>
    <row r="291" spans="2:8" s="90" customFormat="1">
      <c r="B291" s="98"/>
      <c r="C291" s="100" t="s">
        <v>47</v>
      </c>
      <c r="D291" s="79">
        <v>5</v>
      </c>
      <c r="E291" s="80">
        <v>0.55000000000000004</v>
      </c>
      <c r="F291" s="73">
        <v>550</v>
      </c>
      <c r="G291" s="73">
        <f t="shared" si="70"/>
        <v>2750</v>
      </c>
      <c r="H291" s="73">
        <f t="shared" si="71"/>
        <v>33000</v>
      </c>
    </row>
    <row r="292" spans="2:8" s="90" customFormat="1">
      <c r="B292" s="98"/>
      <c r="C292" s="100" t="s">
        <v>10</v>
      </c>
      <c r="D292" s="79">
        <v>2</v>
      </c>
      <c r="E292" s="80">
        <v>0.45</v>
      </c>
      <c r="F292" s="73">
        <v>450</v>
      </c>
      <c r="G292" s="73">
        <f t="shared" si="70"/>
        <v>900</v>
      </c>
      <c r="H292" s="73">
        <f t="shared" si="71"/>
        <v>10800</v>
      </c>
    </row>
    <row r="293" spans="2:8" s="90" customFormat="1">
      <c r="B293" s="98"/>
      <c r="C293" s="100" t="s">
        <v>6</v>
      </c>
      <c r="D293" s="79">
        <v>1</v>
      </c>
      <c r="E293" s="80">
        <v>0.7</v>
      </c>
      <c r="F293" s="73">
        <v>700</v>
      </c>
      <c r="G293" s="73">
        <f t="shared" si="70"/>
        <v>700</v>
      </c>
      <c r="H293" s="73">
        <f t="shared" si="71"/>
        <v>8400</v>
      </c>
    </row>
    <row r="294" spans="2:8" s="90" customFormat="1">
      <c r="B294" s="98"/>
      <c r="C294" s="100" t="s">
        <v>8</v>
      </c>
      <c r="D294" s="79">
        <v>2</v>
      </c>
      <c r="E294" s="80">
        <v>0.8</v>
      </c>
      <c r="F294" s="73">
        <v>800</v>
      </c>
      <c r="G294" s="73">
        <f t="shared" si="70"/>
        <v>1600</v>
      </c>
      <c r="H294" s="73">
        <f t="shared" si="71"/>
        <v>19200</v>
      </c>
    </row>
    <row r="295" spans="2:8" ht="25.5" customHeight="1">
      <c r="B295" s="66" t="s">
        <v>149</v>
      </c>
      <c r="C295" s="96" t="s">
        <v>85</v>
      </c>
      <c r="D295" s="66">
        <f>SUM(D296:D308)</f>
        <v>33</v>
      </c>
      <c r="E295" s="66"/>
      <c r="F295" s="69"/>
      <c r="G295" s="69">
        <f>SUM(G296:G308)</f>
        <v>25500</v>
      </c>
      <c r="H295" s="69">
        <f>SUM(H296:H308)</f>
        <v>306000</v>
      </c>
    </row>
    <row r="296" spans="2:8" s="90" customFormat="1">
      <c r="B296" s="98"/>
      <c r="C296" s="100" t="s">
        <v>41</v>
      </c>
      <c r="D296" s="79">
        <v>1</v>
      </c>
      <c r="E296" s="80">
        <v>1.8</v>
      </c>
      <c r="F296" s="73">
        <v>1800</v>
      </c>
      <c r="G296" s="73">
        <f t="shared" ref="G296:G308" si="72">D296*F296</f>
        <v>1800</v>
      </c>
      <c r="H296" s="73">
        <f t="shared" ref="H296:H308" si="73">G296*12</f>
        <v>21600</v>
      </c>
    </row>
    <row r="297" spans="2:8" s="90" customFormat="1">
      <c r="B297" s="98"/>
      <c r="C297" s="100" t="s">
        <v>2</v>
      </c>
      <c r="D297" s="79">
        <v>2</v>
      </c>
      <c r="E297" s="80">
        <v>1.3</v>
      </c>
      <c r="F297" s="73">
        <v>1300</v>
      </c>
      <c r="G297" s="73">
        <f t="shared" si="72"/>
        <v>2600</v>
      </c>
      <c r="H297" s="73">
        <f t="shared" si="73"/>
        <v>31200</v>
      </c>
    </row>
    <row r="298" spans="2:8" s="90" customFormat="1">
      <c r="B298" s="98"/>
      <c r="C298" s="99" t="s">
        <v>42</v>
      </c>
      <c r="D298" s="79">
        <v>1</v>
      </c>
      <c r="E298" s="80">
        <v>0.7</v>
      </c>
      <c r="F298" s="73">
        <v>700</v>
      </c>
      <c r="G298" s="73">
        <f t="shared" si="72"/>
        <v>700</v>
      </c>
      <c r="H298" s="73">
        <f t="shared" si="73"/>
        <v>8400</v>
      </c>
    </row>
    <row r="299" spans="2:8" s="90" customFormat="1">
      <c r="B299" s="98"/>
      <c r="C299" s="100" t="s">
        <v>13</v>
      </c>
      <c r="D299" s="79">
        <v>1</v>
      </c>
      <c r="E299" s="80">
        <v>0.8</v>
      </c>
      <c r="F299" s="73">
        <v>800</v>
      </c>
      <c r="G299" s="73">
        <f t="shared" si="72"/>
        <v>800</v>
      </c>
      <c r="H299" s="73">
        <f t="shared" si="73"/>
        <v>9600</v>
      </c>
    </row>
    <row r="300" spans="2:8" s="90" customFormat="1">
      <c r="B300" s="98"/>
      <c r="C300" s="101" t="s">
        <v>11</v>
      </c>
      <c r="D300" s="79">
        <v>1</v>
      </c>
      <c r="E300" s="80">
        <v>0.8</v>
      </c>
      <c r="F300" s="73">
        <v>800</v>
      </c>
      <c r="G300" s="73">
        <f t="shared" si="72"/>
        <v>800</v>
      </c>
      <c r="H300" s="73">
        <f t="shared" si="73"/>
        <v>9600</v>
      </c>
    </row>
    <row r="301" spans="2:8" s="90" customFormat="1">
      <c r="B301" s="98"/>
      <c r="C301" s="99" t="s">
        <v>43</v>
      </c>
      <c r="D301" s="79">
        <v>4</v>
      </c>
      <c r="E301" s="80">
        <v>1</v>
      </c>
      <c r="F301" s="73">
        <v>1000</v>
      </c>
      <c r="G301" s="73">
        <f t="shared" si="72"/>
        <v>4000</v>
      </c>
      <c r="H301" s="73">
        <f t="shared" si="73"/>
        <v>48000</v>
      </c>
    </row>
    <row r="302" spans="2:8" s="90" customFormat="1">
      <c r="B302" s="98"/>
      <c r="C302" s="99" t="s">
        <v>44</v>
      </c>
      <c r="D302" s="79">
        <v>1</v>
      </c>
      <c r="E302" s="80">
        <v>0.8</v>
      </c>
      <c r="F302" s="73">
        <v>800</v>
      </c>
      <c r="G302" s="73">
        <f t="shared" si="72"/>
        <v>800</v>
      </c>
      <c r="H302" s="73">
        <f t="shared" si="73"/>
        <v>9600</v>
      </c>
    </row>
    <row r="303" spans="2:8" s="90" customFormat="1">
      <c r="B303" s="98"/>
      <c r="C303" s="99" t="s">
        <v>60</v>
      </c>
      <c r="D303" s="79">
        <v>1</v>
      </c>
      <c r="E303" s="80">
        <v>0.9</v>
      </c>
      <c r="F303" s="73">
        <v>900</v>
      </c>
      <c r="G303" s="73">
        <f t="shared" si="72"/>
        <v>900</v>
      </c>
      <c r="H303" s="73">
        <f t="shared" si="73"/>
        <v>10800</v>
      </c>
    </row>
    <row r="304" spans="2:8" s="90" customFormat="1">
      <c r="B304" s="98"/>
      <c r="C304" s="100" t="s">
        <v>3</v>
      </c>
      <c r="D304" s="79">
        <v>3</v>
      </c>
      <c r="E304" s="80">
        <v>0.7</v>
      </c>
      <c r="F304" s="73">
        <v>700</v>
      </c>
      <c r="G304" s="73">
        <f t="shared" si="72"/>
        <v>2100</v>
      </c>
      <c r="H304" s="73">
        <f t="shared" si="73"/>
        <v>25200</v>
      </c>
    </row>
    <row r="305" spans="2:8" s="90" customFormat="1">
      <c r="B305" s="98"/>
      <c r="C305" s="100" t="s">
        <v>47</v>
      </c>
      <c r="D305" s="79">
        <v>6</v>
      </c>
      <c r="E305" s="80">
        <v>0.6</v>
      </c>
      <c r="F305" s="73">
        <v>600</v>
      </c>
      <c r="G305" s="73">
        <f t="shared" si="72"/>
        <v>3600</v>
      </c>
      <c r="H305" s="73">
        <f t="shared" si="73"/>
        <v>43200</v>
      </c>
    </row>
    <row r="306" spans="2:8" s="90" customFormat="1">
      <c r="B306" s="98"/>
      <c r="C306" s="100" t="s">
        <v>10</v>
      </c>
      <c r="D306" s="79">
        <v>8</v>
      </c>
      <c r="E306" s="80">
        <v>0.5</v>
      </c>
      <c r="F306" s="73">
        <v>500</v>
      </c>
      <c r="G306" s="73">
        <f t="shared" si="72"/>
        <v>4000</v>
      </c>
      <c r="H306" s="73">
        <f t="shared" si="73"/>
        <v>48000</v>
      </c>
    </row>
    <row r="307" spans="2:8" s="90" customFormat="1">
      <c r="B307" s="98"/>
      <c r="C307" s="101" t="s">
        <v>7</v>
      </c>
      <c r="D307" s="79">
        <v>1</v>
      </c>
      <c r="E307" s="80">
        <v>1</v>
      </c>
      <c r="F307" s="73">
        <v>1000</v>
      </c>
      <c r="G307" s="73">
        <f t="shared" si="72"/>
        <v>1000</v>
      </c>
      <c r="H307" s="73">
        <f t="shared" si="73"/>
        <v>12000</v>
      </c>
    </row>
    <row r="308" spans="2:8" s="90" customFormat="1">
      <c r="B308" s="98"/>
      <c r="C308" s="100" t="s">
        <v>8</v>
      </c>
      <c r="D308" s="79">
        <v>3</v>
      </c>
      <c r="E308" s="80">
        <v>0.8</v>
      </c>
      <c r="F308" s="73">
        <v>800</v>
      </c>
      <c r="G308" s="73">
        <f t="shared" si="72"/>
        <v>2400</v>
      </c>
      <c r="H308" s="73">
        <f t="shared" si="73"/>
        <v>28800</v>
      </c>
    </row>
    <row r="309" spans="2:8" ht="30">
      <c r="B309" s="95">
        <v>1</v>
      </c>
      <c r="C309" s="96" t="s">
        <v>86</v>
      </c>
      <c r="D309" s="102">
        <f>SUM(D310:D315)</f>
        <v>11</v>
      </c>
      <c r="E309" s="102"/>
      <c r="F309" s="82"/>
      <c r="G309" s="82">
        <f>SUM(G310:G315)</f>
        <v>6800</v>
      </c>
      <c r="H309" s="82">
        <f>SUM(H310:H315)</f>
        <v>81600</v>
      </c>
    </row>
    <row r="310" spans="2:8" s="90" customFormat="1">
      <c r="B310" s="98"/>
      <c r="C310" s="100" t="s">
        <v>46</v>
      </c>
      <c r="D310" s="79">
        <v>1</v>
      </c>
      <c r="E310" s="80">
        <v>1</v>
      </c>
      <c r="F310" s="73">
        <v>1000</v>
      </c>
      <c r="G310" s="73">
        <f t="shared" ref="G310:G315" si="74">D310*F310</f>
        <v>1000</v>
      </c>
      <c r="H310" s="73">
        <f t="shared" ref="H310:H315" si="75">G310*12</f>
        <v>12000</v>
      </c>
    </row>
    <row r="311" spans="2:8" s="90" customFormat="1">
      <c r="B311" s="98"/>
      <c r="C311" s="100" t="s">
        <v>3</v>
      </c>
      <c r="D311" s="79">
        <v>1</v>
      </c>
      <c r="E311" s="80">
        <v>0.65</v>
      </c>
      <c r="F311" s="73">
        <v>650</v>
      </c>
      <c r="G311" s="73">
        <f t="shared" si="74"/>
        <v>650</v>
      </c>
      <c r="H311" s="73">
        <f t="shared" si="75"/>
        <v>7800</v>
      </c>
    </row>
    <row r="312" spans="2:8" s="90" customFormat="1">
      <c r="B312" s="98"/>
      <c r="C312" s="100" t="s">
        <v>4</v>
      </c>
      <c r="D312" s="79">
        <v>5</v>
      </c>
      <c r="E312" s="80">
        <v>0.55000000000000004</v>
      </c>
      <c r="F312" s="73">
        <v>550</v>
      </c>
      <c r="G312" s="73">
        <f t="shared" si="74"/>
        <v>2750</v>
      </c>
      <c r="H312" s="73">
        <f t="shared" si="75"/>
        <v>33000</v>
      </c>
    </row>
    <row r="313" spans="2:8" s="90" customFormat="1">
      <c r="B313" s="98"/>
      <c r="C313" s="100" t="s">
        <v>10</v>
      </c>
      <c r="D313" s="79">
        <v>2</v>
      </c>
      <c r="E313" s="80">
        <v>0.45</v>
      </c>
      <c r="F313" s="73">
        <v>450</v>
      </c>
      <c r="G313" s="73">
        <f t="shared" si="74"/>
        <v>900</v>
      </c>
      <c r="H313" s="73">
        <f t="shared" si="75"/>
        <v>10800</v>
      </c>
    </row>
    <row r="314" spans="2:8" s="90" customFormat="1">
      <c r="B314" s="98"/>
      <c r="C314" s="100" t="s">
        <v>6</v>
      </c>
      <c r="D314" s="79">
        <v>1</v>
      </c>
      <c r="E314" s="80">
        <v>0.7</v>
      </c>
      <c r="F314" s="73">
        <v>700</v>
      </c>
      <c r="G314" s="73">
        <f t="shared" si="74"/>
        <v>700</v>
      </c>
      <c r="H314" s="73">
        <f t="shared" si="75"/>
        <v>8400</v>
      </c>
    </row>
    <row r="315" spans="2:8" s="90" customFormat="1">
      <c r="B315" s="98"/>
      <c r="C315" s="100" t="s">
        <v>8</v>
      </c>
      <c r="D315" s="79">
        <v>1</v>
      </c>
      <c r="E315" s="80">
        <v>0.8</v>
      </c>
      <c r="F315" s="73">
        <v>800</v>
      </c>
      <c r="G315" s="73">
        <f t="shared" si="74"/>
        <v>800</v>
      </c>
      <c r="H315" s="73">
        <f t="shared" si="75"/>
        <v>9600</v>
      </c>
    </row>
    <row r="316" spans="2:8">
      <c r="B316" s="95">
        <v>2</v>
      </c>
      <c r="C316" s="96" t="s">
        <v>87</v>
      </c>
      <c r="D316" s="102">
        <f>SUM(D317:D322)</f>
        <v>9</v>
      </c>
      <c r="E316" s="102"/>
      <c r="F316" s="82"/>
      <c r="G316" s="82">
        <f>SUM(G317:G322)</f>
        <v>5950</v>
      </c>
      <c r="H316" s="82">
        <f>SUM(H317:H322)</f>
        <v>71400</v>
      </c>
    </row>
    <row r="317" spans="2:8" s="90" customFormat="1">
      <c r="B317" s="98"/>
      <c r="C317" s="100" t="s">
        <v>46</v>
      </c>
      <c r="D317" s="79">
        <v>1</v>
      </c>
      <c r="E317" s="80">
        <v>1</v>
      </c>
      <c r="F317" s="73">
        <v>1000</v>
      </c>
      <c r="G317" s="73">
        <f t="shared" ref="G317:G322" si="76">D317*F317</f>
        <v>1000</v>
      </c>
      <c r="H317" s="73">
        <f t="shared" ref="H317:H322" si="77">G317*12</f>
        <v>12000</v>
      </c>
    </row>
    <row r="318" spans="2:8" s="90" customFormat="1">
      <c r="B318" s="98"/>
      <c r="C318" s="100" t="s">
        <v>3</v>
      </c>
      <c r="D318" s="79">
        <v>1</v>
      </c>
      <c r="E318" s="80">
        <v>0.65</v>
      </c>
      <c r="F318" s="73">
        <v>650</v>
      </c>
      <c r="G318" s="73">
        <f t="shared" si="76"/>
        <v>650</v>
      </c>
      <c r="H318" s="73">
        <f t="shared" si="77"/>
        <v>7800</v>
      </c>
    </row>
    <row r="319" spans="2:8" s="90" customFormat="1">
      <c r="B319" s="98"/>
      <c r="C319" s="100" t="s">
        <v>4</v>
      </c>
      <c r="D319" s="79">
        <v>2</v>
      </c>
      <c r="E319" s="80">
        <v>0.55000000000000004</v>
      </c>
      <c r="F319" s="73">
        <v>550</v>
      </c>
      <c r="G319" s="73">
        <f t="shared" si="76"/>
        <v>1100</v>
      </c>
      <c r="H319" s="73">
        <f t="shared" si="77"/>
        <v>13200</v>
      </c>
    </row>
    <row r="320" spans="2:8" s="90" customFormat="1">
      <c r="B320" s="98"/>
      <c r="C320" s="100" t="s">
        <v>10</v>
      </c>
      <c r="D320" s="79">
        <v>2</v>
      </c>
      <c r="E320" s="80">
        <v>0.45</v>
      </c>
      <c r="F320" s="73">
        <v>450</v>
      </c>
      <c r="G320" s="73">
        <f t="shared" si="76"/>
        <v>900</v>
      </c>
      <c r="H320" s="73">
        <f t="shared" si="77"/>
        <v>10800</v>
      </c>
    </row>
    <row r="321" spans="2:8" s="90" customFormat="1">
      <c r="B321" s="98"/>
      <c r="C321" s="100" t="s">
        <v>6</v>
      </c>
      <c r="D321" s="79">
        <v>1</v>
      </c>
      <c r="E321" s="80">
        <v>0.7</v>
      </c>
      <c r="F321" s="73">
        <v>700</v>
      </c>
      <c r="G321" s="73">
        <f t="shared" si="76"/>
        <v>700</v>
      </c>
      <c r="H321" s="73">
        <f t="shared" si="77"/>
        <v>8400</v>
      </c>
    </row>
    <row r="322" spans="2:8" s="90" customFormat="1">
      <c r="B322" s="98"/>
      <c r="C322" s="100" t="s">
        <v>8</v>
      </c>
      <c r="D322" s="79">
        <v>2</v>
      </c>
      <c r="E322" s="80">
        <v>0.8</v>
      </c>
      <c r="F322" s="73">
        <v>800</v>
      </c>
      <c r="G322" s="73">
        <f t="shared" si="76"/>
        <v>1600</v>
      </c>
      <c r="H322" s="73">
        <f t="shared" si="77"/>
        <v>19200</v>
      </c>
    </row>
    <row r="323" spans="2:8">
      <c r="B323" s="95">
        <v>3</v>
      </c>
      <c r="C323" s="96" t="s">
        <v>88</v>
      </c>
      <c r="D323" s="102">
        <f>SUM(D324:D329)</f>
        <v>9</v>
      </c>
      <c r="E323" s="102"/>
      <c r="F323" s="82"/>
      <c r="G323" s="82">
        <f>SUM(G324:G329)</f>
        <v>5950</v>
      </c>
      <c r="H323" s="82">
        <f>SUM(H324:H329)</f>
        <v>71400</v>
      </c>
    </row>
    <row r="324" spans="2:8" s="90" customFormat="1">
      <c r="B324" s="98"/>
      <c r="C324" s="100" t="s">
        <v>46</v>
      </c>
      <c r="D324" s="79">
        <v>1</v>
      </c>
      <c r="E324" s="80">
        <v>1</v>
      </c>
      <c r="F324" s="73">
        <v>1000</v>
      </c>
      <c r="G324" s="73">
        <f t="shared" ref="G324:G329" si="78">D324*F324</f>
        <v>1000</v>
      </c>
      <c r="H324" s="73">
        <f t="shared" ref="H324:H329" si="79">G324*12</f>
        <v>12000</v>
      </c>
    </row>
    <row r="325" spans="2:8" s="90" customFormat="1">
      <c r="B325" s="98"/>
      <c r="C325" s="100" t="s">
        <v>3</v>
      </c>
      <c r="D325" s="79">
        <v>1</v>
      </c>
      <c r="E325" s="80">
        <v>0.65</v>
      </c>
      <c r="F325" s="73">
        <v>650</v>
      </c>
      <c r="G325" s="73">
        <f t="shared" si="78"/>
        <v>650</v>
      </c>
      <c r="H325" s="73">
        <f t="shared" si="79"/>
        <v>7800</v>
      </c>
    </row>
    <row r="326" spans="2:8" s="90" customFormat="1">
      <c r="B326" s="98"/>
      <c r="C326" s="100" t="s">
        <v>4</v>
      </c>
      <c r="D326" s="79">
        <v>2</v>
      </c>
      <c r="E326" s="80">
        <v>0.55000000000000004</v>
      </c>
      <c r="F326" s="73">
        <v>550</v>
      </c>
      <c r="G326" s="73">
        <f t="shared" si="78"/>
        <v>1100</v>
      </c>
      <c r="H326" s="73">
        <f t="shared" si="79"/>
        <v>13200</v>
      </c>
    </row>
    <row r="327" spans="2:8" s="90" customFormat="1">
      <c r="B327" s="98"/>
      <c r="C327" s="100" t="s">
        <v>10</v>
      </c>
      <c r="D327" s="79">
        <v>2</v>
      </c>
      <c r="E327" s="80">
        <v>0.45</v>
      </c>
      <c r="F327" s="73">
        <v>450</v>
      </c>
      <c r="G327" s="73">
        <f t="shared" si="78"/>
        <v>900</v>
      </c>
      <c r="H327" s="73">
        <f t="shared" si="79"/>
        <v>10800</v>
      </c>
    </row>
    <row r="328" spans="2:8" s="90" customFormat="1">
      <c r="B328" s="98"/>
      <c r="C328" s="100" t="s">
        <v>6</v>
      </c>
      <c r="D328" s="79">
        <v>1</v>
      </c>
      <c r="E328" s="80">
        <v>0.7</v>
      </c>
      <c r="F328" s="73">
        <v>700</v>
      </c>
      <c r="G328" s="73">
        <f t="shared" si="78"/>
        <v>700</v>
      </c>
      <c r="H328" s="73">
        <f t="shared" si="79"/>
        <v>8400</v>
      </c>
    </row>
    <row r="329" spans="2:8" s="90" customFormat="1">
      <c r="B329" s="98"/>
      <c r="C329" s="100" t="s">
        <v>8</v>
      </c>
      <c r="D329" s="79">
        <v>2</v>
      </c>
      <c r="E329" s="80">
        <v>0.8</v>
      </c>
      <c r="F329" s="73">
        <v>800</v>
      </c>
      <c r="G329" s="73">
        <f t="shared" si="78"/>
        <v>1600</v>
      </c>
      <c r="H329" s="73">
        <f t="shared" si="79"/>
        <v>19200</v>
      </c>
    </row>
    <row r="330" spans="2:8" ht="30">
      <c r="B330" s="95">
        <v>4</v>
      </c>
      <c r="C330" s="96" t="s">
        <v>89</v>
      </c>
      <c r="D330" s="102">
        <f>SUM(D331:D336)</f>
        <v>9</v>
      </c>
      <c r="E330" s="102"/>
      <c r="F330" s="82"/>
      <c r="G330" s="82">
        <f>SUM(G331:G336)</f>
        <v>5950</v>
      </c>
      <c r="H330" s="82">
        <f>SUM(H331:H336)</f>
        <v>71400</v>
      </c>
    </row>
    <row r="331" spans="2:8" s="90" customFormat="1">
      <c r="B331" s="98"/>
      <c r="C331" s="100" t="s">
        <v>46</v>
      </c>
      <c r="D331" s="79">
        <v>1</v>
      </c>
      <c r="E331" s="80">
        <v>1</v>
      </c>
      <c r="F331" s="73">
        <v>1000</v>
      </c>
      <c r="G331" s="73">
        <f t="shared" ref="G331:G336" si="80">D331*F331</f>
        <v>1000</v>
      </c>
      <c r="H331" s="73">
        <f t="shared" ref="H331:H336" si="81">G331*12</f>
        <v>12000</v>
      </c>
    </row>
    <row r="332" spans="2:8" s="90" customFormat="1">
      <c r="B332" s="98"/>
      <c r="C332" s="100" t="s">
        <v>3</v>
      </c>
      <c r="D332" s="79">
        <v>1</v>
      </c>
      <c r="E332" s="80">
        <v>0.65</v>
      </c>
      <c r="F332" s="73">
        <v>650</v>
      </c>
      <c r="G332" s="73">
        <f t="shared" si="80"/>
        <v>650</v>
      </c>
      <c r="H332" s="73">
        <f t="shared" si="81"/>
        <v>7800</v>
      </c>
    </row>
    <row r="333" spans="2:8" s="90" customFormat="1">
      <c r="B333" s="98"/>
      <c r="C333" s="100" t="s">
        <v>4</v>
      </c>
      <c r="D333" s="79">
        <v>2</v>
      </c>
      <c r="E333" s="80">
        <v>0.55000000000000004</v>
      </c>
      <c r="F333" s="73">
        <v>550</v>
      </c>
      <c r="G333" s="73">
        <f t="shared" si="80"/>
        <v>1100</v>
      </c>
      <c r="H333" s="73">
        <f t="shared" si="81"/>
        <v>13200</v>
      </c>
    </row>
    <row r="334" spans="2:8" s="90" customFormat="1">
      <c r="B334" s="98"/>
      <c r="C334" s="100" t="s">
        <v>10</v>
      </c>
      <c r="D334" s="79">
        <v>2</v>
      </c>
      <c r="E334" s="80">
        <v>0.45</v>
      </c>
      <c r="F334" s="73">
        <v>450</v>
      </c>
      <c r="G334" s="73">
        <f t="shared" si="80"/>
        <v>900</v>
      </c>
      <c r="H334" s="73">
        <f t="shared" si="81"/>
        <v>10800</v>
      </c>
    </row>
    <row r="335" spans="2:8" s="90" customFormat="1">
      <c r="B335" s="98"/>
      <c r="C335" s="100" t="s">
        <v>6</v>
      </c>
      <c r="D335" s="79">
        <v>1</v>
      </c>
      <c r="E335" s="80">
        <v>0.7</v>
      </c>
      <c r="F335" s="73">
        <v>700</v>
      </c>
      <c r="G335" s="73">
        <f t="shared" si="80"/>
        <v>700</v>
      </c>
      <c r="H335" s="73">
        <f t="shared" si="81"/>
        <v>8400</v>
      </c>
    </row>
    <row r="336" spans="2:8" s="90" customFormat="1">
      <c r="B336" s="98"/>
      <c r="C336" s="100" t="s">
        <v>8</v>
      </c>
      <c r="D336" s="79">
        <v>2</v>
      </c>
      <c r="E336" s="80">
        <v>0.8</v>
      </c>
      <c r="F336" s="73">
        <v>800</v>
      </c>
      <c r="G336" s="73">
        <f t="shared" si="80"/>
        <v>1600</v>
      </c>
      <c r="H336" s="73">
        <f t="shared" si="81"/>
        <v>19200</v>
      </c>
    </row>
    <row r="337" spans="2:8" ht="30">
      <c r="B337" s="95">
        <v>5</v>
      </c>
      <c r="C337" s="96" t="s">
        <v>90</v>
      </c>
      <c r="D337" s="102">
        <f>SUM(D338:D343)</f>
        <v>9</v>
      </c>
      <c r="E337" s="102"/>
      <c r="F337" s="82"/>
      <c r="G337" s="82">
        <f>SUM(G338:G343)</f>
        <v>6050</v>
      </c>
      <c r="H337" s="82">
        <f>SUM(H338:H343)</f>
        <v>72600</v>
      </c>
    </row>
    <row r="338" spans="2:8" s="90" customFormat="1">
      <c r="B338" s="98"/>
      <c r="C338" s="100" t="s">
        <v>46</v>
      </c>
      <c r="D338" s="79">
        <v>1</v>
      </c>
      <c r="E338" s="80">
        <v>1</v>
      </c>
      <c r="F338" s="73">
        <v>1000</v>
      </c>
      <c r="G338" s="73">
        <f t="shared" ref="G338:G343" si="82">D338*F338</f>
        <v>1000</v>
      </c>
      <c r="H338" s="73">
        <f t="shared" ref="H338:H343" si="83">G338*12</f>
        <v>12000</v>
      </c>
    </row>
    <row r="339" spans="2:8" s="90" customFormat="1">
      <c r="B339" s="98"/>
      <c r="C339" s="100" t="s">
        <v>3</v>
      </c>
      <c r="D339" s="79">
        <v>1</v>
      </c>
      <c r="E339" s="80">
        <v>0.65</v>
      </c>
      <c r="F339" s="73">
        <v>650</v>
      </c>
      <c r="G339" s="73">
        <f t="shared" si="82"/>
        <v>650</v>
      </c>
      <c r="H339" s="73">
        <f t="shared" si="83"/>
        <v>7800</v>
      </c>
    </row>
    <row r="340" spans="2:8" s="90" customFormat="1">
      <c r="B340" s="98"/>
      <c r="C340" s="100" t="s">
        <v>47</v>
      </c>
      <c r="D340" s="79">
        <v>3</v>
      </c>
      <c r="E340" s="80">
        <v>0.55000000000000004</v>
      </c>
      <c r="F340" s="73">
        <v>550</v>
      </c>
      <c r="G340" s="73">
        <f t="shared" si="82"/>
        <v>1650</v>
      </c>
      <c r="H340" s="73">
        <f t="shared" si="83"/>
        <v>19800</v>
      </c>
    </row>
    <row r="341" spans="2:8" s="90" customFormat="1">
      <c r="B341" s="98"/>
      <c r="C341" s="100" t="s">
        <v>10</v>
      </c>
      <c r="D341" s="79">
        <v>1</v>
      </c>
      <c r="E341" s="80">
        <v>0.45</v>
      </c>
      <c r="F341" s="73">
        <v>450</v>
      </c>
      <c r="G341" s="73">
        <f t="shared" si="82"/>
        <v>450</v>
      </c>
      <c r="H341" s="73">
        <f t="shared" si="83"/>
        <v>5400</v>
      </c>
    </row>
    <row r="342" spans="2:8" s="90" customFormat="1">
      <c r="B342" s="98"/>
      <c r="C342" s="100" t="s">
        <v>6</v>
      </c>
      <c r="D342" s="79">
        <v>1</v>
      </c>
      <c r="E342" s="80">
        <v>0.7</v>
      </c>
      <c r="F342" s="73">
        <v>700</v>
      </c>
      <c r="G342" s="73">
        <f t="shared" si="82"/>
        <v>700</v>
      </c>
      <c r="H342" s="73">
        <f t="shared" si="83"/>
        <v>8400</v>
      </c>
    </row>
    <row r="343" spans="2:8" s="90" customFormat="1">
      <c r="B343" s="98"/>
      <c r="C343" s="100" t="s">
        <v>8</v>
      </c>
      <c r="D343" s="79">
        <v>2</v>
      </c>
      <c r="E343" s="80">
        <v>0.8</v>
      </c>
      <c r="F343" s="73">
        <v>800</v>
      </c>
      <c r="G343" s="73">
        <f t="shared" si="82"/>
        <v>1600</v>
      </c>
      <c r="H343" s="73">
        <f t="shared" si="83"/>
        <v>19200</v>
      </c>
    </row>
    <row r="344" spans="2:8" ht="31.5" customHeight="1">
      <c r="B344" s="66" t="s">
        <v>150</v>
      </c>
      <c r="C344" s="96" t="s">
        <v>91</v>
      </c>
      <c r="D344" s="66">
        <f>SUM(D345:D357)</f>
        <v>34</v>
      </c>
      <c r="E344" s="66"/>
      <c r="F344" s="69"/>
      <c r="G344" s="69">
        <f>SUM(G345:G357)</f>
        <v>26500</v>
      </c>
      <c r="H344" s="69">
        <f>SUM(H345:H357)</f>
        <v>318000</v>
      </c>
    </row>
    <row r="345" spans="2:8" s="90" customFormat="1">
      <c r="B345" s="98"/>
      <c r="C345" s="100" t="s">
        <v>41</v>
      </c>
      <c r="D345" s="79">
        <v>1</v>
      </c>
      <c r="E345" s="80">
        <v>1.8</v>
      </c>
      <c r="F345" s="73">
        <v>1800</v>
      </c>
      <c r="G345" s="73">
        <f t="shared" ref="G345:G357" si="84">D345*F345</f>
        <v>1800</v>
      </c>
      <c r="H345" s="73">
        <f t="shared" ref="H345:H357" si="85">G345*12</f>
        <v>21600</v>
      </c>
    </row>
    <row r="346" spans="2:8" s="90" customFormat="1">
      <c r="B346" s="98"/>
      <c r="C346" s="100" t="s">
        <v>2</v>
      </c>
      <c r="D346" s="79">
        <v>2</v>
      </c>
      <c r="E346" s="80">
        <v>1.3</v>
      </c>
      <c r="F346" s="73">
        <v>1300</v>
      </c>
      <c r="G346" s="73">
        <f t="shared" si="84"/>
        <v>2600</v>
      </c>
      <c r="H346" s="73">
        <f t="shared" si="85"/>
        <v>31200</v>
      </c>
    </row>
    <row r="347" spans="2:8" s="90" customFormat="1">
      <c r="B347" s="98"/>
      <c r="C347" s="99" t="s">
        <v>42</v>
      </c>
      <c r="D347" s="79">
        <v>1</v>
      </c>
      <c r="E347" s="80">
        <v>0.7</v>
      </c>
      <c r="F347" s="73">
        <v>700</v>
      </c>
      <c r="G347" s="73">
        <f t="shared" si="84"/>
        <v>700</v>
      </c>
      <c r="H347" s="73">
        <f t="shared" si="85"/>
        <v>8400</v>
      </c>
    </row>
    <row r="348" spans="2:8" s="90" customFormat="1">
      <c r="B348" s="98"/>
      <c r="C348" s="100" t="s">
        <v>13</v>
      </c>
      <c r="D348" s="79">
        <v>1</v>
      </c>
      <c r="E348" s="80">
        <v>0.8</v>
      </c>
      <c r="F348" s="73">
        <v>800</v>
      </c>
      <c r="G348" s="73">
        <f t="shared" si="84"/>
        <v>800</v>
      </c>
      <c r="H348" s="73">
        <f t="shared" si="85"/>
        <v>9600</v>
      </c>
    </row>
    <row r="349" spans="2:8" s="90" customFormat="1">
      <c r="B349" s="98"/>
      <c r="C349" s="101" t="s">
        <v>11</v>
      </c>
      <c r="D349" s="79">
        <v>1</v>
      </c>
      <c r="E349" s="80">
        <v>0.8</v>
      </c>
      <c r="F349" s="73">
        <v>800</v>
      </c>
      <c r="G349" s="73">
        <f t="shared" si="84"/>
        <v>800</v>
      </c>
      <c r="H349" s="73">
        <f t="shared" si="85"/>
        <v>9600</v>
      </c>
    </row>
    <row r="350" spans="2:8" s="90" customFormat="1">
      <c r="B350" s="98"/>
      <c r="C350" s="99" t="s">
        <v>43</v>
      </c>
      <c r="D350" s="79">
        <v>4</v>
      </c>
      <c r="E350" s="80">
        <v>1</v>
      </c>
      <c r="F350" s="73">
        <v>1000</v>
      </c>
      <c r="G350" s="73">
        <f t="shared" si="84"/>
        <v>4000</v>
      </c>
      <c r="H350" s="73">
        <f t="shared" si="85"/>
        <v>48000</v>
      </c>
    </row>
    <row r="351" spans="2:8" s="90" customFormat="1">
      <c r="B351" s="98"/>
      <c r="C351" s="99" t="s">
        <v>44</v>
      </c>
      <c r="D351" s="79">
        <v>1</v>
      </c>
      <c r="E351" s="80">
        <v>0.8</v>
      </c>
      <c r="F351" s="73">
        <v>800</v>
      </c>
      <c r="G351" s="73">
        <f t="shared" si="84"/>
        <v>800</v>
      </c>
      <c r="H351" s="73">
        <f t="shared" si="85"/>
        <v>9600</v>
      </c>
    </row>
    <row r="352" spans="2:8" s="90" customFormat="1">
      <c r="B352" s="98"/>
      <c r="C352" s="99" t="s">
        <v>60</v>
      </c>
      <c r="D352" s="79">
        <v>1</v>
      </c>
      <c r="E352" s="80">
        <v>0.9</v>
      </c>
      <c r="F352" s="73">
        <v>900</v>
      </c>
      <c r="G352" s="73">
        <f t="shared" si="84"/>
        <v>900</v>
      </c>
      <c r="H352" s="73">
        <f t="shared" si="85"/>
        <v>10800</v>
      </c>
    </row>
    <row r="353" spans="2:8" s="90" customFormat="1">
      <c r="B353" s="98"/>
      <c r="C353" s="100" t="s">
        <v>3</v>
      </c>
      <c r="D353" s="79">
        <v>3</v>
      </c>
      <c r="E353" s="80">
        <v>0.7</v>
      </c>
      <c r="F353" s="73">
        <v>700</v>
      </c>
      <c r="G353" s="73">
        <f t="shared" si="84"/>
        <v>2100</v>
      </c>
      <c r="H353" s="73">
        <f t="shared" si="85"/>
        <v>25200</v>
      </c>
    </row>
    <row r="354" spans="2:8" s="90" customFormat="1">
      <c r="B354" s="98"/>
      <c r="C354" s="100" t="s">
        <v>47</v>
      </c>
      <c r="D354" s="79">
        <v>5</v>
      </c>
      <c r="E354" s="80">
        <v>0.6</v>
      </c>
      <c r="F354" s="73">
        <v>600</v>
      </c>
      <c r="G354" s="73">
        <f t="shared" si="84"/>
        <v>3000</v>
      </c>
      <c r="H354" s="73">
        <f t="shared" si="85"/>
        <v>36000</v>
      </c>
    </row>
    <row r="355" spans="2:8" s="90" customFormat="1">
      <c r="B355" s="98"/>
      <c r="C355" s="100" t="s">
        <v>10</v>
      </c>
      <c r="D355" s="79">
        <v>8</v>
      </c>
      <c r="E355" s="80">
        <v>0.5</v>
      </c>
      <c r="F355" s="73">
        <v>500</v>
      </c>
      <c r="G355" s="73">
        <f t="shared" si="84"/>
        <v>4000</v>
      </c>
      <c r="H355" s="73">
        <f t="shared" si="85"/>
        <v>48000</v>
      </c>
    </row>
    <row r="356" spans="2:8" s="90" customFormat="1">
      <c r="B356" s="98"/>
      <c r="C356" s="101" t="s">
        <v>7</v>
      </c>
      <c r="D356" s="79">
        <v>1</v>
      </c>
      <c r="E356" s="80">
        <v>1</v>
      </c>
      <c r="F356" s="73">
        <v>1000</v>
      </c>
      <c r="G356" s="73">
        <f t="shared" si="84"/>
        <v>1000</v>
      </c>
      <c r="H356" s="73">
        <f t="shared" si="85"/>
        <v>12000</v>
      </c>
    </row>
    <row r="357" spans="2:8" s="90" customFormat="1">
      <c r="B357" s="98"/>
      <c r="C357" s="100" t="s">
        <v>8</v>
      </c>
      <c r="D357" s="79">
        <v>5</v>
      </c>
      <c r="E357" s="80">
        <v>0.8</v>
      </c>
      <c r="F357" s="73">
        <v>800</v>
      </c>
      <c r="G357" s="73">
        <f t="shared" si="84"/>
        <v>4000</v>
      </c>
      <c r="H357" s="73">
        <f t="shared" si="85"/>
        <v>48000</v>
      </c>
    </row>
    <row r="358" spans="2:8" ht="30">
      <c r="B358" s="95">
        <v>1</v>
      </c>
      <c r="C358" s="96" t="s">
        <v>92</v>
      </c>
      <c r="D358" s="102">
        <f>SUM(D359:D364)</f>
        <v>9</v>
      </c>
      <c r="E358" s="102"/>
      <c r="F358" s="82"/>
      <c r="G358" s="82">
        <f>SUM(G359:G364)</f>
        <v>6200</v>
      </c>
      <c r="H358" s="82">
        <f>SUM(H359:H364)</f>
        <v>74400</v>
      </c>
    </row>
    <row r="359" spans="2:8" s="90" customFormat="1">
      <c r="B359" s="98"/>
      <c r="C359" s="100" t="s">
        <v>46</v>
      </c>
      <c r="D359" s="79">
        <v>1</v>
      </c>
      <c r="E359" s="80">
        <v>1</v>
      </c>
      <c r="F359" s="73">
        <v>1000</v>
      </c>
      <c r="G359" s="73">
        <f t="shared" ref="G359:G364" si="86">D359*F359</f>
        <v>1000</v>
      </c>
      <c r="H359" s="73">
        <f t="shared" ref="H359:H364" si="87">G359*12</f>
        <v>12000</v>
      </c>
    </row>
    <row r="360" spans="2:8" s="90" customFormat="1">
      <c r="B360" s="98"/>
      <c r="C360" s="100" t="s">
        <v>3</v>
      </c>
      <c r="D360" s="79">
        <v>1</v>
      </c>
      <c r="E360" s="80">
        <v>0.65</v>
      </c>
      <c r="F360" s="73">
        <v>650</v>
      </c>
      <c r="G360" s="73">
        <f t="shared" si="86"/>
        <v>650</v>
      </c>
      <c r="H360" s="73">
        <f t="shared" si="87"/>
        <v>7800</v>
      </c>
    </row>
    <row r="361" spans="2:8" s="90" customFormat="1">
      <c r="B361" s="98"/>
      <c r="C361" s="100" t="s">
        <v>47</v>
      </c>
      <c r="D361" s="79">
        <v>1</v>
      </c>
      <c r="E361" s="80">
        <v>0.55000000000000004</v>
      </c>
      <c r="F361" s="73">
        <v>550</v>
      </c>
      <c r="G361" s="73">
        <f t="shared" si="86"/>
        <v>550</v>
      </c>
      <c r="H361" s="73">
        <f t="shared" si="87"/>
        <v>6600</v>
      </c>
    </row>
    <row r="362" spans="2:8" s="90" customFormat="1">
      <c r="B362" s="98"/>
      <c r="C362" s="100" t="s">
        <v>10</v>
      </c>
      <c r="D362" s="79">
        <v>2</v>
      </c>
      <c r="E362" s="80">
        <v>0.45</v>
      </c>
      <c r="F362" s="73">
        <v>450</v>
      </c>
      <c r="G362" s="73">
        <f t="shared" si="86"/>
        <v>900</v>
      </c>
      <c r="H362" s="73">
        <f t="shared" si="87"/>
        <v>10800</v>
      </c>
    </row>
    <row r="363" spans="2:8" s="90" customFormat="1">
      <c r="B363" s="98"/>
      <c r="C363" s="100" t="s">
        <v>6</v>
      </c>
      <c r="D363" s="79">
        <v>1</v>
      </c>
      <c r="E363" s="80">
        <v>0.7</v>
      </c>
      <c r="F363" s="73">
        <v>700</v>
      </c>
      <c r="G363" s="73">
        <f t="shared" si="86"/>
        <v>700</v>
      </c>
      <c r="H363" s="73">
        <f t="shared" si="87"/>
        <v>8400</v>
      </c>
    </row>
    <row r="364" spans="2:8" s="90" customFormat="1">
      <c r="B364" s="98"/>
      <c r="C364" s="100" t="s">
        <v>8</v>
      </c>
      <c r="D364" s="79">
        <v>3</v>
      </c>
      <c r="E364" s="80">
        <v>0.8</v>
      </c>
      <c r="F364" s="73">
        <v>800</v>
      </c>
      <c r="G364" s="73">
        <f t="shared" si="86"/>
        <v>2400</v>
      </c>
      <c r="H364" s="73">
        <f t="shared" si="87"/>
        <v>28800</v>
      </c>
    </row>
    <row r="365" spans="2:8">
      <c r="B365" s="95">
        <v>2</v>
      </c>
      <c r="C365" s="96" t="s">
        <v>93</v>
      </c>
      <c r="D365" s="102">
        <f>SUM(D366:D371)</f>
        <v>10</v>
      </c>
      <c r="E365" s="102"/>
      <c r="F365" s="82"/>
      <c r="G365" s="82">
        <f>SUM(G366:G371)</f>
        <v>6400</v>
      </c>
      <c r="H365" s="82">
        <f>SUM(H366:H371)</f>
        <v>76800</v>
      </c>
    </row>
    <row r="366" spans="2:8" s="90" customFormat="1">
      <c r="B366" s="98"/>
      <c r="C366" s="100" t="s">
        <v>46</v>
      </c>
      <c r="D366" s="79">
        <v>1</v>
      </c>
      <c r="E366" s="80">
        <v>1</v>
      </c>
      <c r="F366" s="73">
        <v>1000</v>
      </c>
      <c r="G366" s="73">
        <f t="shared" ref="G366:G371" si="88">D366*F366</f>
        <v>1000</v>
      </c>
      <c r="H366" s="73">
        <f t="shared" ref="H366:H371" si="89">G366*12</f>
        <v>12000</v>
      </c>
    </row>
    <row r="367" spans="2:8" s="90" customFormat="1">
      <c r="B367" s="98"/>
      <c r="C367" s="100" t="s">
        <v>3</v>
      </c>
      <c r="D367" s="79">
        <v>1</v>
      </c>
      <c r="E367" s="80">
        <v>0.65</v>
      </c>
      <c r="F367" s="73">
        <v>650</v>
      </c>
      <c r="G367" s="73">
        <f t="shared" si="88"/>
        <v>650</v>
      </c>
      <c r="H367" s="73">
        <f t="shared" si="89"/>
        <v>7800</v>
      </c>
    </row>
    <row r="368" spans="2:8" s="90" customFormat="1">
      <c r="B368" s="98"/>
      <c r="C368" s="100" t="s">
        <v>4</v>
      </c>
      <c r="D368" s="79">
        <v>2</v>
      </c>
      <c r="E368" s="80">
        <v>0.55000000000000004</v>
      </c>
      <c r="F368" s="73">
        <v>550</v>
      </c>
      <c r="G368" s="73">
        <f t="shared" si="88"/>
        <v>1100</v>
      </c>
      <c r="H368" s="73">
        <f t="shared" si="89"/>
        <v>13200</v>
      </c>
    </row>
    <row r="369" spans="2:8" s="90" customFormat="1">
      <c r="B369" s="98"/>
      <c r="C369" s="100" t="s">
        <v>10</v>
      </c>
      <c r="D369" s="79">
        <v>3</v>
      </c>
      <c r="E369" s="80">
        <v>0.45</v>
      </c>
      <c r="F369" s="73">
        <v>450</v>
      </c>
      <c r="G369" s="73">
        <f t="shared" si="88"/>
        <v>1350</v>
      </c>
      <c r="H369" s="73">
        <f t="shared" si="89"/>
        <v>16200</v>
      </c>
    </row>
    <row r="370" spans="2:8" s="90" customFormat="1">
      <c r="B370" s="98"/>
      <c r="C370" s="100" t="s">
        <v>6</v>
      </c>
      <c r="D370" s="79">
        <v>1</v>
      </c>
      <c r="E370" s="80">
        <v>0.7</v>
      </c>
      <c r="F370" s="73">
        <v>700</v>
      </c>
      <c r="G370" s="73">
        <f t="shared" si="88"/>
        <v>700</v>
      </c>
      <c r="H370" s="73">
        <f t="shared" si="89"/>
        <v>8400</v>
      </c>
    </row>
    <row r="371" spans="2:8" s="90" customFormat="1">
      <c r="B371" s="98"/>
      <c r="C371" s="100" t="s">
        <v>8</v>
      </c>
      <c r="D371" s="79">
        <v>2</v>
      </c>
      <c r="E371" s="80">
        <v>0.8</v>
      </c>
      <c r="F371" s="73">
        <v>800</v>
      </c>
      <c r="G371" s="73">
        <f t="shared" si="88"/>
        <v>1600</v>
      </c>
      <c r="H371" s="73">
        <f t="shared" si="89"/>
        <v>19200</v>
      </c>
    </row>
    <row r="372" spans="2:8" ht="30">
      <c r="B372" s="95">
        <v>3</v>
      </c>
      <c r="C372" s="96" t="s">
        <v>94</v>
      </c>
      <c r="D372" s="102">
        <f>SUM(D373:D376)</f>
        <v>6</v>
      </c>
      <c r="E372" s="102"/>
      <c r="F372" s="82"/>
      <c r="G372" s="82">
        <f>SUM(G373:G376)</f>
        <v>3750</v>
      </c>
      <c r="H372" s="82">
        <f>SUM(H373:H376)</f>
        <v>45000</v>
      </c>
    </row>
    <row r="373" spans="2:8" s="90" customFormat="1">
      <c r="B373" s="98"/>
      <c r="C373" s="100" t="s">
        <v>46</v>
      </c>
      <c r="D373" s="79">
        <v>1</v>
      </c>
      <c r="E373" s="80">
        <v>1</v>
      </c>
      <c r="F373" s="73">
        <v>1000</v>
      </c>
      <c r="G373" s="73">
        <f>D373*F373</f>
        <v>1000</v>
      </c>
      <c r="H373" s="73">
        <f t="shared" ref="H373:H376" si="90">G373*12</f>
        <v>12000</v>
      </c>
    </row>
    <row r="374" spans="2:8" s="90" customFormat="1">
      <c r="B374" s="98"/>
      <c r="C374" s="100" t="s">
        <v>3</v>
      </c>
      <c r="D374" s="79">
        <v>1</v>
      </c>
      <c r="E374" s="80">
        <v>0.65</v>
      </c>
      <c r="F374" s="73">
        <v>650</v>
      </c>
      <c r="G374" s="73">
        <f>D374*F374</f>
        <v>650</v>
      </c>
      <c r="H374" s="73">
        <f t="shared" si="90"/>
        <v>7800</v>
      </c>
    </row>
    <row r="375" spans="2:8" s="90" customFormat="1">
      <c r="B375" s="98"/>
      <c r="C375" s="100" t="s">
        <v>4</v>
      </c>
      <c r="D375" s="79">
        <v>3</v>
      </c>
      <c r="E375" s="80">
        <v>0.55000000000000004</v>
      </c>
      <c r="F375" s="73">
        <v>550</v>
      </c>
      <c r="G375" s="73">
        <f>D375*F375</f>
        <v>1650</v>
      </c>
      <c r="H375" s="73">
        <f t="shared" si="90"/>
        <v>19800</v>
      </c>
    </row>
    <row r="376" spans="2:8" s="90" customFormat="1">
      <c r="B376" s="98"/>
      <c r="C376" s="100" t="s">
        <v>10</v>
      </c>
      <c r="D376" s="79">
        <v>1</v>
      </c>
      <c r="E376" s="80">
        <v>0.45</v>
      </c>
      <c r="F376" s="73">
        <v>450</v>
      </c>
      <c r="G376" s="73">
        <f>D376*F376</f>
        <v>450</v>
      </c>
      <c r="H376" s="73">
        <f t="shared" si="90"/>
        <v>5400</v>
      </c>
    </row>
    <row r="377" spans="2:8">
      <c r="B377" s="95">
        <v>4</v>
      </c>
      <c r="C377" s="96" t="s">
        <v>95</v>
      </c>
      <c r="D377" s="102">
        <f>SUM(D378:D383)</f>
        <v>7</v>
      </c>
      <c r="E377" s="102"/>
      <c r="F377" s="82"/>
      <c r="G377" s="82">
        <f>SUM(G378:G383)</f>
        <v>4600</v>
      </c>
      <c r="H377" s="82">
        <f>SUM(H378:H383)</f>
        <v>55200</v>
      </c>
    </row>
    <row r="378" spans="2:8" s="90" customFormat="1">
      <c r="B378" s="98"/>
      <c r="C378" s="100" t="s">
        <v>46</v>
      </c>
      <c r="D378" s="79">
        <v>1</v>
      </c>
      <c r="E378" s="80">
        <v>1</v>
      </c>
      <c r="F378" s="73">
        <v>1000</v>
      </c>
      <c r="G378" s="73">
        <f t="shared" ref="G378:G383" si="91">D378*F378</f>
        <v>1000</v>
      </c>
      <c r="H378" s="73">
        <f t="shared" ref="H378:H383" si="92">G378*12</f>
        <v>12000</v>
      </c>
    </row>
    <row r="379" spans="2:8" s="90" customFormat="1">
      <c r="B379" s="98"/>
      <c r="C379" s="100" t="s">
        <v>3</v>
      </c>
      <c r="D379" s="79">
        <v>1</v>
      </c>
      <c r="E379" s="80">
        <v>0.65</v>
      </c>
      <c r="F379" s="73">
        <v>650</v>
      </c>
      <c r="G379" s="73">
        <f t="shared" si="91"/>
        <v>650</v>
      </c>
      <c r="H379" s="73">
        <f t="shared" si="92"/>
        <v>7800</v>
      </c>
    </row>
    <row r="380" spans="2:8" s="90" customFormat="1">
      <c r="B380" s="98"/>
      <c r="C380" s="100" t="s">
        <v>4</v>
      </c>
      <c r="D380" s="79">
        <v>1</v>
      </c>
      <c r="E380" s="80">
        <v>0.55000000000000004</v>
      </c>
      <c r="F380" s="73">
        <v>550</v>
      </c>
      <c r="G380" s="73">
        <f t="shared" si="91"/>
        <v>550</v>
      </c>
      <c r="H380" s="73">
        <f t="shared" si="92"/>
        <v>6600</v>
      </c>
    </row>
    <row r="381" spans="2:8" s="90" customFormat="1">
      <c r="B381" s="98"/>
      <c r="C381" s="100" t="s">
        <v>10</v>
      </c>
      <c r="D381" s="79">
        <v>2</v>
      </c>
      <c r="E381" s="80">
        <v>0.45</v>
      </c>
      <c r="F381" s="73">
        <v>450</v>
      </c>
      <c r="G381" s="73">
        <f t="shared" si="91"/>
        <v>900</v>
      </c>
      <c r="H381" s="73">
        <f t="shared" si="92"/>
        <v>10800</v>
      </c>
    </row>
    <row r="382" spans="2:8" s="90" customFormat="1">
      <c r="B382" s="98"/>
      <c r="C382" s="100" t="s">
        <v>6</v>
      </c>
      <c r="D382" s="79">
        <v>1</v>
      </c>
      <c r="E382" s="80">
        <v>0.7</v>
      </c>
      <c r="F382" s="73">
        <v>700</v>
      </c>
      <c r="G382" s="73">
        <f t="shared" si="91"/>
        <v>700</v>
      </c>
      <c r="H382" s="73">
        <f t="shared" si="92"/>
        <v>8400</v>
      </c>
    </row>
    <row r="383" spans="2:8" s="90" customFormat="1">
      <c r="B383" s="98"/>
      <c r="C383" s="100" t="s">
        <v>8</v>
      </c>
      <c r="D383" s="79">
        <v>1</v>
      </c>
      <c r="E383" s="80">
        <v>0.8</v>
      </c>
      <c r="F383" s="73">
        <v>800</v>
      </c>
      <c r="G383" s="73">
        <f t="shared" si="91"/>
        <v>800</v>
      </c>
      <c r="H383" s="73">
        <f t="shared" si="92"/>
        <v>9600</v>
      </c>
    </row>
    <row r="384" spans="2:8" ht="29.25" customHeight="1">
      <c r="B384" s="66" t="s">
        <v>151</v>
      </c>
      <c r="C384" s="96" t="s">
        <v>96</v>
      </c>
      <c r="D384" s="66">
        <f>SUM(D385:D397)</f>
        <v>39</v>
      </c>
      <c r="E384" s="66"/>
      <c r="F384" s="69"/>
      <c r="G384" s="69">
        <f>SUM(G385:G397)</f>
        <v>28800</v>
      </c>
      <c r="H384" s="69">
        <f>SUM(H385:H397)</f>
        <v>345600</v>
      </c>
    </row>
    <row r="385" spans="2:8" s="90" customFormat="1">
      <c r="B385" s="98"/>
      <c r="C385" s="100" t="s">
        <v>41</v>
      </c>
      <c r="D385" s="79">
        <v>1</v>
      </c>
      <c r="E385" s="80">
        <v>1.8</v>
      </c>
      <c r="F385" s="73">
        <v>1800</v>
      </c>
      <c r="G385" s="73">
        <f t="shared" ref="G385:G397" si="93">D385*F385</f>
        <v>1800</v>
      </c>
      <c r="H385" s="73">
        <f t="shared" ref="H385:H397" si="94">G385*12</f>
        <v>21600</v>
      </c>
    </row>
    <row r="386" spans="2:8" s="90" customFormat="1">
      <c r="B386" s="98"/>
      <c r="C386" s="100" t="s">
        <v>2</v>
      </c>
      <c r="D386" s="79">
        <v>2</v>
      </c>
      <c r="E386" s="80">
        <v>1.3</v>
      </c>
      <c r="F386" s="73">
        <v>1300</v>
      </c>
      <c r="G386" s="73">
        <f t="shared" si="93"/>
        <v>2600</v>
      </c>
      <c r="H386" s="73">
        <f t="shared" si="94"/>
        <v>31200</v>
      </c>
    </row>
    <row r="387" spans="2:8" s="90" customFormat="1">
      <c r="B387" s="98"/>
      <c r="C387" s="99" t="s">
        <v>42</v>
      </c>
      <c r="D387" s="79">
        <v>1</v>
      </c>
      <c r="E387" s="80">
        <v>0.7</v>
      </c>
      <c r="F387" s="73">
        <v>700</v>
      </c>
      <c r="G387" s="73">
        <f t="shared" si="93"/>
        <v>700</v>
      </c>
      <c r="H387" s="73">
        <f t="shared" si="94"/>
        <v>8400</v>
      </c>
    </row>
    <row r="388" spans="2:8" s="90" customFormat="1">
      <c r="B388" s="98"/>
      <c r="C388" s="100" t="s">
        <v>13</v>
      </c>
      <c r="D388" s="79">
        <v>1</v>
      </c>
      <c r="E388" s="80">
        <v>0.8</v>
      </c>
      <c r="F388" s="73">
        <v>800</v>
      </c>
      <c r="G388" s="73">
        <f t="shared" si="93"/>
        <v>800</v>
      </c>
      <c r="H388" s="73">
        <f t="shared" si="94"/>
        <v>9600</v>
      </c>
    </row>
    <row r="389" spans="2:8" s="90" customFormat="1">
      <c r="B389" s="98"/>
      <c r="C389" s="101" t="s">
        <v>11</v>
      </c>
      <c r="D389" s="79">
        <v>1</v>
      </c>
      <c r="E389" s="80">
        <v>0.8</v>
      </c>
      <c r="F389" s="73">
        <v>800</v>
      </c>
      <c r="G389" s="73">
        <f t="shared" si="93"/>
        <v>800</v>
      </c>
      <c r="H389" s="73">
        <f t="shared" si="94"/>
        <v>9600</v>
      </c>
    </row>
    <row r="390" spans="2:8" s="90" customFormat="1">
      <c r="B390" s="98"/>
      <c r="C390" s="99" t="s">
        <v>43</v>
      </c>
      <c r="D390" s="79">
        <v>3</v>
      </c>
      <c r="E390" s="80">
        <v>1</v>
      </c>
      <c r="F390" s="73">
        <v>1000</v>
      </c>
      <c r="G390" s="73">
        <f t="shared" si="93"/>
        <v>3000</v>
      </c>
      <c r="H390" s="73">
        <f t="shared" si="94"/>
        <v>36000</v>
      </c>
    </row>
    <row r="391" spans="2:8" s="90" customFormat="1">
      <c r="B391" s="98"/>
      <c r="C391" s="99" t="s">
        <v>59</v>
      </c>
      <c r="D391" s="79">
        <v>1</v>
      </c>
      <c r="E391" s="80">
        <v>0.8</v>
      </c>
      <c r="F391" s="73">
        <v>800</v>
      </c>
      <c r="G391" s="73">
        <f t="shared" si="93"/>
        <v>800</v>
      </c>
      <c r="H391" s="73">
        <f t="shared" si="94"/>
        <v>9600</v>
      </c>
    </row>
    <row r="392" spans="2:8" s="90" customFormat="1">
      <c r="B392" s="98"/>
      <c r="C392" s="99" t="s">
        <v>60</v>
      </c>
      <c r="D392" s="79">
        <v>1</v>
      </c>
      <c r="E392" s="80">
        <v>0.9</v>
      </c>
      <c r="F392" s="73">
        <v>900</v>
      </c>
      <c r="G392" s="73">
        <f t="shared" si="93"/>
        <v>900</v>
      </c>
      <c r="H392" s="73">
        <f t="shared" si="94"/>
        <v>10800</v>
      </c>
    </row>
    <row r="393" spans="2:8" s="90" customFormat="1">
      <c r="B393" s="98"/>
      <c r="C393" s="100" t="s">
        <v>3</v>
      </c>
      <c r="D393" s="79">
        <v>4</v>
      </c>
      <c r="E393" s="80">
        <v>0.7</v>
      </c>
      <c r="F393" s="73">
        <v>700</v>
      </c>
      <c r="G393" s="73">
        <f t="shared" si="93"/>
        <v>2800</v>
      </c>
      <c r="H393" s="73">
        <f t="shared" si="94"/>
        <v>33600</v>
      </c>
    </row>
    <row r="394" spans="2:8" s="90" customFormat="1">
      <c r="B394" s="98"/>
      <c r="C394" s="100" t="s">
        <v>47</v>
      </c>
      <c r="D394" s="79">
        <v>6</v>
      </c>
      <c r="E394" s="80">
        <v>0.6</v>
      </c>
      <c r="F394" s="73">
        <v>600</v>
      </c>
      <c r="G394" s="73">
        <f t="shared" si="93"/>
        <v>3600</v>
      </c>
      <c r="H394" s="73">
        <f t="shared" si="94"/>
        <v>43200</v>
      </c>
    </row>
    <row r="395" spans="2:8" s="90" customFormat="1">
      <c r="B395" s="98"/>
      <c r="C395" s="100" t="s">
        <v>10</v>
      </c>
      <c r="D395" s="79">
        <v>12</v>
      </c>
      <c r="E395" s="80">
        <v>0.5</v>
      </c>
      <c r="F395" s="73">
        <v>500</v>
      </c>
      <c r="G395" s="73">
        <f t="shared" si="93"/>
        <v>6000</v>
      </c>
      <c r="H395" s="73">
        <f t="shared" si="94"/>
        <v>72000</v>
      </c>
    </row>
    <row r="396" spans="2:8" s="90" customFormat="1">
      <c r="B396" s="98"/>
      <c r="C396" s="101" t="s">
        <v>7</v>
      </c>
      <c r="D396" s="79">
        <v>1</v>
      </c>
      <c r="E396" s="80">
        <v>1</v>
      </c>
      <c r="F396" s="73">
        <v>1000</v>
      </c>
      <c r="G396" s="73">
        <f t="shared" si="93"/>
        <v>1000</v>
      </c>
      <c r="H396" s="73">
        <f t="shared" si="94"/>
        <v>12000</v>
      </c>
    </row>
    <row r="397" spans="2:8" s="90" customFormat="1">
      <c r="B397" s="98"/>
      <c r="C397" s="100" t="s">
        <v>8</v>
      </c>
      <c r="D397" s="79">
        <v>5</v>
      </c>
      <c r="E397" s="80">
        <v>0.8</v>
      </c>
      <c r="F397" s="73">
        <v>800</v>
      </c>
      <c r="G397" s="73">
        <f t="shared" si="93"/>
        <v>4000</v>
      </c>
      <c r="H397" s="73">
        <f t="shared" si="94"/>
        <v>48000</v>
      </c>
    </row>
    <row r="398" spans="2:8">
      <c r="B398" s="95">
        <v>1</v>
      </c>
      <c r="C398" s="96" t="s">
        <v>97</v>
      </c>
      <c r="D398" s="102">
        <f>SUM(D399:D404)</f>
        <v>14</v>
      </c>
      <c r="E398" s="102"/>
      <c r="F398" s="82"/>
      <c r="G398" s="82">
        <f>SUM(G399:G404)</f>
        <v>8950</v>
      </c>
      <c r="H398" s="82">
        <f>SUM(H399:H404)</f>
        <v>107400</v>
      </c>
    </row>
    <row r="399" spans="2:8" s="90" customFormat="1">
      <c r="B399" s="98"/>
      <c r="C399" s="100" t="s">
        <v>46</v>
      </c>
      <c r="D399" s="79">
        <v>1</v>
      </c>
      <c r="E399" s="80">
        <v>1</v>
      </c>
      <c r="F399" s="73">
        <v>1000</v>
      </c>
      <c r="G399" s="73">
        <f t="shared" ref="G399:G404" si="95">D399*F399</f>
        <v>1000</v>
      </c>
      <c r="H399" s="73">
        <f t="shared" ref="H399:H404" si="96">G399*12</f>
        <v>12000</v>
      </c>
    </row>
    <row r="400" spans="2:8" s="90" customFormat="1">
      <c r="B400" s="98"/>
      <c r="C400" s="100" t="s">
        <v>3</v>
      </c>
      <c r="D400" s="79">
        <v>2</v>
      </c>
      <c r="E400" s="80">
        <v>0.65</v>
      </c>
      <c r="F400" s="73">
        <v>650</v>
      </c>
      <c r="G400" s="73">
        <f t="shared" si="95"/>
        <v>1300</v>
      </c>
      <c r="H400" s="73">
        <f t="shared" si="96"/>
        <v>15600</v>
      </c>
    </row>
    <row r="401" spans="2:8" s="90" customFormat="1">
      <c r="B401" s="98"/>
      <c r="C401" s="100" t="s">
        <v>4</v>
      </c>
      <c r="D401" s="79">
        <v>4</v>
      </c>
      <c r="E401" s="80">
        <v>0.55000000000000004</v>
      </c>
      <c r="F401" s="73">
        <v>550</v>
      </c>
      <c r="G401" s="73">
        <f t="shared" si="95"/>
        <v>2200</v>
      </c>
      <c r="H401" s="73">
        <f t="shared" si="96"/>
        <v>26400</v>
      </c>
    </row>
    <row r="402" spans="2:8" s="90" customFormat="1">
      <c r="B402" s="98"/>
      <c r="C402" s="100" t="s">
        <v>10</v>
      </c>
      <c r="D402" s="79">
        <v>3</v>
      </c>
      <c r="E402" s="80">
        <v>0.45</v>
      </c>
      <c r="F402" s="73">
        <v>450</v>
      </c>
      <c r="G402" s="73">
        <f t="shared" si="95"/>
        <v>1350</v>
      </c>
      <c r="H402" s="73">
        <f t="shared" si="96"/>
        <v>16200</v>
      </c>
    </row>
    <row r="403" spans="2:8" s="90" customFormat="1">
      <c r="B403" s="98"/>
      <c r="C403" s="100" t="s">
        <v>6</v>
      </c>
      <c r="D403" s="79">
        <v>1</v>
      </c>
      <c r="E403" s="80">
        <v>0.7</v>
      </c>
      <c r="F403" s="73">
        <v>700</v>
      </c>
      <c r="G403" s="73">
        <f t="shared" si="95"/>
        <v>700</v>
      </c>
      <c r="H403" s="73">
        <f t="shared" si="96"/>
        <v>8400</v>
      </c>
    </row>
    <row r="404" spans="2:8" s="90" customFormat="1">
      <c r="B404" s="98"/>
      <c r="C404" s="100" t="s">
        <v>8</v>
      </c>
      <c r="D404" s="79">
        <v>3</v>
      </c>
      <c r="E404" s="80">
        <v>0.8</v>
      </c>
      <c r="F404" s="73">
        <v>800</v>
      </c>
      <c r="G404" s="73">
        <f t="shared" si="95"/>
        <v>2400</v>
      </c>
      <c r="H404" s="73">
        <f t="shared" si="96"/>
        <v>28800</v>
      </c>
    </row>
    <row r="405" spans="2:8">
      <c r="B405" s="95">
        <v>2</v>
      </c>
      <c r="C405" s="96" t="s">
        <v>98</v>
      </c>
      <c r="D405" s="102">
        <f>SUM(D406:D411)</f>
        <v>11</v>
      </c>
      <c r="E405" s="102"/>
      <c r="F405" s="82"/>
      <c r="G405" s="82">
        <f>SUM(G406:G411)</f>
        <v>6950</v>
      </c>
      <c r="H405" s="82">
        <f>SUM(H406:H411)</f>
        <v>83400</v>
      </c>
    </row>
    <row r="406" spans="2:8" s="90" customFormat="1">
      <c r="B406" s="98"/>
      <c r="C406" s="100" t="s">
        <v>46</v>
      </c>
      <c r="D406" s="79">
        <v>1</v>
      </c>
      <c r="E406" s="80">
        <v>1</v>
      </c>
      <c r="F406" s="73">
        <v>1000</v>
      </c>
      <c r="G406" s="73">
        <f t="shared" ref="G406:G411" si="97">D406*F406</f>
        <v>1000</v>
      </c>
      <c r="H406" s="73">
        <f t="shared" ref="H406:H411" si="98">G406*12</f>
        <v>12000</v>
      </c>
    </row>
    <row r="407" spans="2:8" s="90" customFormat="1">
      <c r="B407" s="98"/>
      <c r="C407" s="100" t="s">
        <v>99</v>
      </c>
      <c r="D407" s="79">
        <v>2</v>
      </c>
      <c r="E407" s="80">
        <v>0.65</v>
      </c>
      <c r="F407" s="73">
        <v>650</v>
      </c>
      <c r="G407" s="73">
        <f t="shared" si="97"/>
        <v>1300</v>
      </c>
      <c r="H407" s="73">
        <f t="shared" si="98"/>
        <v>15600</v>
      </c>
    </row>
    <row r="408" spans="2:8" s="90" customFormat="1">
      <c r="B408" s="98"/>
      <c r="C408" s="100" t="s">
        <v>4</v>
      </c>
      <c r="D408" s="79">
        <v>1</v>
      </c>
      <c r="E408" s="80">
        <v>0.55000000000000004</v>
      </c>
      <c r="F408" s="73">
        <v>550</v>
      </c>
      <c r="G408" s="73">
        <f t="shared" si="97"/>
        <v>550</v>
      </c>
      <c r="H408" s="73">
        <f t="shared" si="98"/>
        <v>6600</v>
      </c>
    </row>
    <row r="409" spans="2:8" s="90" customFormat="1">
      <c r="B409" s="98"/>
      <c r="C409" s="100" t="s">
        <v>10</v>
      </c>
      <c r="D409" s="79">
        <v>4</v>
      </c>
      <c r="E409" s="80">
        <v>0.45</v>
      </c>
      <c r="F409" s="73">
        <v>450</v>
      </c>
      <c r="G409" s="73">
        <f t="shared" si="97"/>
        <v>1800</v>
      </c>
      <c r="H409" s="73">
        <f t="shared" si="98"/>
        <v>21600</v>
      </c>
    </row>
    <row r="410" spans="2:8" s="90" customFormat="1">
      <c r="B410" s="98"/>
      <c r="C410" s="100" t="s">
        <v>6</v>
      </c>
      <c r="D410" s="79">
        <v>1</v>
      </c>
      <c r="E410" s="80">
        <v>0.7</v>
      </c>
      <c r="F410" s="73">
        <v>700</v>
      </c>
      <c r="G410" s="73">
        <f t="shared" si="97"/>
        <v>700</v>
      </c>
      <c r="H410" s="73">
        <f t="shared" si="98"/>
        <v>8400</v>
      </c>
    </row>
    <row r="411" spans="2:8" s="90" customFormat="1">
      <c r="B411" s="98"/>
      <c r="C411" s="100" t="s">
        <v>8</v>
      </c>
      <c r="D411" s="79">
        <v>2</v>
      </c>
      <c r="E411" s="80">
        <v>0.8</v>
      </c>
      <c r="F411" s="73">
        <v>800</v>
      </c>
      <c r="G411" s="73">
        <f t="shared" si="97"/>
        <v>1600</v>
      </c>
      <c r="H411" s="73">
        <f t="shared" si="98"/>
        <v>19200</v>
      </c>
    </row>
    <row r="412" spans="2:8">
      <c r="B412" s="95">
        <v>3</v>
      </c>
      <c r="C412" s="96" t="s">
        <v>100</v>
      </c>
      <c r="D412" s="102">
        <f>SUM(D413:D414)</f>
        <v>2</v>
      </c>
      <c r="E412" s="102"/>
      <c r="F412" s="82"/>
      <c r="G412" s="82">
        <f>SUM(G413:G414)</f>
        <v>1200</v>
      </c>
      <c r="H412" s="82">
        <f>SUM(H413:H414)</f>
        <v>14400</v>
      </c>
    </row>
    <row r="413" spans="2:8" s="90" customFormat="1">
      <c r="B413" s="98"/>
      <c r="C413" s="100" t="s">
        <v>3</v>
      </c>
      <c r="D413" s="79">
        <v>1</v>
      </c>
      <c r="E413" s="80">
        <v>0.65</v>
      </c>
      <c r="F413" s="73">
        <v>650</v>
      </c>
      <c r="G413" s="73">
        <f>D413*F413</f>
        <v>650</v>
      </c>
      <c r="H413" s="73">
        <f t="shared" ref="H413:H414" si="99">G413*12</f>
        <v>7800</v>
      </c>
    </row>
    <row r="414" spans="2:8" s="90" customFormat="1">
      <c r="B414" s="98"/>
      <c r="C414" s="100" t="s">
        <v>4</v>
      </c>
      <c r="D414" s="79">
        <v>1</v>
      </c>
      <c r="E414" s="80">
        <v>0.55000000000000004</v>
      </c>
      <c r="F414" s="73">
        <v>550</v>
      </c>
      <c r="G414" s="73">
        <f>D414*F414</f>
        <v>550</v>
      </c>
      <c r="H414" s="73">
        <f t="shared" si="99"/>
        <v>6600</v>
      </c>
    </row>
    <row r="415" spans="2:8">
      <c r="B415" s="95">
        <v>4</v>
      </c>
      <c r="C415" s="96" t="s">
        <v>101</v>
      </c>
      <c r="D415" s="102">
        <f>SUM(D416:D421)</f>
        <v>13</v>
      </c>
      <c r="E415" s="102"/>
      <c r="F415" s="82"/>
      <c r="G415" s="82">
        <f>SUM(G416:G421)</f>
        <v>8150</v>
      </c>
      <c r="H415" s="82">
        <f>SUM(H416:H421)</f>
        <v>97800</v>
      </c>
    </row>
    <row r="416" spans="2:8" s="90" customFormat="1">
      <c r="B416" s="98"/>
      <c r="C416" s="100" t="s">
        <v>46</v>
      </c>
      <c r="D416" s="79">
        <v>1</v>
      </c>
      <c r="E416" s="80">
        <v>1</v>
      </c>
      <c r="F416" s="73">
        <v>1000</v>
      </c>
      <c r="G416" s="73">
        <f t="shared" ref="G416:G421" si="100">D416*F416</f>
        <v>1000</v>
      </c>
      <c r="H416" s="73">
        <f t="shared" ref="H416:H421" si="101">G416*12</f>
        <v>12000</v>
      </c>
    </row>
    <row r="417" spans="2:8" s="90" customFormat="1">
      <c r="B417" s="98"/>
      <c r="C417" s="100" t="s">
        <v>3</v>
      </c>
      <c r="D417" s="79">
        <v>2</v>
      </c>
      <c r="E417" s="80">
        <v>0.65</v>
      </c>
      <c r="F417" s="73">
        <v>650</v>
      </c>
      <c r="G417" s="73">
        <f t="shared" si="100"/>
        <v>1300</v>
      </c>
      <c r="H417" s="73">
        <f t="shared" si="101"/>
        <v>15600</v>
      </c>
    </row>
    <row r="418" spans="2:8" s="90" customFormat="1">
      <c r="B418" s="98"/>
      <c r="C418" s="100" t="s">
        <v>4</v>
      </c>
      <c r="D418" s="79">
        <v>4</v>
      </c>
      <c r="E418" s="80">
        <v>0.55000000000000004</v>
      </c>
      <c r="F418" s="73">
        <v>550</v>
      </c>
      <c r="G418" s="73">
        <f t="shared" si="100"/>
        <v>2200</v>
      </c>
      <c r="H418" s="73">
        <f t="shared" si="101"/>
        <v>26400</v>
      </c>
    </row>
    <row r="419" spans="2:8" s="90" customFormat="1">
      <c r="B419" s="98"/>
      <c r="C419" s="100" t="s">
        <v>10</v>
      </c>
      <c r="D419" s="79">
        <v>3</v>
      </c>
      <c r="E419" s="80">
        <v>0.45</v>
      </c>
      <c r="F419" s="73">
        <v>450</v>
      </c>
      <c r="G419" s="73">
        <f t="shared" si="100"/>
        <v>1350</v>
      </c>
      <c r="H419" s="73">
        <f t="shared" si="101"/>
        <v>16200</v>
      </c>
    </row>
    <row r="420" spans="2:8" s="90" customFormat="1">
      <c r="B420" s="98"/>
      <c r="C420" s="100" t="s">
        <v>6</v>
      </c>
      <c r="D420" s="79">
        <v>1</v>
      </c>
      <c r="E420" s="80">
        <v>0.7</v>
      </c>
      <c r="F420" s="73">
        <v>700</v>
      </c>
      <c r="G420" s="73">
        <f t="shared" si="100"/>
        <v>700</v>
      </c>
      <c r="H420" s="73">
        <f t="shared" si="101"/>
        <v>8400</v>
      </c>
    </row>
    <row r="421" spans="2:8" s="90" customFormat="1">
      <c r="B421" s="98"/>
      <c r="C421" s="100" t="s">
        <v>8</v>
      </c>
      <c r="D421" s="79">
        <v>2</v>
      </c>
      <c r="E421" s="80">
        <v>0.8</v>
      </c>
      <c r="F421" s="73">
        <v>800</v>
      </c>
      <c r="G421" s="73">
        <f t="shared" si="100"/>
        <v>1600</v>
      </c>
      <c r="H421" s="73">
        <f t="shared" si="101"/>
        <v>19200</v>
      </c>
    </row>
    <row r="422" spans="2:8">
      <c r="B422" s="95">
        <v>5</v>
      </c>
      <c r="C422" s="96" t="s">
        <v>102</v>
      </c>
      <c r="D422" s="102">
        <f>SUM(D423:D426)</f>
        <v>7</v>
      </c>
      <c r="E422" s="102"/>
      <c r="F422" s="82"/>
      <c r="G422" s="82">
        <f>SUM(G423:G426)</f>
        <v>4200</v>
      </c>
      <c r="H422" s="82">
        <f>SUM(H423:H426)</f>
        <v>50400</v>
      </c>
    </row>
    <row r="423" spans="2:8" s="90" customFormat="1">
      <c r="B423" s="98"/>
      <c r="C423" s="100" t="s">
        <v>46</v>
      </c>
      <c r="D423" s="79">
        <v>1</v>
      </c>
      <c r="E423" s="80">
        <v>1</v>
      </c>
      <c r="F423" s="73">
        <v>1000</v>
      </c>
      <c r="G423" s="73">
        <f>D423*F423</f>
        <v>1000</v>
      </c>
      <c r="H423" s="73">
        <f t="shared" ref="H423:H426" si="102">G423*12</f>
        <v>12000</v>
      </c>
    </row>
    <row r="424" spans="2:8" s="90" customFormat="1">
      <c r="B424" s="98"/>
      <c r="C424" s="100" t="s">
        <v>3</v>
      </c>
      <c r="D424" s="79">
        <v>1</v>
      </c>
      <c r="E424" s="80">
        <v>0.65</v>
      </c>
      <c r="F424" s="73">
        <v>650</v>
      </c>
      <c r="G424" s="73">
        <f>D424*F424</f>
        <v>650</v>
      </c>
      <c r="H424" s="73">
        <f t="shared" si="102"/>
        <v>7800</v>
      </c>
    </row>
    <row r="425" spans="2:8" s="90" customFormat="1">
      <c r="B425" s="98"/>
      <c r="C425" s="100" t="s">
        <v>9</v>
      </c>
      <c r="D425" s="79">
        <v>3</v>
      </c>
      <c r="E425" s="80">
        <v>0.55000000000000004</v>
      </c>
      <c r="F425" s="73">
        <v>550</v>
      </c>
      <c r="G425" s="73">
        <f>D425*F425</f>
        <v>1650</v>
      </c>
      <c r="H425" s="73">
        <f t="shared" si="102"/>
        <v>19800</v>
      </c>
    </row>
    <row r="426" spans="2:8" s="90" customFormat="1">
      <c r="B426" s="98"/>
      <c r="C426" s="100" t="s">
        <v>10</v>
      </c>
      <c r="D426" s="79">
        <v>2</v>
      </c>
      <c r="E426" s="80">
        <v>0.45</v>
      </c>
      <c r="F426" s="73">
        <v>450</v>
      </c>
      <c r="G426" s="73">
        <f>D426*F426</f>
        <v>900</v>
      </c>
      <c r="H426" s="73">
        <f t="shared" si="102"/>
        <v>10800</v>
      </c>
    </row>
    <row r="427" spans="2:8" ht="33" customHeight="1">
      <c r="B427" s="66" t="s">
        <v>152</v>
      </c>
      <c r="C427" s="96" t="s">
        <v>103</v>
      </c>
      <c r="D427" s="66">
        <f>SUM(D428:D440)</f>
        <v>46</v>
      </c>
      <c r="E427" s="66"/>
      <c r="F427" s="69"/>
      <c r="G427" s="69">
        <f>SUM(G428:G440)</f>
        <v>35900</v>
      </c>
      <c r="H427" s="69">
        <f>SUM(H428:H440)</f>
        <v>430800</v>
      </c>
    </row>
    <row r="428" spans="2:8" s="90" customFormat="1">
      <c r="B428" s="98"/>
      <c r="C428" s="100" t="s">
        <v>41</v>
      </c>
      <c r="D428" s="79">
        <v>1</v>
      </c>
      <c r="E428" s="80">
        <v>1.8</v>
      </c>
      <c r="F428" s="73">
        <v>1800</v>
      </c>
      <c r="G428" s="73">
        <f t="shared" ref="G428:G440" si="103">D428*F428</f>
        <v>1800</v>
      </c>
      <c r="H428" s="73">
        <f t="shared" ref="H428:H440" si="104">G428*12</f>
        <v>21600</v>
      </c>
    </row>
    <row r="429" spans="2:8" s="90" customFormat="1">
      <c r="B429" s="98"/>
      <c r="C429" s="100" t="s">
        <v>2</v>
      </c>
      <c r="D429" s="79">
        <v>3</v>
      </c>
      <c r="E429" s="80">
        <v>1.3</v>
      </c>
      <c r="F429" s="73">
        <v>1300</v>
      </c>
      <c r="G429" s="73">
        <f t="shared" si="103"/>
        <v>3900</v>
      </c>
      <c r="H429" s="73">
        <f t="shared" si="104"/>
        <v>46800</v>
      </c>
    </row>
    <row r="430" spans="2:8" s="90" customFormat="1">
      <c r="B430" s="98"/>
      <c r="C430" s="99" t="s">
        <v>42</v>
      </c>
      <c r="D430" s="79">
        <v>1</v>
      </c>
      <c r="E430" s="80">
        <v>0.7</v>
      </c>
      <c r="F430" s="73">
        <v>700</v>
      </c>
      <c r="G430" s="73">
        <f t="shared" si="103"/>
        <v>700</v>
      </c>
      <c r="H430" s="73">
        <f t="shared" si="104"/>
        <v>8400</v>
      </c>
    </row>
    <row r="431" spans="2:8" s="90" customFormat="1">
      <c r="B431" s="98"/>
      <c r="C431" s="100" t="s">
        <v>13</v>
      </c>
      <c r="D431" s="79">
        <v>1</v>
      </c>
      <c r="E431" s="80">
        <v>0.8</v>
      </c>
      <c r="F431" s="73">
        <v>800</v>
      </c>
      <c r="G431" s="73">
        <f t="shared" si="103"/>
        <v>800</v>
      </c>
      <c r="H431" s="73">
        <f t="shared" si="104"/>
        <v>9600</v>
      </c>
    </row>
    <row r="432" spans="2:8" s="90" customFormat="1">
      <c r="B432" s="98"/>
      <c r="C432" s="101" t="s">
        <v>11</v>
      </c>
      <c r="D432" s="79">
        <v>1</v>
      </c>
      <c r="E432" s="80">
        <v>0.8</v>
      </c>
      <c r="F432" s="73">
        <v>800</v>
      </c>
      <c r="G432" s="73">
        <f t="shared" si="103"/>
        <v>800</v>
      </c>
      <c r="H432" s="73">
        <f t="shared" si="104"/>
        <v>9600</v>
      </c>
    </row>
    <row r="433" spans="2:8" s="90" customFormat="1">
      <c r="B433" s="98"/>
      <c r="C433" s="99" t="s">
        <v>43</v>
      </c>
      <c r="D433" s="79">
        <v>5</v>
      </c>
      <c r="E433" s="80">
        <v>1</v>
      </c>
      <c r="F433" s="73">
        <v>1000</v>
      </c>
      <c r="G433" s="73">
        <f t="shared" si="103"/>
        <v>5000</v>
      </c>
      <c r="H433" s="73">
        <f t="shared" si="104"/>
        <v>60000</v>
      </c>
    </row>
    <row r="434" spans="2:8" s="90" customFormat="1">
      <c r="B434" s="98"/>
      <c r="C434" s="99" t="s">
        <v>59</v>
      </c>
      <c r="D434" s="79">
        <v>1</v>
      </c>
      <c r="E434" s="80">
        <v>0.8</v>
      </c>
      <c r="F434" s="73">
        <v>800</v>
      </c>
      <c r="G434" s="73">
        <f t="shared" si="103"/>
        <v>800</v>
      </c>
      <c r="H434" s="73">
        <f t="shared" si="104"/>
        <v>9600</v>
      </c>
    </row>
    <row r="435" spans="2:8" s="90" customFormat="1">
      <c r="B435" s="98"/>
      <c r="C435" s="99" t="s">
        <v>60</v>
      </c>
      <c r="D435" s="79">
        <v>1</v>
      </c>
      <c r="E435" s="80">
        <v>0.9</v>
      </c>
      <c r="F435" s="73">
        <v>900</v>
      </c>
      <c r="G435" s="73">
        <f t="shared" si="103"/>
        <v>900</v>
      </c>
      <c r="H435" s="73">
        <f t="shared" si="104"/>
        <v>10800</v>
      </c>
    </row>
    <row r="436" spans="2:8" s="90" customFormat="1">
      <c r="B436" s="98"/>
      <c r="C436" s="100" t="s">
        <v>3</v>
      </c>
      <c r="D436" s="79">
        <v>3</v>
      </c>
      <c r="E436" s="80">
        <v>0.7</v>
      </c>
      <c r="F436" s="73">
        <v>700</v>
      </c>
      <c r="G436" s="73">
        <f t="shared" si="103"/>
        <v>2100</v>
      </c>
      <c r="H436" s="73">
        <f t="shared" si="104"/>
        <v>25200</v>
      </c>
    </row>
    <row r="437" spans="2:8" s="90" customFormat="1">
      <c r="B437" s="98"/>
      <c r="C437" s="100" t="s">
        <v>47</v>
      </c>
      <c r="D437" s="79">
        <v>6</v>
      </c>
      <c r="E437" s="80">
        <v>0.6</v>
      </c>
      <c r="F437" s="73">
        <v>600</v>
      </c>
      <c r="G437" s="73">
        <f t="shared" si="103"/>
        <v>3600</v>
      </c>
      <c r="H437" s="73">
        <f t="shared" si="104"/>
        <v>43200</v>
      </c>
    </row>
    <row r="438" spans="2:8" s="90" customFormat="1">
      <c r="B438" s="98"/>
      <c r="C438" s="100" t="s">
        <v>10</v>
      </c>
      <c r="D438" s="79">
        <v>11</v>
      </c>
      <c r="E438" s="80">
        <v>0.5</v>
      </c>
      <c r="F438" s="73">
        <v>500</v>
      </c>
      <c r="G438" s="73">
        <f t="shared" si="103"/>
        <v>5500</v>
      </c>
      <c r="H438" s="73">
        <f t="shared" si="104"/>
        <v>66000</v>
      </c>
    </row>
    <row r="439" spans="2:8" s="90" customFormat="1">
      <c r="B439" s="98"/>
      <c r="C439" s="101" t="s">
        <v>7</v>
      </c>
      <c r="D439" s="79">
        <v>2</v>
      </c>
      <c r="E439" s="80">
        <v>1</v>
      </c>
      <c r="F439" s="73">
        <v>1000</v>
      </c>
      <c r="G439" s="73">
        <f t="shared" si="103"/>
        <v>2000</v>
      </c>
      <c r="H439" s="73">
        <f t="shared" si="104"/>
        <v>24000</v>
      </c>
    </row>
    <row r="440" spans="2:8" s="90" customFormat="1">
      <c r="B440" s="98"/>
      <c r="C440" s="100" t="s">
        <v>8</v>
      </c>
      <c r="D440" s="79">
        <v>10</v>
      </c>
      <c r="E440" s="80">
        <v>0.8</v>
      </c>
      <c r="F440" s="73">
        <v>800</v>
      </c>
      <c r="G440" s="73">
        <f t="shared" si="103"/>
        <v>8000</v>
      </c>
      <c r="H440" s="73">
        <f t="shared" si="104"/>
        <v>96000</v>
      </c>
    </row>
    <row r="441" spans="2:8">
      <c r="B441" s="95">
        <v>1</v>
      </c>
      <c r="C441" s="96" t="s">
        <v>104</v>
      </c>
      <c r="D441" s="102">
        <f>SUM(D442:D447)</f>
        <v>10</v>
      </c>
      <c r="E441" s="102"/>
      <c r="F441" s="82"/>
      <c r="G441" s="82">
        <f>SUM(G442:G447)</f>
        <v>6750</v>
      </c>
      <c r="H441" s="82">
        <f>SUM(H442:H447)</f>
        <v>81000</v>
      </c>
    </row>
    <row r="442" spans="2:8" s="90" customFormat="1">
      <c r="B442" s="98"/>
      <c r="C442" s="100" t="s">
        <v>46</v>
      </c>
      <c r="D442" s="79">
        <v>1</v>
      </c>
      <c r="E442" s="80">
        <v>1</v>
      </c>
      <c r="F442" s="73">
        <v>1000</v>
      </c>
      <c r="G442" s="73">
        <f t="shared" ref="G442:G447" si="105">D442*F442</f>
        <v>1000</v>
      </c>
      <c r="H442" s="73">
        <f t="shared" ref="H442:H447" si="106">G442*12</f>
        <v>12000</v>
      </c>
    </row>
    <row r="443" spans="2:8" s="90" customFormat="1">
      <c r="B443" s="98"/>
      <c r="C443" s="100" t="s">
        <v>3</v>
      </c>
      <c r="D443" s="79">
        <v>1</v>
      </c>
      <c r="E443" s="80">
        <v>0.65</v>
      </c>
      <c r="F443" s="73">
        <v>650</v>
      </c>
      <c r="G443" s="73">
        <f t="shared" si="105"/>
        <v>650</v>
      </c>
      <c r="H443" s="73">
        <f t="shared" si="106"/>
        <v>7800</v>
      </c>
    </row>
    <row r="444" spans="2:8" s="90" customFormat="1">
      <c r="B444" s="98"/>
      <c r="C444" s="100" t="s">
        <v>4</v>
      </c>
      <c r="D444" s="79">
        <v>2</v>
      </c>
      <c r="E444" s="80">
        <v>0.55000000000000004</v>
      </c>
      <c r="F444" s="73">
        <v>550</v>
      </c>
      <c r="G444" s="73">
        <f t="shared" si="105"/>
        <v>1100</v>
      </c>
      <c r="H444" s="73">
        <f t="shared" si="106"/>
        <v>13200</v>
      </c>
    </row>
    <row r="445" spans="2:8" s="90" customFormat="1">
      <c r="B445" s="98"/>
      <c r="C445" s="100" t="s">
        <v>10</v>
      </c>
      <c r="D445" s="79">
        <v>2</v>
      </c>
      <c r="E445" s="80">
        <v>0.45</v>
      </c>
      <c r="F445" s="73">
        <v>450</v>
      </c>
      <c r="G445" s="73">
        <f t="shared" si="105"/>
        <v>900</v>
      </c>
      <c r="H445" s="73">
        <f t="shared" si="106"/>
        <v>10800</v>
      </c>
    </row>
    <row r="446" spans="2:8" s="90" customFormat="1">
      <c r="B446" s="98"/>
      <c r="C446" s="100" t="s">
        <v>6</v>
      </c>
      <c r="D446" s="79">
        <v>1</v>
      </c>
      <c r="E446" s="80">
        <v>0.7</v>
      </c>
      <c r="F446" s="73">
        <v>700</v>
      </c>
      <c r="G446" s="73">
        <f t="shared" si="105"/>
        <v>700</v>
      </c>
      <c r="H446" s="73">
        <f t="shared" si="106"/>
        <v>8400</v>
      </c>
    </row>
    <row r="447" spans="2:8" s="90" customFormat="1">
      <c r="B447" s="98"/>
      <c r="C447" s="100" t="s">
        <v>8</v>
      </c>
      <c r="D447" s="79">
        <v>3</v>
      </c>
      <c r="E447" s="80">
        <v>0.8</v>
      </c>
      <c r="F447" s="73">
        <v>800</v>
      </c>
      <c r="G447" s="73">
        <f t="shared" si="105"/>
        <v>2400</v>
      </c>
      <c r="H447" s="73">
        <f t="shared" si="106"/>
        <v>28800</v>
      </c>
    </row>
    <row r="448" spans="2:8" ht="33.75" customHeight="1">
      <c r="B448" s="95">
        <v>2</v>
      </c>
      <c r="C448" s="96" t="s">
        <v>105</v>
      </c>
      <c r="D448" s="102">
        <f>SUM(D449:D454)</f>
        <v>9</v>
      </c>
      <c r="E448" s="102"/>
      <c r="F448" s="82"/>
      <c r="G448" s="82">
        <f>SUM(G449:G454)</f>
        <v>6050</v>
      </c>
      <c r="H448" s="82">
        <f>SUM(H449:H454)</f>
        <v>72600</v>
      </c>
    </row>
    <row r="449" spans="2:8" s="90" customFormat="1">
      <c r="B449" s="98"/>
      <c r="C449" s="100" t="s">
        <v>46</v>
      </c>
      <c r="D449" s="79">
        <v>1</v>
      </c>
      <c r="E449" s="80">
        <v>1</v>
      </c>
      <c r="F449" s="73">
        <v>1000</v>
      </c>
      <c r="G449" s="73">
        <f t="shared" ref="G449:G454" si="107">D449*F449</f>
        <v>1000</v>
      </c>
      <c r="H449" s="73">
        <f t="shared" ref="H449:H454" si="108">G449*12</f>
        <v>12000</v>
      </c>
    </row>
    <row r="450" spans="2:8" s="90" customFormat="1">
      <c r="B450" s="98"/>
      <c r="C450" s="100" t="s">
        <v>3</v>
      </c>
      <c r="D450" s="79">
        <v>1</v>
      </c>
      <c r="E450" s="80">
        <v>0.65</v>
      </c>
      <c r="F450" s="73">
        <v>650</v>
      </c>
      <c r="G450" s="73">
        <f t="shared" si="107"/>
        <v>650</v>
      </c>
      <c r="H450" s="73">
        <f t="shared" si="108"/>
        <v>7800</v>
      </c>
    </row>
    <row r="451" spans="2:8" s="90" customFormat="1">
      <c r="B451" s="98"/>
      <c r="C451" s="100" t="s">
        <v>4</v>
      </c>
      <c r="D451" s="79">
        <v>3</v>
      </c>
      <c r="E451" s="80">
        <v>0.55000000000000004</v>
      </c>
      <c r="F451" s="73">
        <v>550</v>
      </c>
      <c r="G451" s="73">
        <f t="shared" si="107"/>
        <v>1650</v>
      </c>
      <c r="H451" s="73">
        <f t="shared" si="108"/>
        <v>19800</v>
      </c>
    </row>
    <row r="452" spans="2:8" s="90" customFormat="1">
      <c r="B452" s="98"/>
      <c r="C452" s="100" t="s">
        <v>10</v>
      </c>
      <c r="D452" s="79">
        <v>1</v>
      </c>
      <c r="E452" s="80">
        <v>0.45</v>
      </c>
      <c r="F452" s="73">
        <v>450</v>
      </c>
      <c r="G452" s="73">
        <f t="shared" si="107"/>
        <v>450</v>
      </c>
      <c r="H452" s="73">
        <f t="shared" si="108"/>
        <v>5400</v>
      </c>
    </row>
    <row r="453" spans="2:8" s="90" customFormat="1">
      <c r="B453" s="98"/>
      <c r="C453" s="100" t="s">
        <v>6</v>
      </c>
      <c r="D453" s="79">
        <v>1</v>
      </c>
      <c r="E453" s="80">
        <v>0.7</v>
      </c>
      <c r="F453" s="73">
        <v>700</v>
      </c>
      <c r="G453" s="73">
        <f t="shared" si="107"/>
        <v>700</v>
      </c>
      <c r="H453" s="73">
        <f t="shared" si="108"/>
        <v>8400</v>
      </c>
    </row>
    <row r="454" spans="2:8" s="90" customFormat="1">
      <c r="B454" s="98"/>
      <c r="C454" s="100" t="s">
        <v>8</v>
      </c>
      <c r="D454" s="79">
        <v>2</v>
      </c>
      <c r="E454" s="80">
        <v>0.8</v>
      </c>
      <c r="F454" s="73">
        <v>800</v>
      </c>
      <c r="G454" s="73">
        <f t="shared" si="107"/>
        <v>1600</v>
      </c>
      <c r="H454" s="73">
        <f t="shared" si="108"/>
        <v>19200</v>
      </c>
    </row>
    <row r="455" spans="2:8">
      <c r="B455" s="95">
        <v>3</v>
      </c>
      <c r="C455" s="96" t="s">
        <v>131</v>
      </c>
      <c r="D455" s="102">
        <f>SUM(D456:D461)</f>
        <v>9</v>
      </c>
      <c r="E455" s="102"/>
      <c r="F455" s="82"/>
      <c r="G455" s="82">
        <f>SUM(G456:G461)</f>
        <v>5850</v>
      </c>
      <c r="H455" s="82">
        <f>SUM(H456:H461)</f>
        <v>70200</v>
      </c>
    </row>
    <row r="456" spans="2:8" s="90" customFormat="1">
      <c r="B456" s="98"/>
      <c r="C456" s="100" t="s">
        <v>46</v>
      </c>
      <c r="D456" s="79">
        <v>1</v>
      </c>
      <c r="E456" s="80">
        <v>1</v>
      </c>
      <c r="F456" s="73">
        <v>1000</v>
      </c>
      <c r="G456" s="73">
        <f t="shared" ref="G456:G461" si="109">D456*F456</f>
        <v>1000</v>
      </c>
      <c r="H456" s="73">
        <f t="shared" ref="H456:H461" si="110">G456*12</f>
        <v>12000</v>
      </c>
    </row>
    <row r="457" spans="2:8" s="90" customFormat="1">
      <c r="B457" s="98"/>
      <c r="C457" s="100" t="s">
        <v>19</v>
      </c>
      <c r="D457" s="79">
        <v>1</v>
      </c>
      <c r="E457" s="80">
        <v>0.65</v>
      </c>
      <c r="F457" s="73">
        <v>650</v>
      </c>
      <c r="G457" s="73">
        <f t="shared" si="109"/>
        <v>650</v>
      </c>
      <c r="H457" s="73">
        <f t="shared" si="110"/>
        <v>7800</v>
      </c>
    </row>
    <row r="458" spans="2:8" s="90" customFormat="1">
      <c r="B458" s="98"/>
      <c r="C458" s="100" t="s">
        <v>4</v>
      </c>
      <c r="D458" s="79">
        <v>1</v>
      </c>
      <c r="E458" s="80">
        <v>0.55000000000000004</v>
      </c>
      <c r="F458" s="73">
        <v>550</v>
      </c>
      <c r="G458" s="73">
        <f t="shared" si="109"/>
        <v>550</v>
      </c>
      <c r="H458" s="73">
        <f t="shared" si="110"/>
        <v>6600</v>
      </c>
    </row>
    <row r="459" spans="2:8" s="90" customFormat="1">
      <c r="B459" s="98"/>
      <c r="C459" s="100" t="s">
        <v>10</v>
      </c>
      <c r="D459" s="79">
        <v>3</v>
      </c>
      <c r="E459" s="80">
        <v>0.45</v>
      </c>
      <c r="F459" s="73">
        <v>450</v>
      </c>
      <c r="G459" s="73">
        <f t="shared" si="109"/>
        <v>1350</v>
      </c>
      <c r="H459" s="73">
        <f t="shared" si="110"/>
        <v>16200</v>
      </c>
    </row>
    <row r="460" spans="2:8" s="90" customFormat="1">
      <c r="B460" s="98"/>
      <c r="C460" s="100" t="s">
        <v>6</v>
      </c>
      <c r="D460" s="79">
        <v>1</v>
      </c>
      <c r="E460" s="80">
        <v>0.7</v>
      </c>
      <c r="F460" s="73">
        <v>700</v>
      </c>
      <c r="G460" s="73">
        <f t="shared" si="109"/>
        <v>700</v>
      </c>
      <c r="H460" s="73">
        <f t="shared" si="110"/>
        <v>8400</v>
      </c>
    </row>
    <row r="461" spans="2:8" s="90" customFormat="1">
      <c r="B461" s="98"/>
      <c r="C461" s="100" t="s">
        <v>8</v>
      </c>
      <c r="D461" s="79">
        <v>2</v>
      </c>
      <c r="E461" s="80">
        <v>0.8</v>
      </c>
      <c r="F461" s="73">
        <v>800</v>
      </c>
      <c r="G461" s="73">
        <f t="shared" si="109"/>
        <v>1600</v>
      </c>
      <c r="H461" s="73">
        <f t="shared" si="110"/>
        <v>19200</v>
      </c>
    </row>
    <row r="462" spans="2:8" ht="30">
      <c r="B462" s="95">
        <v>4</v>
      </c>
      <c r="C462" s="96" t="s">
        <v>106</v>
      </c>
      <c r="D462" s="102">
        <f>SUM(D463:D468)</f>
        <v>13</v>
      </c>
      <c r="E462" s="102"/>
      <c r="F462" s="82"/>
      <c r="G462" s="82">
        <f>SUM(G463:G468)</f>
        <v>8500</v>
      </c>
      <c r="H462" s="82">
        <f>SUM(H463:H468)</f>
        <v>102000</v>
      </c>
    </row>
    <row r="463" spans="2:8" s="90" customFormat="1">
      <c r="B463" s="98"/>
      <c r="C463" s="100" t="s">
        <v>46</v>
      </c>
      <c r="D463" s="79">
        <v>1</v>
      </c>
      <c r="E463" s="80">
        <v>1</v>
      </c>
      <c r="F463" s="73">
        <v>1000</v>
      </c>
      <c r="G463" s="73">
        <f t="shared" ref="G463:G468" si="111">D463*F463</f>
        <v>1000</v>
      </c>
      <c r="H463" s="73">
        <f t="shared" ref="H463:H468" si="112">G463*12</f>
        <v>12000</v>
      </c>
    </row>
    <row r="464" spans="2:8" s="90" customFormat="1">
      <c r="B464" s="98"/>
      <c r="C464" s="100" t="s">
        <v>3</v>
      </c>
      <c r="D464" s="79">
        <v>2</v>
      </c>
      <c r="E464" s="80">
        <v>0.65</v>
      </c>
      <c r="F464" s="73">
        <v>650</v>
      </c>
      <c r="G464" s="73">
        <f t="shared" si="111"/>
        <v>1300</v>
      </c>
      <c r="H464" s="73">
        <f t="shared" si="112"/>
        <v>15600</v>
      </c>
    </row>
    <row r="465" spans="2:8" s="90" customFormat="1">
      <c r="B465" s="98"/>
      <c r="C465" s="100" t="s">
        <v>4</v>
      </c>
      <c r="D465" s="79">
        <v>4</v>
      </c>
      <c r="E465" s="80">
        <v>0.55000000000000004</v>
      </c>
      <c r="F465" s="73">
        <v>550</v>
      </c>
      <c r="G465" s="73">
        <f t="shared" si="111"/>
        <v>2200</v>
      </c>
      <c r="H465" s="73">
        <f t="shared" si="112"/>
        <v>26400</v>
      </c>
    </row>
    <row r="466" spans="2:8" s="90" customFormat="1">
      <c r="B466" s="98"/>
      <c r="C466" s="100" t="s">
        <v>10</v>
      </c>
      <c r="D466" s="79">
        <v>2</v>
      </c>
      <c r="E466" s="80">
        <v>0.45</v>
      </c>
      <c r="F466" s="73">
        <v>450</v>
      </c>
      <c r="G466" s="73">
        <f t="shared" si="111"/>
        <v>900</v>
      </c>
      <c r="H466" s="73">
        <f t="shared" si="112"/>
        <v>10800</v>
      </c>
    </row>
    <row r="467" spans="2:8" s="90" customFormat="1">
      <c r="B467" s="98"/>
      <c r="C467" s="100" t="s">
        <v>6</v>
      </c>
      <c r="D467" s="79">
        <v>1</v>
      </c>
      <c r="E467" s="80">
        <v>0.7</v>
      </c>
      <c r="F467" s="73">
        <v>700</v>
      </c>
      <c r="G467" s="73">
        <f t="shared" si="111"/>
        <v>700</v>
      </c>
      <c r="H467" s="73">
        <f t="shared" si="112"/>
        <v>8400</v>
      </c>
    </row>
    <row r="468" spans="2:8" s="90" customFormat="1">
      <c r="B468" s="98"/>
      <c r="C468" s="100" t="s">
        <v>8</v>
      </c>
      <c r="D468" s="79">
        <v>3</v>
      </c>
      <c r="E468" s="80">
        <v>0.8</v>
      </c>
      <c r="F468" s="73">
        <v>800</v>
      </c>
      <c r="G468" s="73">
        <f t="shared" si="111"/>
        <v>2400</v>
      </c>
      <c r="H468" s="73">
        <f t="shared" si="112"/>
        <v>28800</v>
      </c>
    </row>
    <row r="469" spans="2:8" ht="30">
      <c r="B469" s="95">
        <v>5</v>
      </c>
      <c r="C469" s="96" t="s">
        <v>107</v>
      </c>
      <c r="D469" s="102">
        <f>SUM(D470:D475)</f>
        <v>14</v>
      </c>
      <c r="E469" s="102"/>
      <c r="F469" s="82"/>
      <c r="G469" s="82">
        <f>SUM(G470:G475)</f>
        <v>8750</v>
      </c>
      <c r="H469" s="82">
        <f>SUM(H470:H475)</f>
        <v>105000</v>
      </c>
    </row>
    <row r="470" spans="2:8" s="90" customFormat="1">
      <c r="B470" s="98"/>
      <c r="C470" s="100" t="s">
        <v>46</v>
      </c>
      <c r="D470" s="79">
        <v>1</v>
      </c>
      <c r="E470" s="80">
        <v>1</v>
      </c>
      <c r="F470" s="73">
        <v>1000</v>
      </c>
      <c r="G470" s="73">
        <f t="shared" ref="G470:G475" si="113">D470*F470</f>
        <v>1000</v>
      </c>
      <c r="H470" s="73">
        <f t="shared" ref="H470:H475" si="114">G470*12</f>
        <v>12000</v>
      </c>
    </row>
    <row r="471" spans="2:8" s="90" customFormat="1">
      <c r="B471" s="98"/>
      <c r="C471" s="100" t="s">
        <v>3</v>
      </c>
      <c r="D471" s="79">
        <v>1</v>
      </c>
      <c r="E471" s="80">
        <v>0.65</v>
      </c>
      <c r="F471" s="73">
        <v>650</v>
      </c>
      <c r="G471" s="73">
        <f t="shared" si="113"/>
        <v>650</v>
      </c>
      <c r="H471" s="73">
        <f t="shared" si="114"/>
        <v>7800</v>
      </c>
    </row>
    <row r="472" spans="2:8" s="90" customFormat="1">
      <c r="B472" s="98"/>
      <c r="C472" s="100" t="s">
        <v>4</v>
      </c>
      <c r="D472" s="79">
        <v>4</v>
      </c>
      <c r="E472" s="80">
        <v>0.55000000000000004</v>
      </c>
      <c r="F472" s="73">
        <v>550</v>
      </c>
      <c r="G472" s="73">
        <f t="shared" si="113"/>
        <v>2200</v>
      </c>
      <c r="H472" s="73">
        <f t="shared" si="114"/>
        <v>26400</v>
      </c>
    </row>
    <row r="473" spans="2:8" s="90" customFormat="1">
      <c r="B473" s="98"/>
      <c r="C473" s="100" t="s">
        <v>10</v>
      </c>
      <c r="D473" s="79">
        <v>4</v>
      </c>
      <c r="E473" s="80">
        <v>0.45</v>
      </c>
      <c r="F473" s="73">
        <v>450</v>
      </c>
      <c r="G473" s="73">
        <f t="shared" si="113"/>
        <v>1800</v>
      </c>
      <c r="H473" s="73">
        <f t="shared" si="114"/>
        <v>21600</v>
      </c>
    </row>
    <row r="474" spans="2:8" s="90" customFormat="1">
      <c r="B474" s="98"/>
      <c r="C474" s="100" t="s">
        <v>6</v>
      </c>
      <c r="D474" s="79">
        <v>1</v>
      </c>
      <c r="E474" s="80">
        <v>0.7</v>
      </c>
      <c r="F474" s="73">
        <v>700</v>
      </c>
      <c r="G474" s="73">
        <f t="shared" si="113"/>
        <v>700</v>
      </c>
      <c r="H474" s="73">
        <f t="shared" si="114"/>
        <v>8400</v>
      </c>
    </row>
    <row r="475" spans="2:8" s="90" customFormat="1">
      <c r="B475" s="98"/>
      <c r="C475" s="100" t="s">
        <v>8</v>
      </c>
      <c r="D475" s="79">
        <v>3</v>
      </c>
      <c r="E475" s="80">
        <v>0.8</v>
      </c>
      <c r="F475" s="73">
        <v>800</v>
      </c>
      <c r="G475" s="73">
        <f t="shared" si="113"/>
        <v>2400</v>
      </c>
      <c r="H475" s="73">
        <f t="shared" si="114"/>
        <v>28800</v>
      </c>
    </row>
    <row r="476" spans="2:8" ht="30">
      <c r="B476" s="95">
        <v>6</v>
      </c>
      <c r="C476" s="96" t="s">
        <v>108</v>
      </c>
      <c r="D476" s="102">
        <f>SUM(D477:D482)</f>
        <v>14</v>
      </c>
      <c r="E476" s="102"/>
      <c r="F476" s="82"/>
      <c r="G476" s="82">
        <f>SUM(G477:G482)</f>
        <v>9050</v>
      </c>
      <c r="H476" s="82">
        <f>SUM(H477:H482)</f>
        <v>108600</v>
      </c>
    </row>
    <row r="477" spans="2:8" s="90" customFormat="1">
      <c r="B477" s="98"/>
      <c r="C477" s="100" t="s">
        <v>46</v>
      </c>
      <c r="D477" s="79">
        <v>1</v>
      </c>
      <c r="E477" s="80">
        <v>1</v>
      </c>
      <c r="F477" s="73">
        <v>1000</v>
      </c>
      <c r="G477" s="73">
        <f t="shared" ref="G477:G482" si="115">D477*F477</f>
        <v>1000</v>
      </c>
      <c r="H477" s="73">
        <f t="shared" ref="H477:H482" si="116">G477*12</f>
        <v>12000</v>
      </c>
    </row>
    <row r="478" spans="2:8" s="90" customFormat="1">
      <c r="B478" s="98"/>
      <c r="C478" s="100" t="s">
        <v>3</v>
      </c>
      <c r="D478" s="79">
        <v>2</v>
      </c>
      <c r="E478" s="80">
        <v>0.65</v>
      </c>
      <c r="F478" s="73">
        <v>650</v>
      </c>
      <c r="G478" s="73">
        <f t="shared" si="115"/>
        <v>1300</v>
      </c>
      <c r="H478" s="73">
        <f t="shared" si="116"/>
        <v>15600</v>
      </c>
    </row>
    <row r="479" spans="2:8" s="90" customFormat="1">
      <c r="B479" s="98"/>
      <c r="C479" s="100" t="s">
        <v>4</v>
      </c>
      <c r="D479" s="79">
        <v>5</v>
      </c>
      <c r="E479" s="80">
        <v>0.55000000000000004</v>
      </c>
      <c r="F479" s="73">
        <v>550</v>
      </c>
      <c r="G479" s="73">
        <f t="shared" si="115"/>
        <v>2750</v>
      </c>
      <c r="H479" s="73">
        <f t="shared" si="116"/>
        <v>33000</v>
      </c>
    </row>
    <row r="480" spans="2:8" s="90" customFormat="1">
      <c r="B480" s="98"/>
      <c r="C480" s="100" t="s">
        <v>10</v>
      </c>
      <c r="D480" s="79">
        <v>2</v>
      </c>
      <c r="E480" s="80">
        <v>0.45</v>
      </c>
      <c r="F480" s="73">
        <v>450</v>
      </c>
      <c r="G480" s="73">
        <f t="shared" si="115"/>
        <v>900</v>
      </c>
      <c r="H480" s="73">
        <f t="shared" si="116"/>
        <v>10800</v>
      </c>
    </row>
    <row r="481" spans="2:8" s="90" customFormat="1">
      <c r="B481" s="98"/>
      <c r="C481" s="100" t="s">
        <v>6</v>
      </c>
      <c r="D481" s="79">
        <v>1</v>
      </c>
      <c r="E481" s="80">
        <v>0.7</v>
      </c>
      <c r="F481" s="73">
        <v>700</v>
      </c>
      <c r="G481" s="73">
        <f t="shared" si="115"/>
        <v>700</v>
      </c>
      <c r="H481" s="73">
        <f t="shared" si="116"/>
        <v>8400</v>
      </c>
    </row>
    <row r="482" spans="2:8" s="90" customFormat="1">
      <c r="B482" s="98"/>
      <c r="C482" s="100" t="s">
        <v>8</v>
      </c>
      <c r="D482" s="79">
        <v>3</v>
      </c>
      <c r="E482" s="80">
        <v>0.8</v>
      </c>
      <c r="F482" s="73">
        <v>800</v>
      </c>
      <c r="G482" s="73">
        <f t="shared" si="115"/>
        <v>2400</v>
      </c>
      <c r="H482" s="73">
        <f t="shared" si="116"/>
        <v>28800</v>
      </c>
    </row>
    <row r="483" spans="2:8">
      <c r="B483" s="95" t="s">
        <v>153</v>
      </c>
      <c r="C483" s="96" t="s">
        <v>109</v>
      </c>
      <c r="D483" s="66">
        <f>SUM(D484:D495)</f>
        <v>29</v>
      </c>
      <c r="E483" s="66"/>
      <c r="F483" s="69"/>
      <c r="G483" s="69">
        <f>SUM(G484:G495)</f>
        <v>24100</v>
      </c>
      <c r="H483" s="69">
        <f>SUM(H484:H495)</f>
        <v>289200</v>
      </c>
    </row>
    <row r="484" spans="2:8" s="90" customFormat="1">
      <c r="B484" s="98"/>
      <c r="C484" s="100" t="s">
        <v>110</v>
      </c>
      <c r="D484" s="79">
        <v>1</v>
      </c>
      <c r="E484" s="80">
        <v>1.8</v>
      </c>
      <c r="F484" s="73">
        <v>1800</v>
      </c>
      <c r="G484" s="73">
        <f t="shared" ref="G484:G486" si="117">D484*F484</f>
        <v>1800</v>
      </c>
      <c r="H484" s="73">
        <f t="shared" ref="H484:H486" si="118">G484*12</f>
        <v>21600</v>
      </c>
    </row>
    <row r="485" spans="2:8" s="90" customFormat="1">
      <c r="B485" s="98"/>
      <c r="C485" s="100" t="s">
        <v>111</v>
      </c>
      <c r="D485" s="79">
        <v>3</v>
      </c>
      <c r="E485" s="80">
        <v>1.2</v>
      </c>
      <c r="F485" s="73">
        <v>1200</v>
      </c>
      <c r="G485" s="73">
        <f t="shared" si="117"/>
        <v>3600</v>
      </c>
      <c r="H485" s="73">
        <f t="shared" si="118"/>
        <v>43200</v>
      </c>
    </row>
    <row r="486" spans="2:8" s="90" customFormat="1">
      <c r="B486" s="98"/>
      <c r="C486" s="100" t="s">
        <v>112</v>
      </c>
      <c r="D486" s="79">
        <v>1</v>
      </c>
      <c r="E486" s="80">
        <v>0.7</v>
      </c>
      <c r="F486" s="73">
        <v>700</v>
      </c>
      <c r="G486" s="73">
        <f t="shared" si="117"/>
        <v>700</v>
      </c>
      <c r="H486" s="73">
        <f t="shared" si="118"/>
        <v>8400</v>
      </c>
    </row>
    <row r="487" spans="2:8" s="90" customFormat="1">
      <c r="B487" s="98"/>
      <c r="C487" s="100" t="s">
        <v>13</v>
      </c>
      <c r="D487" s="79"/>
      <c r="E487" s="80"/>
      <c r="F487" s="73"/>
      <c r="G487" s="73"/>
      <c r="H487" s="73"/>
    </row>
    <row r="488" spans="2:8" s="90" customFormat="1">
      <c r="B488" s="98"/>
      <c r="C488" s="99" t="s">
        <v>113</v>
      </c>
      <c r="D488" s="79">
        <v>5</v>
      </c>
      <c r="E488" s="80">
        <v>1</v>
      </c>
      <c r="F488" s="73">
        <v>1000</v>
      </c>
      <c r="G488" s="73">
        <f t="shared" ref="G488:G495" si="119">D488*F488</f>
        <v>5000</v>
      </c>
      <c r="H488" s="73">
        <f t="shared" ref="H488:H495" si="120">G488*12</f>
        <v>60000</v>
      </c>
    </row>
    <row r="489" spans="2:8" s="90" customFormat="1">
      <c r="B489" s="98"/>
      <c r="C489" s="99" t="s">
        <v>44</v>
      </c>
      <c r="D489" s="79">
        <v>1</v>
      </c>
      <c r="E489" s="80">
        <v>0.8</v>
      </c>
      <c r="F489" s="73">
        <v>800</v>
      </c>
      <c r="G489" s="73">
        <f t="shared" si="119"/>
        <v>800</v>
      </c>
      <c r="H489" s="73">
        <f t="shared" si="120"/>
        <v>9600</v>
      </c>
    </row>
    <row r="490" spans="2:8" s="90" customFormat="1" ht="30">
      <c r="B490" s="98"/>
      <c r="C490" s="99" t="s">
        <v>114</v>
      </c>
      <c r="D490" s="79">
        <v>1</v>
      </c>
      <c r="E490" s="80">
        <v>0.7</v>
      </c>
      <c r="F490" s="73">
        <v>700</v>
      </c>
      <c r="G490" s="73">
        <f t="shared" si="119"/>
        <v>700</v>
      </c>
      <c r="H490" s="73">
        <f t="shared" si="120"/>
        <v>8400</v>
      </c>
    </row>
    <row r="491" spans="2:8" s="90" customFormat="1">
      <c r="B491" s="98"/>
      <c r="C491" s="100" t="s">
        <v>3</v>
      </c>
      <c r="D491" s="79">
        <v>6</v>
      </c>
      <c r="E491" s="80">
        <v>0.7</v>
      </c>
      <c r="F491" s="73">
        <v>700</v>
      </c>
      <c r="G491" s="73">
        <f t="shared" si="119"/>
        <v>4200</v>
      </c>
      <c r="H491" s="73">
        <f t="shared" si="120"/>
        <v>50400</v>
      </c>
    </row>
    <row r="492" spans="2:8" s="90" customFormat="1">
      <c r="B492" s="98"/>
      <c r="C492" s="100" t="s">
        <v>9</v>
      </c>
      <c r="D492" s="79">
        <v>7</v>
      </c>
      <c r="E492" s="80">
        <v>0.6</v>
      </c>
      <c r="F492" s="73">
        <v>600</v>
      </c>
      <c r="G492" s="73">
        <f t="shared" si="119"/>
        <v>4200</v>
      </c>
      <c r="H492" s="73">
        <f t="shared" si="120"/>
        <v>50400</v>
      </c>
    </row>
    <row r="493" spans="2:8" s="90" customFormat="1">
      <c r="B493" s="98"/>
      <c r="C493" s="100" t="s">
        <v>10</v>
      </c>
      <c r="D493" s="79">
        <v>1</v>
      </c>
      <c r="E493" s="80">
        <v>0.5</v>
      </c>
      <c r="F493" s="73">
        <v>500</v>
      </c>
      <c r="G493" s="73">
        <f t="shared" si="119"/>
        <v>500</v>
      </c>
      <c r="H493" s="73">
        <f t="shared" si="120"/>
        <v>6000</v>
      </c>
    </row>
    <row r="494" spans="2:8" s="90" customFormat="1">
      <c r="B494" s="98"/>
      <c r="C494" s="101" t="s">
        <v>7</v>
      </c>
      <c r="D494" s="79">
        <v>1</v>
      </c>
      <c r="E494" s="80">
        <v>1</v>
      </c>
      <c r="F494" s="73">
        <v>1000</v>
      </c>
      <c r="G494" s="73">
        <f t="shared" si="119"/>
        <v>1000</v>
      </c>
      <c r="H494" s="73">
        <f t="shared" si="120"/>
        <v>12000</v>
      </c>
    </row>
    <row r="495" spans="2:8" s="90" customFormat="1">
      <c r="B495" s="98"/>
      <c r="C495" s="101" t="s">
        <v>11</v>
      </c>
      <c r="D495" s="79">
        <v>2</v>
      </c>
      <c r="E495" s="80">
        <v>0.8</v>
      </c>
      <c r="F495" s="73">
        <v>800</v>
      </c>
      <c r="G495" s="73">
        <f t="shared" si="119"/>
        <v>1600</v>
      </c>
      <c r="H495" s="73">
        <f t="shared" si="120"/>
        <v>19200</v>
      </c>
    </row>
    <row r="496" spans="2:8" ht="30">
      <c r="B496" s="95">
        <v>1</v>
      </c>
      <c r="C496" s="96" t="s">
        <v>115</v>
      </c>
      <c r="D496" s="102">
        <f>SUM(D497:D503)</f>
        <v>30</v>
      </c>
      <c r="E496" s="102"/>
      <c r="F496" s="82"/>
      <c r="G496" s="82">
        <f>SUM(G497:G503)</f>
        <v>20600</v>
      </c>
      <c r="H496" s="82">
        <f>SUM(H497:H503)</f>
        <v>247200</v>
      </c>
    </row>
    <row r="497" spans="2:8" s="90" customFormat="1">
      <c r="B497" s="98"/>
      <c r="C497" s="100" t="s">
        <v>41</v>
      </c>
      <c r="D497" s="79">
        <v>1</v>
      </c>
      <c r="E497" s="80">
        <v>1.4</v>
      </c>
      <c r="F497" s="73">
        <v>1400</v>
      </c>
      <c r="G497" s="73">
        <f t="shared" ref="G497:G503" si="121">D497*F497</f>
        <v>1400</v>
      </c>
      <c r="H497" s="73">
        <f t="shared" ref="H497:H503" si="122">G497*12</f>
        <v>16800</v>
      </c>
    </row>
    <row r="498" spans="2:8" s="90" customFormat="1">
      <c r="B498" s="98"/>
      <c r="C498" s="100" t="s">
        <v>2</v>
      </c>
      <c r="D498" s="79">
        <v>1</v>
      </c>
      <c r="E498" s="80">
        <v>0.8</v>
      </c>
      <c r="F498" s="73">
        <v>800</v>
      </c>
      <c r="G498" s="73">
        <f t="shared" si="121"/>
        <v>800</v>
      </c>
      <c r="H498" s="73">
        <f t="shared" si="122"/>
        <v>9600</v>
      </c>
    </row>
    <row r="499" spans="2:8" s="90" customFormat="1">
      <c r="B499" s="98"/>
      <c r="C499" s="100" t="s">
        <v>3</v>
      </c>
      <c r="D499" s="79">
        <v>3</v>
      </c>
      <c r="E499" s="80">
        <v>0.65</v>
      </c>
      <c r="F499" s="73">
        <v>650</v>
      </c>
      <c r="G499" s="73">
        <f t="shared" si="121"/>
        <v>1950</v>
      </c>
      <c r="H499" s="73">
        <f t="shared" si="122"/>
        <v>23400</v>
      </c>
    </row>
    <row r="500" spans="2:8" s="90" customFormat="1">
      <c r="B500" s="98"/>
      <c r="C500" s="100" t="s">
        <v>4</v>
      </c>
      <c r="D500" s="79">
        <v>7</v>
      </c>
      <c r="E500" s="80">
        <v>0.55000000000000004</v>
      </c>
      <c r="F500" s="73">
        <v>550</v>
      </c>
      <c r="G500" s="73">
        <f t="shared" si="121"/>
        <v>3850</v>
      </c>
      <c r="H500" s="73">
        <f t="shared" si="122"/>
        <v>46200</v>
      </c>
    </row>
    <row r="501" spans="2:8" s="90" customFormat="1">
      <c r="B501" s="98"/>
      <c r="C501" s="100" t="s">
        <v>10</v>
      </c>
      <c r="D501" s="79">
        <v>5</v>
      </c>
      <c r="E501" s="80">
        <v>0.45</v>
      </c>
      <c r="F501" s="73">
        <v>450</v>
      </c>
      <c r="G501" s="73">
        <f t="shared" si="121"/>
        <v>2250</v>
      </c>
      <c r="H501" s="73">
        <f t="shared" si="122"/>
        <v>27000</v>
      </c>
    </row>
    <row r="502" spans="2:8" s="90" customFormat="1">
      <c r="B502" s="98"/>
      <c r="C502" s="100" t="s">
        <v>6</v>
      </c>
      <c r="D502" s="79">
        <v>1</v>
      </c>
      <c r="E502" s="80">
        <v>0.75</v>
      </c>
      <c r="F502" s="73">
        <v>750</v>
      </c>
      <c r="G502" s="73">
        <f t="shared" si="121"/>
        <v>750</v>
      </c>
      <c r="H502" s="73">
        <f t="shared" si="122"/>
        <v>9000</v>
      </c>
    </row>
    <row r="503" spans="2:8" s="90" customFormat="1">
      <c r="B503" s="98"/>
      <c r="C503" s="100" t="s">
        <v>8</v>
      </c>
      <c r="D503" s="79">
        <v>12</v>
      </c>
      <c r="E503" s="80">
        <v>0.8</v>
      </c>
      <c r="F503" s="73">
        <v>800</v>
      </c>
      <c r="G503" s="73">
        <f t="shared" si="121"/>
        <v>9600</v>
      </c>
      <c r="H503" s="73">
        <f t="shared" si="122"/>
        <v>115200</v>
      </c>
    </row>
    <row r="504" spans="2:8" ht="30">
      <c r="B504" s="95">
        <v>2</v>
      </c>
      <c r="C504" s="96" t="s">
        <v>116</v>
      </c>
      <c r="D504" s="102">
        <f>SUM(D505:D510)</f>
        <v>15</v>
      </c>
      <c r="E504" s="102"/>
      <c r="F504" s="82"/>
      <c r="G504" s="82">
        <f>SUM(G505:G510)</f>
        <v>9300</v>
      </c>
      <c r="H504" s="82">
        <f>SUM(H505:H510)</f>
        <v>111600</v>
      </c>
    </row>
    <row r="505" spans="2:8" s="90" customFormat="1">
      <c r="B505" s="98"/>
      <c r="C505" s="100" t="s">
        <v>46</v>
      </c>
      <c r="D505" s="79">
        <v>1</v>
      </c>
      <c r="E505" s="80">
        <v>1</v>
      </c>
      <c r="F505" s="73">
        <v>1000</v>
      </c>
      <c r="G505" s="73">
        <f t="shared" ref="G505:G510" si="123">D505*F505</f>
        <v>1000</v>
      </c>
      <c r="H505" s="73">
        <f t="shared" ref="H505:H510" si="124">G505*12</f>
        <v>12000</v>
      </c>
    </row>
    <row r="506" spans="2:8" s="90" customFormat="1">
      <c r="B506" s="98"/>
      <c r="C506" s="100" t="s">
        <v>3</v>
      </c>
      <c r="D506" s="79">
        <v>1</v>
      </c>
      <c r="E506" s="80">
        <v>0.65</v>
      </c>
      <c r="F506" s="73">
        <v>650</v>
      </c>
      <c r="G506" s="73">
        <f t="shared" si="123"/>
        <v>650</v>
      </c>
      <c r="H506" s="73">
        <f t="shared" si="124"/>
        <v>7800</v>
      </c>
    </row>
    <row r="507" spans="2:8" s="90" customFormat="1">
      <c r="B507" s="98"/>
      <c r="C507" s="100" t="s">
        <v>4</v>
      </c>
      <c r="D507" s="79">
        <v>5</v>
      </c>
      <c r="E507" s="80">
        <v>0.55000000000000004</v>
      </c>
      <c r="F507" s="73">
        <v>550</v>
      </c>
      <c r="G507" s="73">
        <f t="shared" si="123"/>
        <v>2750</v>
      </c>
      <c r="H507" s="73">
        <f t="shared" si="124"/>
        <v>33000</v>
      </c>
    </row>
    <row r="508" spans="2:8" s="90" customFormat="1">
      <c r="B508" s="98"/>
      <c r="C508" s="100" t="s">
        <v>10</v>
      </c>
      <c r="D508" s="79">
        <v>4</v>
      </c>
      <c r="E508" s="80">
        <v>0.45</v>
      </c>
      <c r="F508" s="73">
        <v>450</v>
      </c>
      <c r="G508" s="73">
        <f t="shared" si="123"/>
        <v>1800</v>
      </c>
      <c r="H508" s="73">
        <f t="shared" si="124"/>
        <v>21600</v>
      </c>
    </row>
    <row r="509" spans="2:8" s="90" customFormat="1">
      <c r="B509" s="98"/>
      <c r="C509" s="100" t="s">
        <v>6</v>
      </c>
      <c r="D509" s="79">
        <v>1</v>
      </c>
      <c r="E509" s="80">
        <v>0.7</v>
      </c>
      <c r="F509" s="73">
        <v>700</v>
      </c>
      <c r="G509" s="73">
        <f t="shared" si="123"/>
        <v>700</v>
      </c>
      <c r="H509" s="73">
        <f t="shared" si="124"/>
        <v>8400</v>
      </c>
    </row>
    <row r="510" spans="2:8" s="90" customFormat="1">
      <c r="B510" s="98"/>
      <c r="C510" s="100" t="s">
        <v>8</v>
      </c>
      <c r="D510" s="79">
        <v>3</v>
      </c>
      <c r="E510" s="80">
        <v>0.8</v>
      </c>
      <c r="F510" s="73">
        <v>800</v>
      </c>
      <c r="G510" s="73">
        <f t="shared" si="123"/>
        <v>2400</v>
      </c>
      <c r="H510" s="73">
        <f t="shared" si="124"/>
        <v>28800</v>
      </c>
    </row>
    <row r="511" spans="2:8">
      <c r="B511" s="95">
        <v>3</v>
      </c>
      <c r="C511" s="96" t="s">
        <v>117</v>
      </c>
      <c r="D511" s="102">
        <f>SUM(D512:D517)</f>
        <v>8</v>
      </c>
      <c r="E511" s="102"/>
      <c r="F511" s="82"/>
      <c r="G511" s="82">
        <f>SUM(G512:G517)</f>
        <v>5150</v>
      </c>
      <c r="H511" s="82">
        <f>SUM(H512:H517)</f>
        <v>61800</v>
      </c>
    </row>
    <row r="512" spans="2:8" s="90" customFormat="1">
      <c r="B512" s="98"/>
      <c r="C512" s="100" t="s">
        <v>46</v>
      </c>
      <c r="D512" s="79">
        <v>1</v>
      </c>
      <c r="E512" s="80">
        <v>1</v>
      </c>
      <c r="F512" s="73">
        <v>1000</v>
      </c>
      <c r="G512" s="73">
        <f t="shared" ref="G512:G517" si="125">D512*F512</f>
        <v>1000</v>
      </c>
      <c r="H512" s="73">
        <f t="shared" ref="H512:H517" si="126">G512*12</f>
        <v>12000</v>
      </c>
    </row>
    <row r="513" spans="2:8" s="90" customFormat="1">
      <c r="B513" s="98"/>
      <c r="C513" s="100" t="s">
        <v>3</v>
      </c>
      <c r="D513" s="79">
        <v>1</v>
      </c>
      <c r="E513" s="80">
        <v>0.65</v>
      </c>
      <c r="F513" s="73">
        <v>650</v>
      </c>
      <c r="G513" s="73">
        <f t="shared" si="125"/>
        <v>650</v>
      </c>
      <c r="H513" s="73">
        <f t="shared" si="126"/>
        <v>7800</v>
      </c>
    </row>
    <row r="514" spans="2:8" s="90" customFormat="1">
      <c r="B514" s="98"/>
      <c r="C514" s="100" t="s">
        <v>4</v>
      </c>
      <c r="D514" s="79">
        <v>2</v>
      </c>
      <c r="E514" s="80">
        <v>0.55000000000000004</v>
      </c>
      <c r="F514" s="73">
        <v>550</v>
      </c>
      <c r="G514" s="73">
        <f t="shared" si="125"/>
        <v>1100</v>
      </c>
      <c r="H514" s="73">
        <f t="shared" si="126"/>
        <v>13200</v>
      </c>
    </row>
    <row r="515" spans="2:8" s="90" customFormat="1">
      <c r="B515" s="98"/>
      <c r="C515" s="100" t="s">
        <v>10</v>
      </c>
      <c r="D515" s="79">
        <v>2</v>
      </c>
      <c r="E515" s="80">
        <v>0.45</v>
      </c>
      <c r="F515" s="73">
        <v>450</v>
      </c>
      <c r="G515" s="73">
        <f t="shared" si="125"/>
        <v>900</v>
      </c>
      <c r="H515" s="73">
        <f t="shared" si="126"/>
        <v>10800</v>
      </c>
    </row>
    <row r="516" spans="2:8" s="90" customFormat="1">
      <c r="B516" s="98"/>
      <c r="C516" s="100" t="s">
        <v>6</v>
      </c>
      <c r="D516" s="79">
        <v>1</v>
      </c>
      <c r="E516" s="80">
        <v>0.7</v>
      </c>
      <c r="F516" s="73">
        <v>700</v>
      </c>
      <c r="G516" s="73">
        <f t="shared" si="125"/>
        <v>700</v>
      </c>
      <c r="H516" s="73">
        <f t="shared" si="126"/>
        <v>8400</v>
      </c>
    </row>
    <row r="517" spans="2:8" s="90" customFormat="1">
      <c r="B517" s="98"/>
      <c r="C517" s="100" t="s">
        <v>8</v>
      </c>
      <c r="D517" s="79">
        <v>1</v>
      </c>
      <c r="E517" s="80">
        <v>0.8</v>
      </c>
      <c r="F517" s="73">
        <v>800</v>
      </c>
      <c r="G517" s="73">
        <f t="shared" si="125"/>
        <v>800</v>
      </c>
      <c r="H517" s="73">
        <f t="shared" si="126"/>
        <v>9600</v>
      </c>
    </row>
    <row r="518" spans="2:8">
      <c r="B518" s="95">
        <v>4</v>
      </c>
      <c r="C518" s="96" t="s">
        <v>118</v>
      </c>
      <c r="D518" s="102">
        <f>SUM(D519:D524)</f>
        <v>7</v>
      </c>
      <c r="E518" s="102"/>
      <c r="F518" s="82"/>
      <c r="G518" s="82">
        <f>SUM(G519:G524)</f>
        <v>4600</v>
      </c>
      <c r="H518" s="82">
        <f>SUM(H519:H524)</f>
        <v>55200</v>
      </c>
    </row>
    <row r="519" spans="2:8" s="90" customFormat="1">
      <c r="B519" s="98"/>
      <c r="C519" s="100" t="s">
        <v>46</v>
      </c>
      <c r="D519" s="79">
        <v>1</v>
      </c>
      <c r="E519" s="80">
        <v>1</v>
      </c>
      <c r="F519" s="73">
        <v>1000</v>
      </c>
      <c r="G519" s="73">
        <f t="shared" ref="G519:G524" si="127">D519*F519</f>
        <v>1000</v>
      </c>
      <c r="H519" s="73">
        <f t="shared" ref="H519:H524" si="128">G519*12</f>
        <v>12000</v>
      </c>
    </row>
    <row r="520" spans="2:8" s="90" customFormat="1">
      <c r="B520" s="98"/>
      <c r="C520" s="100" t="s">
        <v>3</v>
      </c>
      <c r="D520" s="79">
        <v>1</v>
      </c>
      <c r="E520" s="80">
        <v>0.65</v>
      </c>
      <c r="F520" s="73">
        <v>650</v>
      </c>
      <c r="G520" s="73">
        <f t="shared" si="127"/>
        <v>650</v>
      </c>
      <c r="H520" s="73">
        <f t="shared" si="128"/>
        <v>7800</v>
      </c>
    </row>
    <row r="521" spans="2:8" s="90" customFormat="1">
      <c r="B521" s="98"/>
      <c r="C521" s="100" t="s">
        <v>4</v>
      </c>
      <c r="D521" s="79">
        <v>1</v>
      </c>
      <c r="E521" s="80">
        <v>0.55000000000000004</v>
      </c>
      <c r="F521" s="73">
        <v>550</v>
      </c>
      <c r="G521" s="73">
        <f t="shared" si="127"/>
        <v>550</v>
      </c>
      <c r="H521" s="73">
        <f t="shared" si="128"/>
        <v>6600</v>
      </c>
    </row>
    <row r="522" spans="2:8" s="90" customFormat="1">
      <c r="B522" s="98"/>
      <c r="C522" s="100" t="s">
        <v>10</v>
      </c>
      <c r="D522" s="79">
        <v>2</v>
      </c>
      <c r="E522" s="80">
        <v>0.45</v>
      </c>
      <c r="F522" s="73">
        <v>450</v>
      </c>
      <c r="G522" s="73">
        <f t="shared" si="127"/>
        <v>900</v>
      </c>
      <c r="H522" s="73">
        <f t="shared" si="128"/>
        <v>10800</v>
      </c>
    </row>
    <row r="523" spans="2:8" s="90" customFormat="1">
      <c r="B523" s="98"/>
      <c r="C523" s="100" t="s">
        <v>6</v>
      </c>
      <c r="D523" s="79">
        <v>1</v>
      </c>
      <c r="E523" s="80">
        <v>0.7</v>
      </c>
      <c r="F523" s="73">
        <v>700</v>
      </c>
      <c r="G523" s="73">
        <f t="shared" si="127"/>
        <v>700</v>
      </c>
      <c r="H523" s="73">
        <f t="shared" si="128"/>
        <v>8400</v>
      </c>
    </row>
    <row r="524" spans="2:8" s="90" customFormat="1">
      <c r="B524" s="98"/>
      <c r="C524" s="100" t="s">
        <v>8</v>
      </c>
      <c r="D524" s="79">
        <v>1</v>
      </c>
      <c r="E524" s="80">
        <v>0.8</v>
      </c>
      <c r="F524" s="73">
        <v>800</v>
      </c>
      <c r="G524" s="73">
        <f t="shared" si="127"/>
        <v>800</v>
      </c>
      <c r="H524" s="73">
        <f t="shared" si="128"/>
        <v>9600</v>
      </c>
    </row>
    <row r="525" spans="2:8">
      <c r="B525" s="95">
        <v>5</v>
      </c>
      <c r="C525" s="96" t="s">
        <v>119</v>
      </c>
      <c r="D525" s="102">
        <f>SUM(D526:D531)</f>
        <v>9</v>
      </c>
      <c r="E525" s="102"/>
      <c r="F525" s="82"/>
      <c r="G525" s="82">
        <f>SUM(G526:G531)</f>
        <v>5700</v>
      </c>
      <c r="H525" s="82">
        <f>SUM(H526:H531)</f>
        <v>68400</v>
      </c>
    </row>
    <row r="526" spans="2:8" s="90" customFormat="1">
      <c r="B526" s="98"/>
      <c r="C526" s="100" t="s">
        <v>46</v>
      </c>
      <c r="D526" s="79">
        <v>1</v>
      </c>
      <c r="E526" s="80">
        <v>1</v>
      </c>
      <c r="F526" s="73">
        <v>1000</v>
      </c>
      <c r="G526" s="73">
        <f t="shared" ref="G526:G531" si="129">D526*F526</f>
        <v>1000</v>
      </c>
      <c r="H526" s="73">
        <f t="shared" ref="H526:H531" si="130">G526*12</f>
        <v>12000</v>
      </c>
    </row>
    <row r="527" spans="2:8" s="90" customFormat="1">
      <c r="B527" s="98"/>
      <c r="C527" s="100" t="s">
        <v>3</v>
      </c>
      <c r="D527" s="79">
        <v>1</v>
      </c>
      <c r="E527" s="80">
        <v>0.65</v>
      </c>
      <c r="F527" s="73">
        <v>650</v>
      </c>
      <c r="G527" s="73">
        <f t="shared" si="129"/>
        <v>650</v>
      </c>
      <c r="H527" s="73">
        <f t="shared" si="130"/>
        <v>7800</v>
      </c>
    </row>
    <row r="528" spans="2:8" s="90" customFormat="1">
      <c r="B528" s="98"/>
      <c r="C528" s="100" t="s">
        <v>4</v>
      </c>
      <c r="D528" s="79">
        <v>3</v>
      </c>
      <c r="E528" s="80">
        <v>0.55000000000000004</v>
      </c>
      <c r="F528" s="73">
        <v>550</v>
      </c>
      <c r="G528" s="73">
        <f t="shared" si="129"/>
        <v>1650</v>
      </c>
      <c r="H528" s="73">
        <f t="shared" si="130"/>
        <v>19800</v>
      </c>
    </row>
    <row r="529" spans="2:8" s="90" customFormat="1">
      <c r="B529" s="98"/>
      <c r="C529" s="100" t="s">
        <v>10</v>
      </c>
      <c r="D529" s="79">
        <v>2</v>
      </c>
      <c r="E529" s="80">
        <v>0.45</v>
      </c>
      <c r="F529" s="73">
        <v>450</v>
      </c>
      <c r="G529" s="73">
        <f t="shared" si="129"/>
        <v>900</v>
      </c>
      <c r="H529" s="73">
        <f t="shared" si="130"/>
        <v>10800</v>
      </c>
    </row>
    <row r="530" spans="2:8" s="90" customFormat="1">
      <c r="B530" s="98"/>
      <c r="C530" s="100" t="s">
        <v>6</v>
      </c>
      <c r="D530" s="79">
        <v>1</v>
      </c>
      <c r="E530" s="80">
        <v>0.7</v>
      </c>
      <c r="F530" s="73">
        <v>700</v>
      </c>
      <c r="G530" s="73">
        <f t="shared" si="129"/>
        <v>700</v>
      </c>
      <c r="H530" s="73">
        <f t="shared" si="130"/>
        <v>8400</v>
      </c>
    </row>
    <row r="531" spans="2:8" s="90" customFormat="1">
      <c r="B531" s="98"/>
      <c r="C531" s="100" t="s">
        <v>8</v>
      </c>
      <c r="D531" s="79">
        <v>1</v>
      </c>
      <c r="E531" s="80">
        <v>0.8</v>
      </c>
      <c r="F531" s="73">
        <v>800</v>
      </c>
      <c r="G531" s="73">
        <f t="shared" si="129"/>
        <v>800</v>
      </c>
      <c r="H531" s="73">
        <f t="shared" si="130"/>
        <v>9600</v>
      </c>
    </row>
    <row r="532" spans="2:8" ht="34.5" customHeight="1">
      <c r="B532" s="95">
        <v>6</v>
      </c>
      <c r="C532" s="96" t="s">
        <v>120</v>
      </c>
      <c r="D532" s="102">
        <f>SUM(D533:D538)</f>
        <v>15</v>
      </c>
      <c r="E532" s="102"/>
      <c r="F532" s="82"/>
      <c r="G532" s="82">
        <f>SUM(G533:G538)</f>
        <v>9400</v>
      </c>
      <c r="H532" s="82">
        <f>SUM(H533:H538)</f>
        <v>112800</v>
      </c>
    </row>
    <row r="533" spans="2:8" s="90" customFormat="1">
      <c r="B533" s="98"/>
      <c r="C533" s="100" t="s">
        <v>46</v>
      </c>
      <c r="D533" s="79">
        <v>1</v>
      </c>
      <c r="E533" s="80">
        <v>1</v>
      </c>
      <c r="F533" s="73">
        <v>1000</v>
      </c>
      <c r="G533" s="73">
        <f t="shared" ref="G533:G538" si="131">D533*F533</f>
        <v>1000</v>
      </c>
      <c r="H533" s="73">
        <f t="shared" ref="H533:H538" si="132">G533*12</f>
        <v>12000</v>
      </c>
    </row>
    <row r="534" spans="2:8" s="90" customFormat="1">
      <c r="B534" s="98"/>
      <c r="C534" s="100" t="s">
        <v>3</v>
      </c>
      <c r="D534" s="79">
        <v>2</v>
      </c>
      <c r="E534" s="80">
        <v>0.65</v>
      </c>
      <c r="F534" s="73">
        <v>650</v>
      </c>
      <c r="G534" s="73">
        <f t="shared" si="131"/>
        <v>1300</v>
      </c>
      <c r="H534" s="73">
        <f t="shared" si="132"/>
        <v>15600</v>
      </c>
    </row>
    <row r="535" spans="2:8" s="90" customFormat="1">
      <c r="B535" s="98"/>
      <c r="C535" s="100" t="s">
        <v>4</v>
      </c>
      <c r="D535" s="79">
        <v>4</v>
      </c>
      <c r="E535" s="80">
        <v>0.55000000000000004</v>
      </c>
      <c r="F535" s="73">
        <v>550</v>
      </c>
      <c r="G535" s="73">
        <f t="shared" si="131"/>
        <v>2200</v>
      </c>
      <c r="H535" s="73">
        <f t="shared" si="132"/>
        <v>26400</v>
      </c>
    </row>
    <row r="536" spans="2:8" s="90" customFormat="1">
      <c r="B536" s="98"/>
      <c r="C536" s="100" t="s">
        <v>10</v>
      </c>
      <c r="D536" s="79">
        <v>4</v>
      </c>
      <c r="E536" s="80">
        <v>0.45</v>
      </c>
      <c r="F536" s="73">
        <v>450</v>
      </c>
      <c r="G536" s="73">
        <f t="shared" si="131"/>
        <v>1800</v>
      </c>
      <c r="H536" s="73">
        <f t="shared" si="132"/>
        <v>21600</v>
      </c>
    </row>
    <row r="537" spans="2:8" s="90" customFormat="1">
      <c r="B537" s="98"/>
      <c r="C537" s="100" t="s">
        <v>6</v>
      </c>
      <c r="D537" s="79">
        <v>1</v>
      </c>
      <c r="E537" s="80">
        <v>0.7</v>
      </c>
      <c r="F537" s="73">
        <v>700</v>
      </c>
      <c r="G537" s="73">
        <f t="shared" si="131"/>
        <v>700</v>
      </c>
      <c r="H537" s="73">
        <f t="shared" si="132"/>
        <v>8400</v>
      </c>
    </row>
    <row r="538" spans="2:8" s="90" customFormat="1">
      <c r="B538" s="98"/>
      <c r="C538" s="100" t="s">
        <v>8</v>
      </c>
      <c r="D538" s="79">
        <v>3</v>
      </c>
      <c r="E538" s="80">
        <v>0.8</v>
      </c>
      <c r="F538" s="73">
        <v>800</v>
      </c>
      <c r="G538" s="73">
        <f t="shared" si="131"/>
        <v>2400</v>
      </c>
      <c r="H538" s="73">
        <f t="shared" si="132"/>
        <v>28800</v>
      </c>
    </row>
    <row r="539" spans="2:8">
      <c r="B539" s="95" t="s">
        <v>154</v>
      </c>
      <c r="C539" s="96" t="s">
        <v>121</v>
      </c>
      <c r="D539" s="66">
        <f>SUM(D540:D542)</f>
        <v>4</v>
      </c>
      <c r="E539" s="66"/>
      <c r="F539" s="69"/>
      <c r="G539" s="69">
        <f>SUM(G540:G542)</f>
        <v>2900</v>
      </c>
      <c r="H539" s="69">
        <f>SUM(H540:H542)</f>
        <v>34800</v>
      </c>
    </row>
    <row r="540" spans="2:8" s="90" customFormat="1">
      <c r="B540" s="98"/>
      <c r="C540" s="100" t="s">
        <v>110</v>
      </c>
      <c r="D540" s="79">
        <v>1</v>
      </c>
      <c r="E540" s="80">
        <v>1</v>
      </c>
      <c r="F540" s="73">
        <v>1000</v>
      </c>
      <c r="G540" s="73">
        <f>D540*F540</f>
        <v>1000</v>
      </c>
      <c r="H540" s="73">
        <f t="shared" ref="H540:H542" si="133">G540*12</f>
        <v>12000</v>
      </c>
    </row>
    <row r="541" spans="2:8" s="90" customFormat="1">
      <c r="B541" s="98"/>
      <c r="C541" s="100" t="s">
        <v>3</v>
      </c>
      <c r="D541" s="79">
        <v>1</v>
      </c>
      <c r="E541" s="80">
        <v>0.7</v>
      </c>
      <c r="F541" s="73">
        <v>700</v>
      </c>
      <c r="G541" s="73">
        <f>D541*F541</f>
        <v>700</v>
      </c>
      <c r="H541" s="73">
        <f t="shared" si="133"/>
        <v>8400</v>
      </c>
    </row>
    <row r="542" spans="2:8" s="90" customFormat="1">
      <c r="B542" s="98"/>
      <c r="C542" s="100" t="s">
        <v>4</v>
      </c>
      <c r="D542" s="79">
        <v>2</v>
      </c>
      <c r="E542" s="80">
        <v>0.6</v>
      </c>
      <c r="F542" s="73">
        <v>600</v>
      </c>
      <c r="G542" s="73">
        <f>D542*F542</f>
        <v>1200</v>
      </c>
      <c r="H542" s="73">
        <f t="shared" si="133"/>
        <v>14400</v>
      </c>
    </row>
    <row r="543" spans="2:8">
      <c r="B543" s="95"/>
      <c r="C543" s="96" t="s">
        <v>35</v>
      </c>
      <c r="D543" s="66">
        <f>D4+D20+D27+D34+D41+D48+D55+D62+D69+D76+D83+D90+D97+D111+D118+D125+D132+D146+D153+D160+D176+D183+D190+D197+D204+D211+D218+D225+D232+D246+D253+D260+D267+D274+D281+D288+D295+D309+D316+D323+D330+D337+D344+D358+D365+D372+D377+D384+D398+D405+D412+D415+D422+D427+D441+D448+D455+D462+D469+D476+D483+D496+D504+D511+D518+D525+D532+D539</f>
        <v>1021</v>
      </c>
      <c r="E543" s="66"/>
      <c r="F543" s="69"/>
      <c r="G543" s="69">
        <f>G4+G20+G27+G34+G41+G48+G55+G62+G69+G76+G83+G90+G97+G111+G118+G125+G132+G146+G153+G160+G176+G183+G190+G197+G204+G211+G218+G225+G232+G246+G253+G260+G267+G274+G281+G288+G295+G309+G316+G323+G330+G337+G344+G358+G365+G372+G377+G384+G398+G405+G412+G415+G422+G427+G441+G448+G455+G462+G469+G476+G483+G496+G504+G511+G518+G525+G532+G539</f>
        <v>713650</v>
      </c>
      <c r="H543" s="69">
        <f>H4+H20+H27+H34+H41+H48+H55+H62+H69+H76+H83+H90+H97+H111+H118+H125+H132+H146+H153+H160+H176+H183+H190+H197+H204+H211+H218+H225+H232+H246+H253+H260+H267+H274+H281+H288+H295+H309+H316+H323+H330+H337+H344+H358+H365+H372+H377+H384+H398+H405+H412+H415+H422+H427+H441+H448+H455+H462+H469+H476+H483+H496+H504+H511+H518+H525+H532+H539</f>
        <v>8563800</v>
      </c>
    </row>
    <row r="545" spans="4:5" ht="18">
      <c r="D545" s="105"/>
      <c r="E545" s="105"/>
    </row>
    <row r="547" spans="4:5">
      <c r="D547" s="108"/>
      <c r="E547" s="108"/>
    </row>
  </sheetData>
  <autoFilter ref="B3:H3"/>
  <mergeCells count="1">
    <mergeCell ref="B2:H2"/>
  </mergeCells>
  <printOptions horizontalCentered="1"/>
  <pageMargins left="0" right="0" top="0.196850393700787" bottom="0.196850393700787" header="0.196850393700787" footer="0.19685039370078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'ნაერთი '!Print_Area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avtandil vasadze</cp:lastModifiedBy>
  <cp:lastPrinted>2019-04-15T14:10:19Z</cp:lastPrinted>
  <dcterms:created xsi:type="dcterms:W3CDTF">2015-11-30T15:19:00Z</dcterms:created>
  <dcterms:modified xsi:type="dcterms:W3CDTF">2019-08-22T10:17:25Z</dcterms:modified>
</cp:coreProperties>
</file>