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\წოწკო\საშტატოები\"/>
    </mc:Choice>
  </mc:AlternateContent>
  <bookViews>
    <workbookView xWindow="480" yWindow="165" windowWidth="11340" windowHeight="8775" tabRatio="601"/>
  </bookViews>
  <sheets>
    <sheet name="დანართი" sheetId="5" r:id="rId1"/>
  </sheets>
  <definedNames>
    <definedName name="_xlnm._FilterDatabase" localSheetId="0" hidden="1">დანართი!$A$5:$G$45</definedName>
    <definedName name="_xlnm.Print_Area" localSheetId="0">დანართი!$B$4:$I$45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D7" i="5" l="1"/>
  <c r="D10" i="5"/>
  <c r="D15" i="5"/>
  <c r="D22" i="5"/>
  <c r="D26" i="5"/>
  <c r="D33" i="5"/>
  <c r="D37" i="5"/>
  <c r="D42" i="5"/>
  <c r="D20" i="5" l="1"/>
  <c r="D31" i="5"/>
  <c r="G23" i="5"/>
  <c r="H23" i="5" s="1"/>
  <c r="G9" i="5"/>
  <c r="H9" i="5" s="1"/>
  <c r="G11" i="5"/>
  <c r="H11" i="5" s="1"/>
  <c r="G12" i="5"/>
  <c r="H12" i="5" s="1"/>
  <c r="G13" i="5"/>
  <c r="H13" i="5" s="1"/>
  <c r="G14" i="5"/>
  <c r="H14" i="5" s="1"/>
  <c r="G16" i="5"/>
  <c r="H16" i="5" s="1"/>
  <c r="G17" i="5"/>
  <c r="H17" i="5" s="1"/>
  <c r="G18" i="5"/>
  <c r="H18" i="5" s="1"/>
  <c r="G19" i="5"/>
  <c r="H19" i="5" s="1"/>
  <c r="G21" i="5"/>
  <c r="H21" i="5" s="1"/>
  <c r="G24" i="5"/>
  <c r="H24" i="5" s="1"/>
  <c r="G25" i="5"/>
  <c r="H25" i="5" s="1"/>
  <c r="G27" i="5"/>
  <c r="H27" i="5" s="1"/>
  <c r="H26" i="5" s="1"/>
  <c r="G28" i="5"/>
  <c r="H28" i="5" s="1"/>
  <c r="G29" i="5"/>
  <c r="H29" i="5" s="1"/>
  <c r="G30" i="5"/>
  <c r="H30" i="5" s="1"/>
  <c r="G32" i="5"/>
  <c r="H32" i="5" s="1"/>
  <c r="G34" i="5"/>
  <c r="H34" i="5" s="1"/>
  <c r="G35" i="5"/>
  <c r="H35" i="5" s="1"/>
  <c r="G36" i="5"/>
  <c r="H36" i="5" s="1"/>
  <c r="G38" i="5"/>
  <c r="G39" i="5"/>
  <c r="H39" i="5" s="1"/>
  <c r="G40" i="5"/>
  <c r="H40" i="5" s="1"/>
  <c r="G41" i="5"/>
  <c r="H41" i="5" s="1"/>
  <c r="G43" i="5"/>
  <c r="G44" i="5"/>
  <c r="H44" i="5" s="1"/>
  <c r="G45" i="5"/>
  <c r="H45" i="5" s="1"/>
  <c r="G8" i="5"/>
  <c r="H8" i="5" s="1"/>
  <c r="H7" i="5" s="1"/>
  <c r="G42" i="5" l="1"/>
  <c r="H43" i="5"/>
  <c r="H42" i="5" s="1"/>
  <c r="H22" i="5"/>
  <c r="H20" i="5" s="1"/>
  <c r="G37" i="5"/>
  <c r="H38" i="5"/>
  <c r="H37" i="5" s="1"/>
  <c r="H33" i="5"/>
  <c r="H15" i="5"/>
  <c r="H10" i="5"/>
  <c r="D6" i="5"/>
  <c r="G26" i="5"/>
  <c r="G7" i="5"/>
  <c r="G10" i="5"/>
  <c r="G22" i="5"/>
  <c r="G33" i="5"/>
  <c r="G15" i="5"/>
  <c r="G20" i="5" l="1"/>
  <c r="G6" i="5" s="1"/>
  <c r="H31" i="5"/>
  <c r="H6" i="5" s="1"/>
  <c r="G31" i="5"/>
</calcChain>
</file>

<file path=xl/sharedStrings.xml><?xml version="1.0" encoding="utf-8"?>
<sst xmlns="http://schemas.openxmlformats.org/spreadsheetml/2006/main" count="53" uniqueCount="34">
  <si>
    <t>I</t>
  </si>
  <si>
    <t>II</t>
  </si>
  <si>
    <t>III</t>
  </si>
  <si>
    <t>ხელმძღვანელობა</t>
  </si>
  <si>
    <t>ადმინისტრაციული დეპარტამენტი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</si>
  <si>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</si>
  <si>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</si>
  <si>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</si>
  <si>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</si>
  <si>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</si>
  <si>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საფინანსო სამმართველო</t>
  </si>
  <si>
    <t>მთავარი ბუღალტერი</t>
  </si>
  <si>
    <t>მატერიალური უზრუნველყოფის სამმართველო</t>
  </si>
  <si>
    <t>N</t>
  </si>
  <si>
    <t>აპარატის უფროსი</t>
  </si>
  <si>
    <t>პრესმდივანი</t>
  </si>
  <si>
    <t>იურიდიული სამმართველო</t>
  </si>
  <si>
    <t>დირექტორი</t>
  </si>
  <si>
    <t>დირექტორის მოადგილე</t>
  </si>
  <si>
    <t>მონიტორინგის, შეფასებისა და პროექტების დიზაინის სამმართველო</t>
  </si>
  <si>
    <t>ფონდის აპარატი</t>
  </si>
  <si>
    <t>სპეციალისტი</t>
  </si>
  <si>
    <t>სამართლებრივი უზრუნველყოფის, საზოგადოებასთან და დონორებთან ურთიერთობის დეპარტამენტი</t>
  </si>
  <si>
    <t>საზოგადოებასთან და დონორებთან ურთიერთობის სამმართველო</t>
  </si>
  <si>
    <t>IV</t>
  </si>
  <si>
    <t>შტატით გათვალისწინებული თანამდებობის დასახელება</t>
  </si>
  <si>
    <t>რაოდენობა</t>
  </si>
  <si>
    <t>თანამდებობრივი სარგო თვეში ერთ ერთეულზე</t>
  </si>
  <si>
    <t>სულ თანამდებობრივი სარგო თვეში</t>
  </si>
  <si>
    <t>თანამდებობრივი სარგოს კოეფიციენტი ერთ ერთეულზე</t>
  </si>
  <si>
    <t>სულ თანამდებობრივი სარგო წელიწადში</t>
  </si>
  <si>
    <t>სულ წლიური შრომის ანაზღაურება</t>
  </si>
  <si>
    <t>სულ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</si>
  <si>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2019 წლის საშტატო განრიგი და სახელფასო 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</si>
</sst>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11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2"/>
      <name val="Sylfaen"/>
      <family val="1"/>
      <charset val="204"/>
    </font>
    <font>
      <sz val="11"/>
      <color rgb="FF9C0006"/>
      <name val="Calibri"/>
      <family val="2"/>
      <charset val="204"/>
      <scheme val="minor"/>
    </font>
    <font>
      <sz val="10"/>
      <name val="Arial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11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4" borderId="0" applyNumberFormat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5" fillId="0" borderId="1" xfId="0" applyFont="1" applyBorder="1" applyAlignment="1">
      <alignment horizontal="center" vertical="center" wrapText="1"/>
    </xf>
    <xf numFmtId="37" fontId="3" fillId="0" borderId="0" xfId="4" applyNumberFormat="1" applyFont="1" applyAlignment="1">
      <alignment horizontal="center" vertical="center"/>
    </xf>
    <xf numFmtId="37" fontId="8" fillId="0" borderId="1" xfId="4" applyNumberFormat="1" applyFont="1" applyBorder="1" applyAlignment="1">
      <alignment horizontal="center" vertical="center" wrapText="1"/>
    </xf>
    <xf numFmtId="164" fontId="8" fillId="0" borderId="1" xfId="4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</cellXfs>
  <cellStyles count="5">
    <cellStyle name="Bad 2" xfId="2"/>
    <cellStyle name="Comma" xfId="4" builtinId="3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45"/>
  <sheetViews>
    <sheetView tabSelected="1" view="pageBreakPreview" zoomScaleNormal="100" zoomScaleSheetLayoutView="100" workbookViewId="0">
      <selection activeCell="N10" sqref="N10"/>
    </sheetView>
  </sheetViews>
  <sheetFormatPr defaultRowHeight="12" x14ac:dyDescent="0.2"/>
  <cols>
    <col min="1" max="1" width="3.140625" style="1" customWidth="1"/>
    <col min="2" max="2" width="4" style="1" bestFit="1" customWidth="1"/>
    <col min="3" max="3" width="49.7109375" style="1" customWidth="1"/>
    <col min="4" max="9" width="23.28515625" style="1" customWidth="1"/>
    <col min="10" max="16384" width="9.140625" style="1"/>
  </cols>
  <sheetData>
    <row r="3" spans="2:9" ht="18" customHeight="1" x14ac:dyDescent="0.2"/>
    <row r="4" spans="2:9" ht="63.75" customHeight="1" x14ac:dyDescent="0.2">
      <c r="B4" s="31" t="s">
        <v>33</v>
      </c>
      <c r="C4" s="31"/>
      <c r="D4" s="31"/>
      <c r="E4" s="31"/>
      <c r="F4" s="31"/>
      <c r="G4" s="31"/>
      <c r="H4" s="31"/>
      <c r="I4" s="31"/>
    </row>
    <row r="5" spans="2:9" s="3" customFormat="1" ht="72" x14ac:dyDescent="0.2">
      <c r="B5" s="5" t="s">
        <v>13</v>
      </c>
      <c r="C5" s="5" t="s">
        <v>25</v>
      </c>
      <c r="D5" s="5" t="s">
        <v>26</v>
      </c>
      <c r="E5" s="5" t="s">
        <v>29</v>
      </c>
      <c r="F5" s="5" t="s">
        <v>27</v>
      </c>
      <c r="G5" s="5" t="s">
        <v>28</v>
      </c>
      <c r="H5" s="5" t="s">
        <v>30</v>
      </c>
      <c r="I5" s="5" t="s">
        <v>31</v>
      </c>
    </row>
    <row r="6" spans="2:9" s="6" customFormat="1" ht="24.75" customHeight="1" x14ac:dyDescent="0.2">
      <c r="B6" s="7"/>
      <c r="C6" s="7" t="s">
        <v>32</v>
      </c>
      <c r="D6" s="7">
        <f>D7+D10+D15+D20+D31</f>
        <v>37</v>
      </c>
      <c r="E6" s="8"/>
      <c r="F6" s="7"/>
      <c r="G6" s="7">
        <f>G7+G10+G15+G20+G31</f>
        <v>67100</v>
      </c>
      <c r="H6" s="7">
        <f>H7+H10+H15+H20+H31</f>
        <v>805200</v>
      </c>
      <c r="I6" s="7">
        <v>806000</v>
      </c>
    </row>
    <row r="7" spans="2:9" s="3" customFormat="1" ht="22.5" customHeight="1" x14ac:dyDescent="0.2">
      <c r="B7" s="9"/>
      <c r="C7" s="9" t="s">
        <v>3</v>
      </c>
      <c r="D7" s="9">
        <f>SUM(D8:D9)</f>
        <v>4</v>
      </c>
      <c r="E7" s="10"/>
      <c r="F7" s="9"/>
      <c r="G7" s="11">
        <f>SUM(G8:G9)</f>
        <v>17400</v>
      </c>
      <c r="H7" s="11">
        <f>SUM(H8:H9)</f>
        <v>208800</v>
      </c>
      <c r="I7" s="32"/>
    </row>
    <row r="8" spans="2:9" ht="18.75" customHeight="1" x14ac:dyDescent="0.2">
      <c r="B8" s="16"/>
      <c r="C8" s="12" t="s">
        <v>17</v>
      </c>
      <c r="D8" s="17">
        <v>1</v>
      </c>
      <c r="E8" s="18"/>
      <c r="F8" s="19">
        <v>5400</v>
      </c>
      <c r="G8" s="19">
        <f>+F8*D8</f>
        <v>5400</v>
      </c>
      <c r="H8" s="19">
        <f>G8*12</f>
        <v>64800</v>
      </c>
      <c r="I8" s="33"/>
    </row>
    <row r="9" spans="2:9" ht="18.75" customHeight="1" x14ac:dyDescent="0.2">
      <c r="B9" s="16"/>
      <c r="C9" s="12" t="s">
        <v>18</v>
      </c>
      <c r="D9" s="17">
        <v>3</v>
      </c>
      <c r="E9" s="18"/>
      <c r="F9" s="19">
        <v>4000</v>
      </c>
      <c r="G9" s="19">
        <f>+F9*D9</f>
        <v>12000</v>
      </c>
      <c r="H9" s="19">
        <f>G9*12</f>
        <v>144000</v>
      </c>
      <c r="I9" s="33"/>
    </row>
    <row r="10" spans="2:9" ht="30" x14ac:dyDescent="0.2">
      <c r="B10" s="9" t="s">
        <v>0</v>
      </c>
      <c r="C10" s="9" t="s">
        <v>19</v>
      </c>
      <c r="D10" s="11">
        <f>SUM(D11:D14)</f>
        <v>5</v>
      </c>
      <c r="E10" s="10"/>
      <c r="F10" s="9"/>
      <c r="G10" s="11">
        <f>SUM(G11:G14)</f>
        <v>7200</v>
      </c>
      <c r="H10" s="11">
        <f>SUM(H11:H14)</f>
        <v>86400</v>
      </c>
      <c r="I10" s="33"/>
    </row>
    <row r="11" spans="2:9" ht="20.25" customHeight="1" x14ac:dyDescent="0.2">
      <c r="B11" s="20"/>
      <c r="C11" s="13" t="s">
        <v>6</v>
      </c>
      <c r="D11" s="17">
        <v>1</v>
      </c>
      <c r="E11" s="18">
        <v>2.5</v>
      </c>
      <c r="F11" s="19">
        <v>2500</v>
      </c>
      <c r="G11" s="19">
        <f>+F11*D11</f>
        <v>2500</v>
      </c>
      <c r="H11" s="19">
        <f t="shared" ref="H11:H14" si="0">G11*12</f>
        <v>30000</v>
      </c>
      <c r="I11" s="33"/>
    </row>
    <row r="12" spans="2:9" ht="20.25" customHeight="1" x14ac:dyDescent="0.2">
      <c r="B12" s="20"/>
      <c r="C12" s="13" t="s">
        <v>9</v>
      </c>
      <c r="D12" s="17">
        <v>1</v>
      </c>
      <c r="E12" s="18">
        <v>1.3</v>
      </c>
      <c r="F12" s="19">
        <v>1300</v>
      </c>
      <c r="G12" s="19">
        <f>+F12*D12</f>
        <v>1300</v>
      </c>
      <c r="H12" s="19">
        <f t="shared" si="0"/>
        <v>15600</v>
      </c>
      <c r="I12" s="33"/>
    </row>
    <row r="13" spans="2:9" ht="20.25" customHeight="1" x14ac:dyDescent="0.2">
      <c r="B13" s="20"/>
      <c r="C13" s="13" t="s">
        <v>7</v>
      </c>
      <c r="D13" s="17">
        <v>2</v>
      </c>
      <c r="E13" s="18">
        <v>1.2</v>
      </c>
      <c r="F13" s="19">
        <v>1200</v>
      </c>
      <c r="G13" s="19">
        <f>+F13*D13</f>
        <v>2400</v>
      </c>
      <c r="H13" s="19">
        <f t="shared" si="0"/>
        <v>28800</v>
      </c>
      <c r="I13" s="33"/>
    </row>
    <row r="14" spans="2:9" ht="20.25" customHeight="1" x14ac:dyDescent="0.2">
      <c r="B14" s="20"/>
      <c r="C14" s="13" t="s">
        <v>7</v>
      </c>
      <c r="D14" s="17">
        <v>1</v>
      </c>
      <c r="E14" s="18">
        <v>1</v>
      </c>
      <c r="F14" s="19">
        <v>1000</v>
      </c>
      <c r="G14" s="19">
        <f>+F14*D14</f>
        <v>1000</v>
      </c>
      <c r="H14" s="19">
        <f t="shared" si="0"/>
        <v>12000</v>
      </c>
      <c r="I14" s="33"/>
    </row>
    <row r="15" spans="2:9" ht="15" x14ac:dyDescent="0.2">
      <c r="B15" s="9" t="s">
        <v>1</v>
      </c>
      <c r="C15" s="9" t="s">
        <v>20</v>
      </c>
      <c r="D15" s="11">
        <f>SUM(D16:D19)</f>
        <v>5</v>
      </c>
      <c r="E15" s="10"/>
      <c r="F15" s="9"/>
      <c r="G15" s="11">
        <f>SUM(G16:G19)</f>
        <v>6800</v>
      </c>
      <c r="H15" s="11">
        <f>SUM(H16:H19)</f>
        <v>81600</v>
      </c>
      <c r="I15" s="33"/>
    </row>
    <row r="16" spans="2:9" ht="20.25" customHeight="1" x14ac:dyDescent="0.2">
      <c r="B16" s="20"/>
      <c r="C16" s="13" t="s">
        <v>14</v>
      </c>
      <c r="D16" s="17">
        <v>1</v>
      </c>
      <c r="E16" s="18">
        <v>2.5</v>
      </c>
      <c r="F16" s="19">
        <v>2500</v>
      </c>
      <c r="G16" s="19">
        <f>+F16*D16</f>
        <v>2500</v>
      </c>
      <c r="H16" s="19">
        <f t="shared" ref="H16:H19" si="1">G16*12</f>
        <v>30000</v>
      </c>
      <c r="I16" s="33"/>
    </row>
    <row r="17" spans="2:9" s="4" customFormat="1" ht="20.25" customHeight="1" x14ac:dyDescent="0.2">
      <c r="B17" s="20"/>
      <c r="C17" s="13" t="s">
        <v>9</v>
      </c>
      <c r="D17" s="21">
        <v>1</v>
      </c>
      <c r="E17" s="22">
        <v>1.2</v>
      </c>
      <c r="F17" s="19">
        <v>1200</v>
      </c>
      <c r="G17" s="19">
        <f>+F17*D17</f>
        <v>1200</v>
      </c>
      <c r="H17" s="19">
        <f t="shared" si="1"/>
        <v>14400</v>
      </c>
      <c r="I17" s="33"/>
    </row>
    <row r="18" spans="2:9" ht="20.25" customHeight="1" x14ac:dyDescent="0.2">
      <c r="B18" s="20"/>
      <c r="C18" s="13" t="s">
        <v>9</v>
      </c>
      <c r="D18" s="17">
        <v>1</v>
      </c>
      <c r="E18" s="18">
        <v>1.3</v>
      </c>
      <c r="F18" s="19">
        <v>1300</v>
      </c>
      <c r="G18" s="19">
        <f>+F18*D18</f>
        <v>1300</v>
      </c>
      <c r="H18" s="19">
        <f t="shared" si="1"/>
        <v>15600</v>
      </c>
      <c r="I18" s="33"/>
    </row>
    <row r="19" spans="2:9" s="2" customFormat="1" ht="20.25" customHeight="1" x14ac:dyDescent="0.2">
      <c r="B19" s="20"/>
      <c r="C19" s="13" t="s">
        <v>21</v>
      </c>
      <c r="D19" s="23">
        <v>2</v>
      </c>
      <c r="E19" s="24">
        <v>0.9</v>
      </c>
      <c r="F19" s="19">
        <v>900</v>
      </c>
      <c r="G19" s="19">
        <f>+F19*D19</f>
        <v>1800</v>
      </c>
      <c r="H19" s="19">
        <f t="shared" si="1"/>
        <v>21600</v>
      </c>
      <c r="I19" s="33"/>
    </row>
    <row r="20" spans="2:9" ht="45" x14ac:dyDescent="0.2">
      <c r="B20" s="9" t="s">
        <v>2</v>
      </c>
      <c r="C20" s="9" t="s">
        <v>22</v>
      </c>
      <c r="D20" s="11">
        <f>D21+D22+D26</f>
        <v>11</v>
      </c>
      <c r="E20" s="10"/>
      <c r="F20" s="9"/>
      <c r="G20" s="11">
        <f>G21+G22+G26</f>
        <v>16600</v>
      </c>
      <c r="H20" s="11">
        <f>H21+H22+H26</f>
        <v>199200</v>
      </c>
      <c r="I20" s="33"/>
    </row>
    <row r="21" spans="2:9" ht="20.25" customHeight="1" x14ac:dyDescent="0.2">
      <c r="B21" s="20"/>
      <c r="C21" s="13" t="s">
        <v>5</v>
      </c>
      <c r="D21" s="17">
        <v>1</v>
      </c>
      <c r="E21" s="18">
        <v>2.8</v>
      </c>
      <c r="F21" s="19">
        <v>2800</v>
      </c>
      <c r="G21" s="19">
        <f>+F21*D21</f>
        <v>2800</v>
      </c>
      <c r="H21" s="19">
        <f>G21*12</f>
        <v>33600</v>
      </c>
      <c r="I21" s="33"/>
    </row>
    <row r="22" spans="2:9" ht="20.25" customHeight="1" x14ac:dyDescent="0.2">
      <c r="B22" s="20"/>
      <c r="C22" s="14" t="s">
        <v>16</v>
      </c>
      <c r="D22" s="25">
        <f>SUM(D23:D25)</f>
        <v>4</v>
      </c>
      <c r="E22" s="26"/>
      <c r="F22" s="19"/>
      <c r="G22" s="27">
        <f>SUM(G23:G25)</f>
        <v>5900</v>
      </c>
      <c r="H22" s="27">
        <f>SUM(H23:H25)</f>
        <v>70800</v>
      </c>
      <c r="I22" s="33"/>
    </row>
    <row r="23" spans="2:9" s="2" customFormat="1" ht="20.25" customHeight="1" x14ac:dyDescent="0.2">
      <c r="B23" s="20"/>
      <c r="C23" s="13" t="s">
        <v>6</v>
      </c>
      <c r="D23" s="23">
        <v>1</v>
      </c>
      <c r="E23" s="24">
        <v>2.2000000000000002</v>
      </c>
      <c r="F23" s="19">
        <v>2200</v>
      </c>
      <c r="G23" s="19">
        <f>+F23*D23</f>
        <v>2200</v>
      </c>
      <c r="H23" s="19">
        <f t="shared" ref="H23:H25" si="2">G23*12</f>
        <v>26400</v>
      </c>
      <c r="I23" s="33"/>
    </row>
    <row r="24" spans="2:9" ht="20.25" customHeight="1" x14ac:dyDescent="0.2">
      <c r="B24" s="20"/>
      <c r="C24" s="13" t="s">
        <v>9</v>
      </c>
      <c r="D24" s="17">
        <v>1</v>
      </c>
      <c r="E24" s="18">
        <v>1.3</v>
      </c>
      <c r="F24" s="19">
        <v>1300</v>
      </c>
      <c r="G24" s="19">
        <f>+F24*D24</f>
        <v>1300</v>
      </c>
      <c r="H24" s="19">
        <f t="shared" si="2"/>
        <v>15600</v>
      </c>
      <c r="I24" s="33"/>
    </row>
    <row r="25" spans="2:9" ht="20.25" customHeight="1" x14ac:dyDescent="0.2">
      <c r="B25" s="20"/>
      <c r="C25" s="13" t="s">
        <v>9</v>
      </c>
      <c r="D25" s="17">
        <v>2</v>
      </c>
      <c r="E25" s="18">
        <v>1.2</v>
      </c>
      <c r="F25" s="19">
        <v>1200</v>
      </c>
      <c r="G25" s="19">
        <f>+F25*D25</f>
        <v>2400</v>
      </c>
      <c r="H25" s="19">
        <f t="shared" si="2"/>
        <v>28800</v>
      </c>
      <c r="I25" s="33"/>
    </row>
    <row r="26" spans="2:9" ht="30" x14ac:dyDescent="0.2">
      <c r="B26" s="20"/>
      <c r="C26" s="14" t="s">
        <v>23</v>
      </c>
      <c r="D26" s="25">
        <f>SUM(D27:D30)</f>
        <v>6</v>
      </c>
      <c r="E26" s="26"/>
      <c r="F26" s="28"/>
      <c r="G26" s="27">
        <f>SUM(G27:G30)</f>
        <v>7900</v>
      </c>
      <c r="H26" s="27">
        <f>SUM(H27:H30)</f>
        <v>94800</v>
      </c>
      <c r="I26" s="33"/>
    </row>
    <row r="27" spans="2:9" s="2" customFormat="1" ht="20.25" customHeight="1" x14ac:dyDescent="0.2">
      <c r="B27" s="20"/>
      <c r="C27" s="15" t="s">
        <v>6</v>
      </c>
      <c r="D27" s="19">
        <v>1</v>
      </c>
      <c r="E27" s="29">
        <v>2.2000000000000002</v>
      </c>
      <c r="F27" s="19">
        <v>2200</v>
      </c>
      <c r="G27" s="19">
        <f>+F27*D27</f>
        <v>2200</v>
      </c>
      <c r="H27" s="19">
        <f t="shared" ref="H27:H30" si="3">G27*12</f>
        <v>26400</v>
      </c>
      <c r="I27" s="33"/>
    </row>
    <row r="28" spans="2:9" ht="20.25" customHeight="1" x14ac:dyDescent="0.2">
      <c r="B28" s="20"/>
      <c r="C28" s="15" t="s">
        <v>15</v>
      </c>
      <c r="D28" s="19">
        <v>1</v>
      </c>
      <c r="E28" s="29">
        <v>1.5</v>
      </c>
      <c r="F28" s="19">
        <v>1500</v>
      </c>
      <c r="G28" s="19">
        <f>+F28*D28</f>
        <v>1500</v>
      </c>
      <c r="H28" s="19">
        <f t="shared" si="3"/>
        <v>18000</v>
      </c>
      <c r="I28" s="33"/>
    </row>
    <row r="29" spans="2:9" ht="20.25" customHeight="1" x14ac:dyDescent="0.2">
      <c r="B29" s="20"/>
      <c r="C29" s="15" t="s">
        <v>9</v>
      </c>
      <c r="D29" s="19">
        <v>1</v>
      </c>
      <c r="E29" s="29">
        <v>1.2</v>
      </c>
      <c r="F29" s="19">
        <v>1200</v>
      </c>
      <c r="G29" s="19">
        <f>+F29*D29</f>
        <v>1200</v>
      </c>
      <c r="H29" s="19">
        <f t="shared" si="3"/>
        <v>14400</v>
      </c>
      <c r="I29" s="33"/>
    </row>
    <row r="30" spans="2:9" ht="20.25" customHeight="1" x14ac:dyDescent="0.2">
      <c r="B30" s="20"/>
      <c r="C30" s="15" t="s">
        <v>7</v>
      </c>
      <c r="D30" s="19">
        <v>3</v>
      </c>
      <c r="E30" s="29">
        <v>1</v>
      </c>
      <c r="F30" s="19">
        <v>1000</v>
      </c>
      <c r="G30" s="19">
        <f>+F30*D30</f>
        <v>3000</v>
      </c>
      <c r="H30" s="19">
        <f t="shared" si="3"/>
        <v>36000</v>
      </c>
      <c r="I30" s="33"/>
    </row>
    <row r="31" spans="2:9" ht="15" x14ac:dyDescent="0.2">
      <c r="B31" s="9" t="s">
        <v>24</v>
      </c>
      <c r="C31" s="9" t="s">
        <v>4</v>
      </c>
      <c r="D31" s="11">
        <f>D32+D33+D37+D42</f>
        <v>12</v>
      </c>
      <c r="E31" s="10"/>
      <c r="F31" s="9"/>
      <c r="G31" s="11">
        <f>G32+G33+G37+G42</f>
        <v>19100</v>
      </c>
      <c r="H31" s="11">
        <f>H32+H33+H37+H42</f>
        <v>229200</v>
      </c>
      <c r="I31" s="33"/>
    </row>
    <row r="32" spans="2:9" s="4" customFormat="1" ht="20.25" customHeight="1" x14ac:dyDescent="0.2">
      <c r="B32" s="20"/>
      <c r="C32" s="13" t="s">
        <v>5</v>
      </c>
      <c r="D32" s="17">
        <v>1</v>
      </c>
      <c r="E32" s="18">
        <v>2.8</v>
      </c>
      <c r="F32" s="19">
        <v>2800</v>
      </c>
      <c r="G32" s="19">
        <f>+F32*D32</f>
        <v>2800</v>
      </c>
      <c r="H32" s="19">
        <f>G32*12</f>
        <v>33600</v>
      </c>
      <c r="I32" s="33"/>
    </row>
    <row r="33" spans="2:9" ht="20.25" customHeight="1" x14ac:dyDescent="0.2">
      <c r="B33" s="30"/>
      <c r="C33" s="14" t="s">
        <v>8</v>
      </c>
      <c r="D33" s="25">
        <f>SUM(D34:D36)</f>
        <v>4</v>
      </c>
      <c r="E33" s="26"/>
      <c r="F33" s="19"/>
      <c r="G33" s="27">
        <f>SUM(G34:G36)</f>
        <v>5900</v>
      </c>
      <c r="H33" s="27">
        <f>SUM(H34:H36)</f>
        <v>70800</v>
      </c>
      <c r="I33" s="33"/>
    </row>
    <row r="34" spans="2:9" ht="20.25" customHeight="1" x14ac:dyDescent="0.2">
      <c r="B34" s="20"/>
      <c r="C34" s="13" t="s">
        <v>6</v>
      </c>
      <c r="D34" s="23">
        <v>1</v>
      </c>
      <c r="E34" s="24">
        <v>2.2000000000000002</v>
      </c>
      <c r="F34" s="19">
        <v>2200</v>
      </c>
      <c r="G34" s="19">
        <f>+F34*D34</f>
        <v>2200</v>
      </c>
      <c r="H34" s="19">
        <f t="shared" ref="H34:H35" si="4">G34*12</f>
        <v>26400</v>
      </c>
      <c r="I34" s="33"/>
    </row>
    <row r="35" spans="2:9" ht="20.25" customHeight="1" x14ac:dyDescent="0.2">
      <c r="B35" s="20"/>
      <c r="C35" s="13" t="s">
        <v>9</v>
      </c>
      <c r="D35" s="17">
        <v>1</v>
      </c>
      <c r="E35" s="18">
        <v>1.3</v>
      </c>
      <c r="F35" s="19">
        <v>1300</v>
      </c>
      <c r="G35" s="19">
        <f>+F35*D35</f>
        <v>1300</v>
      </c>
      <c r="H35" s="19">
        <f t="shared" si="4"/>
        <v>15600</v>
      </c>
      <c r="I35" s="33"/>
    </row>
    <row r="36" spans="2:9" ht="20.25" customHeight="1" x14ac:dyDescent="0.2">
      <c r="B36" s="20"/>
      <c r="C36" s="13" t="s">
        <v>9</v>
      </c>
      <c r="D36" s="17">
        <v>2</v>
      </c>
      <c r="E36" s="18">
        <v>1.2</v>
      </c>
      <c r="F36" s="19">
        <v>1200</v>
      </c>
      <c r="G36" s="19">
        <f>+F36*D36</f>
        <v>2400</v>
      </c>
      <c r="H36" s="19">
        <f>G36*12</f>
        <v>28800</v>
      </c>
      <c r="I36" s="33"/>
    </row>
    <row r="37" spans="2:9" ht="20.25" customHeight="1" x14ac:dyDescent="0.2">
      <c r="B37" s="30"/>
      <c r="C37" s="14" t="s">
        <v>10</v>
      </c>
      <c r="D37" s="25">
        <f>SUM(D38:D41)</f>
        <v>4</v>
      </c>
      <c r="E37" s="26"/>
      <c r="F37" s="28"/>
      <c r="G37" s="27">
        <f>SUM(G38:G41)</f>
        <v>5900</v>
      </c>
      <c r="H37" s="27">
        <f>SUM(H38:H41)</f>
        <v>70800</v>
      </c>
      <c r="I37" s="33"/>
    </row>
    <row r="38" spans="2:9" ht="20.25" customHeight="1" x14ac:dyDescent="0.2">
      <c r="B38" s="20"/>
      <c r="C38" s="13" t="s">
        <v>6</v>
      </c>
      <c r="D38" s="17">
        <v>1</v>
      </c>
      <c r="E38" s="18">
        <v>2.2000000000000002</v>
      </c>
      <c r="F38" s="19">
        <v>2200</v>
      </c>
      <c r="G38" s="19">
        <f>+F38*D38</f>
        <v>2200</v>
      </c>
      <c r="H38" s="19">
        <f t="shared" ref="H38:H45" si="5">G38*12</f>
        <v>26400</v>
      </c>
      <c r="I38" s="33"/>
    </row>
    <row r="39" spans="2:9" ht="20.25" customHeight="1" x14ac:dyDescent="0.2">
      <c r="B39" s="20"/>
      <c r="C39" s="13" t="s">
        <v>11</v>
      </c>
      <c r="D39" s="17">
        <v>1</v>
      </c>
      <c r="E39" s="18">
        <v>1.5</v>
      </c>
      <c r="F39" s="19">
        <v>1500</v>
      </c>
      <c r="G39" s="19">
        <f>+F39*D39</f>
        <v>1500</v>
      </c>
      <c r="H39" s="19">
        <f t="shared" si="5"/>
        <v>18000</v>
      </c>
      <c r="I39" s="33"/>
    </row>
    <row r="40" spans="2:9" ht="20.25" customHeight="1" x14ac:dyDescent="0.2">
      <c r="B40" s="20"/>
      <c r="C40" s="13" t="s">
        <v>9</v>
      </c>
      <c r="D40" s="17">
        <v>1</v>
      </c>
      <c r="E40" s="18">
        <v>1.2</v>
      </c>
      <c r="F40" s="19">
        <v>1200</v>
      </c>
      <c r="G40" s="19">
        <f>+F40*D40</f>
        <v>1200</v>
      </c>
      <c r="H40" s="19">
        <f t="shared" si="5"/>
        <v>14400</v>
      </c>
      <c r="I40" s="33"/>
    </row>
    <row r="41" spans="2:9" ht="20.25" customHeight="1" x14ac:dyDescent="0.2">
      <c r="B41" s="20"/>
      <c r="C41" s="13" t="s">
        <v>7</v>
      </c>
      <c r="D41" s="17">
        <v>1</v>
      </c>
      <c r="E41" s="18">
        <v>1</v>
      </c>
      <c r="F41" s="19">
        <v>1000</v>
      </c>
      <c r="G41" s="19">
        <f>+F41*D41</f>
        <v>1000</v>
      </c>
      <c r="H41" s="19">
        <f t="shared" si="5"/>
        <v>12000</v>
      </c>
      <c r="I41" s="33"/>
    </row>
    <row r="42" spans="2:9" ht="30" x14ac:dyDescent="0.2">
      <c r="B42" s="30"/>
      <c r="C42" s="14" t="s">
        <v>12</v>
      </c>
      <c r="D42" s="25">
        <f>SUM(D43:D45)</f>
        <v>3</v>
      </c>
      <c r="E42" s="26"/>
      <c r="F42" s="19"/>
      <c r="G42" s="27">
        <f>SUM(G43:G45)</f>
        <v>4500</v>
      </c>
      <c r="H42" s="27">
        <f>SUM(H43:H45)</f>
        <v>54000</v>
      </c>
      <c r="I42" s="33"/>
    </row>
    <row r="43" spans="2:9" ht="20.25" customHeight="1" x14ac:dyDescent="0.2">
      <c r="B43" s="20"/>
      <c r="C43" s="13" t="s">
        <v>6</v>
      </c>
      <c r="D43" s="23">
        <v>1</v>
      </c>
      <c r="E43" s="24">
        <v>2.2000000000000002</v>
      </c>
      <c r="F43" s="19">
        <v>2200</v>
      </c>
      <c r="G43" s="19">
        <f>+F43*D43</f>
        <v>2200</v>
      </c>
      <c r="H43" s="19">
        <f t="shared" si="5"/>
        <v>26400</v>
      </c>
      <c r="I43" s="33"/>
    </row>
    <row r="44" spans="2:9" ht="20.25" customHeight="1" x14ac:dyDescent="0.2">
      <c r="B44" s="20"/>
      <c r="C44" s="13" t="s">
        <v>9</v>
      </c>
      <c r="D44" s="17">
        <v>1</v>
      </c>
      <c r="E44" s="18">
        <v>1.2</v>
      </c>
      <c r="F44" s="19">
        <v>1300</v>
      </c>
      <c r="G44" s="19">
        <f>+F44*D44</f>
        <v>1300</v>
      </c>
      <c r="H44" s="19">
        <f t="shared" si="5"/>
        <v>15600</v>
      </c>
      <c r="I44" s="33"/>
    </row>
    <row r="45" spans="2:9" ht="20.25" customHeight="1" x14ac:dyDescent="0.2">
      <c r="B45" s="20"/>
      <c r="C45" s="13" t="s">
        <v>7</v>
      </c>
      <c r="D45" s="17">
        <v>1</v>
      </c>
      <c r="E45" s="18">
        <v>1</v>
      </c>
      <c r="F45" s="19">
        <v>1000</v>
      </c>
      <c r="G45" s="19">
        <f>+F45*D45</f>
        <v>1000</v>
      </c>
      <c r="H45" s="19">
        <f t="shared" si="5"/>
        <v>12000</v>
      </c>
      <c r="I45" s="34"/>
    </row>
  </sheetData>
  <mergeCells count="2">
    <mergeCell ref="B4:I4"/>
    <mergeCell ref="I7:I45"/>
  </mergeCells>
  <phoneticPr fontId="0" type="noConversion"/>
  <pageMargins left="0.4" right="0.4" top="0.18" bottom="0.2" header="0.17" footer="0.14000000000000001"/>
  <pageSetup scale="5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Maia Gotiashvili</cp:lastModifiedBy>
  <cp:lastPrinted>2019-01-15T09:45:28Z</cp:lastPrinted>
  <dcterms:created xsi:type="dcterms:W3CDTF">2010-01-04T17:01:53Z</dcterms:created>
  <dcterms:modified xsi:type="dcterms:W3CDTF">2019-06-10T06:11:16Z</dcterms:modified>
</cp:coreProperties>
</file>