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melikidze\Desktop\ეკა 2019\#520 ის 2 თვის ანალიზი (27.01.2020)\"/>
    </mc:Choice>
  </mc:AlternateContent>
  <bookViews>
    <workbookView xWindow="0" yWindow="0" windowWidth="15345" windowHeight="4545" activeTab="1"/>
  </bookViews>
  <sheets>
    <sheet name=" CAR  (მიღებით)" sheetId="3" r:id="rId1"/>
    <sheet name="სულ (მიღებით)" sheetId="4" r:id="rId2"/>
    <sheet name="CAR (გაწერით)" sheetId="5" r:id="rId3"/>
    <sheet name="თანხები გაწერით" sheetId="6" r:id="rId4"/>
  </sheets>
  <definedNames>
    <definedName name="_xlnm._FilterDatabase" localSheetId="0" hidden="1">' CAR  (მიღებით)'!$A$93:$P$93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2" i="3" l="1"/>
  <c r="Q92" i="3"/>
  <c r="I92" i="3"/>
  <c r="H92" i="3"/>
  <c r="C92" i="3"/>
  <c r="D92" i="3"/>
  <c r="E92" i="3"/>
  <c r="F92" i="3"/>
  <c r="G92" i="3"/>
  <c r="K92" i="3"/>
  <c r="L92" i="3"/>
  <c r="M92" i="3"/>
  <c r="N92" i="3"/>
  <c r="O92" i="3"/>
  <c r="P92" i="3"/>
  <c r="B92" i="3"/>
  <c r="Q75" i="3"/>
  <c r="R75" i="3"/>
  <c r="R4" i="3"/>
  <c r="R6" i="3"/>
  <c r="R8" i="3"/>
  <c r="R9" i="3"/>
  <c r="R11" i="3"/>
  <c r="R12" i="3"/>
  <c r="R14" i="3"/>
  <c r="R15" i="3"/>
  <c r="R17" i="3"/>
  <c r="R19" i="3"/>
  <c r="R24" i="3"/>
  <c r="R33" i="3"/>
  <c r="R45" i="3"/>
  <c r="R59" i="3"/>
  <c r="R65" i="3"/>
  <c r="R67" i="3"/>
  <c r="R69" i="3"/>
  <c r="R73" i="3"/>
  <c r="R80" i="3"/>
  <c r="R82" i="3"/>
  <c r="R91" i="3"/>
  <c r="R3" i="3"/>
  <c r="Q4" i="3"/>
  <c r="Q6" i="3"/>
  <c r="Q8" i="3"/>
  <c r="Q9" i="3"/>
  <c r="Q11" i="3"/>
  <c r="Q12" i="3"/>
  <c r="Q14" i="3"/>
  <c r="Q15" i="3"/>
  <c r="Q17" i="3"/>
  <c r="Q19" i="3"/>
  <c r="Q24" i="3"/>
  <c r="Q33" i="3"/>
  <c r="Q45" i="3"/>
  <c r="Q59" i="3"/>
  <c r="Q65" i="3"/>
  <c r="Q67" i="3"/>
  <c r="Q69" i="3"/>
  <c r="Q73" i="3"/>
  <c r="Q80" i="3"/>
  <c r="Q82" i="3"/>
  <c r="Q91" i="3"/>
  <c r="Q3" i="3"/>
  <c r="I6" i="3"/>
  <c r="I8" i="3"/>
  <c r="I9" i="3"/>
  <c r="I11" i="3"/>
  <c r="I12" i="3"/>
  <c r="I14" i="3"/>
  <c r="I15" i="3"/>
  <c r="I17" i="3"/>
  <c r="I19" i="3"/>
  <c r="I21" i="3"/>
  <c r="I22" i="3"/>
  <c r="I26" i="3"/>
  <c r="I27" i="3"/>
  <c r="I28" i="3"/>
  <c r="I29" i="3"/>
  <c r="I30" i="3"/>
  <c r="I35" i="3"/>
  <c r="I36" i="3"/>
  <c r="I37" i="3"/>
  <c r="I38" i="3"/>
  <c r="I39" i="3"/>
  <c r="I40" i="3"/>
  <c r="I41" i="3"/>
  <c r="I47" i="3"/>
  <c r="I48" i="3"/>
  <c r="I49" i="3"/>
  <c r="I50" i="3"/>
  <c r="I51" i="3"/>
  <c r="I52" i="3"/>
  <c r="I56" i="3"/>
  <c r="I61" i="3"/>
  <c r="I62" i="3"/>
  <c r="I63" i="3"/>
  <c r="I69" i="3"/>
  <c r="I70" i="3"/>
  <c r="I75" i="3"/>
  <c r="I77" i="3"/>
  <c r="I78" i="3"/>
  <c r="I82" i="3"/>
  <c r="I89" i="3"/>
  <c r="I91" i="3"/>
  <c r="H6" i="3"/>
  <c r="H8" i="3"/>
  <c r="H9" i="3"/>
  <c r="H11" i="3"/>
  <c r="H12" i="3"/>
  <c r="H14" i="3"/>
  <c r="H15" i="3"/>
  <c r="H17" i="3"/>
  <c r="H19" i="3"/>
  <c r="H21" i="3"/>
  <c r="H22" i="3"/>
  <c r="H26" i="3"/>
  <c r="H27" i="3"/>
  <c r="H28" i="3"/>
  <c r="H29" i="3"/>
  <c r="H30" i="3"/>
  <c r="H35" i="3"/>
  <c r="H36" i="3"/>
  <c r="H37" i="3"/>
  <c r="H38" i="3"/>
  <c r="H39" i="3"/>
  <c r="H40" i="3"/>
  <c r="H41" i="3"/>
  <c r="H47" i="3"/>
  <c r="H48" i="3"/>
  <c r="H49" i="3"/>
  <c r="H50" i="3"/>
  <c r="H51" i="3"/>
  <c r="H52" i="3"/>
  <c r="H56" i="3"/>
  <c r="H61" i="3"/>
  <c r="H62" i="3"/>
  <c r="H63" i="3"/>
  <c r="H69" i="3"/>
  <c r="H70" i="3"/>
  <c r="H75" i="3"/>
  <c r="H77" i="3"/>
  <c r="H78" i="3"/>
  <c r="H82" i="3"/>
  <c r="H89" i="3"/>
  <c r="H91" i="3"/>
  <c r="I4" i="3"/>
  <c r="H4" i="3"/>
  <c r="C86" i="3" l="1"/>
  <c r="C87" i="3" s="1"/>
  <c r="D86" i="3"/>
  <c r="D87" i="3" s="1"/>
  <c r="E86" i="3"/>
  <c r="F86" i="3"/>
  <c r="G86" i="3"/>
  <c r="B86" i="3"/>
  <c r="B87" i="3" s="1"/>
  <c r="C79" i="3"/>
  <c r="D79" i="3"/>
  <c r="I79" i="3" s="1"/>
  <c r="E79" i="3"/>
  <c r="F79" i="3"/>
  <c r="G79" i="3"/>
  <c r="B79" i="3"/>
  <c r="C72" i="3"/>
  <c r="D72" i="3"/>
  <c r="E72" i="3"/>
  <c r="F72" i="3"/>
  <c r="G72" i="3"/>
  <c r="B72" i="3"/>
  <c r="C64" i="3"/>
  <c r="D64" i="3"/>
  <c r="E64" i="3"/>
  <c r="F64" i="3"/>
  <c r="G64" i="3"/>
  <c r="B64" i="3"/>
  <c r="B65" i="3" s="1"/>
  <c r="C58" i="3"/>
  <c r="D58" i="3"/>
  <c r="E58" i="3"/>
  <c r="F58" i="3"/>
  <c r="G58" i="3"/>
  <c r="B58" i="3"/>
  <c r="C44" i="3"/>
  <c r="H44" i="3" s="1"/>
  <c r="D44" i="3"/>
  <c r="E44" i="3"/>
  <c r="F44" i="3"/>
  <c r="G44" i="3"/>
  <c r="B44" i="3"/>
  <c r="C32" i="3"/>
  <c r="E32" i="3"/>
  <c r="F32" i="3"/>
  <c r="G32" i="3"/>
  <c r="D33" i="3" s="1"/>
  <c r="B32" i="3"/>
  <c r="I32" i="3" s="1"/>
  <c r="F23" i="3"/>
  <c r="G23" i="3"/>
  <c r="E23" i="3"/>
  <c r="D23" i="3"/>
  <c r="C23" i="3"/>
  <c r="B23" i="3"/>
  <c r="I64" i="3" l="1"/>
  <c r="H64" i="3"/>
  <c r="C80" i="3"/>
  <c r="H79" i="3"/>
  <c r="I72" i="3"/>
  <c r="H72" i="3"/>
  <c r="I58" i="3"/>
  <c r="H58" i="3"/>
  <c r="D45" i="3"/>
  <c r="I44" i="3"/>
  <c r="H32" i="3"/>
  <c r="C24" i="3"/>
  <c r="H23" i="3"/>
  <c r="I23" i="3"/>
  <c r="C65" i="3"/>
  <c r="D80" i="3"/>
  <c r="B24" i="3"/>
  <c r="B73" i="3"/>
  <c r="B45" i="3"/>
  <c r="B80" i="3"/>
  <c r="D73" i="3"/>
  <c r="C73" i="3"/>
  <c r="H73" i="3" s="1"/>
  <c r="D65" i="3"/>
  <c r="I65" i="3" s="1"/>
  <c r="C45" i="3"/>
  <c r="H45" i="3" s="1"/>
  <c r="D24" i="3"/>
  <c r="I24" i="3" s="1"/>
  <c r="B59" i="3"/>
  <c r="D59" i="3"/>
  <c r="C59" i="3"/>
  <c r="B33" i="3"/>
  <c r="I33" i="3" s="1"/>
  <c r="C33" i="3"/>
  <c r="H80" i="3" l="1"/>
  <c r="I73" i="3"/>
  <c r="H59" i="3"/>
  <c r="I59" i="3"/>
  <c r="I45" i="3"/>
  <c r="H33" i="3"/>
  <c r="H24" i="3"/>
</calcChain>
</file>

<file path=xl/sharedStrings.xml><?xml version="1.0" encoding="utf-8"?>
<sst xmlns="http://schemas.openxmlformats.org/spreadsheetml/2006/main" count="204" uniqueCount="108">
  <si>
    <t>10CAR</t>
  </si>
  <si>
    <t>11CAR</t>
  </si>
  <si>
    <t>12CAR</t>
  </si>
  <si>
    <t>13CAR</t>
  </si>
  <si>
    <t>15CAR</t>
  </si>
  <si>
    <t>16CAR</t>
  </si>
  <si>
    <t>17CAR</t>
  </si>
  <si>
    <t>19CAR</t>
  </si>
  <si>
    <t>1CAR</t>
  </si>
  <si>
    <t>20CAR</t>
  </si>
  <si>
    <t>22CAR</t>
  </si>
  <si>
    <t>23CAR</t>
  </si>
  <si>
    <t>24CAR</t>
  </si>
  <si>
    <t>27CAR</t>
  </si>
  <si>
    <t>29CAR</t>
  </si>
  <si>
    <t>2CAR</t>
  </si>
  <si>
    <t>30CAR</t>
  </si>
  <si>
    <t>31CAR</t>
  </si>
  <si>
    <t>32CAR</t>
  </si>
  <si>
    <t>33CAR</t>
  </si>
  <si>
    <t>36CAR</t>
  </si>
  <si>
    <t>37CAR</t>
  </si>
  <si>
    <t>38CAR</t>
  </si>
  <si>
    <t>39CAR</t>
  </si>
  <si>
    <t>3CAR</t>
  </si>
  <si>
    <t>43CAR</t>
  </si>
  <si>
    <t>46CAR</t>
  </si>
  <si>
    <t>47CAR</t>
  </si>
  <si>
    <t>48CAR</t>
  </si>
  <si>
    <t>49CAR</t>
  </si>
  <si>
    <t>4CAR</t>
  </si>
  <si>
    <t>53CAR</t>
  </si>
  <si>
    <t>5CAR</t>
  </si>
  <si>
    <t>6CAR</t>
  </si>
  <si>
    <t>7CAR</t>
  </si>
  <si>
    <t>8CAR</t>
  </si>
  <si>
    <t>9CAR</t>
  </si>
  <si>
    <t>18CAR</t>
  </si>
  <si>
    <t>51CAR</t>
  </si>
  <si>
    <t>CAR1</t>
  </si>
  <si>
    <t>CAR10</t>
  </si>
  <si>
    <t>CAR11</t>
  </si>
  <si>
    <t>CAR12</t>
  </si>
  <si>
    <t>CAR13</t>
  </si>
  <si>
    <t>CAR14</t>
  </si>
  <si>
    <t>CAR15</t>
  </si>
  <si>
    <t>CAR16</t>
  </si>
  <si>
    <t>CAR17</t>
  </si>
  <si>
    <t>CAR2</t>
  </si>
  <si>
    <t>CAR20</t>
  </si>
  <si>
    <t>CAR3</t>
  </si>
  <si>
    <t>CAR4</t>
  </si>
  <si>
    <t>CAR5</t>
  </si>
  <si>
    <t>CAR6</t>
  </si>
  <si>
    <t>CAR7</t>
  </si>
  <si>
    <t>CAR8</t>
  </si>
  <si>
    <t>CAR9</t>
  </si>
  <si>
    <t>შემთხვევების რაოდენობა</t>
  </si>
  <si>
    <t>ლეტალური შემთხვევების რაოდენობა</t>
  </si>
  <si>
    <t>გართულებული შემთხვევების რაოდენობა</t>
  </si>
  <si>
    <t>პერიოდი</t>
  </si>
  <si>
    <t>14CAR</t>
  </si>
  <si>
    <t>25CAR</t>
  </si>
  <si>
    <t>50CAR</t>
  </si>
  <si>
    <t>2018.11.20 - 2019.01.20 (პაციენტის მიღებით)</t>
  </si>
  <si>
    <t>2019.11.20 - 2020.01.20 (პაციენტის მიღებით)</t>
  </si>
  <si>
    <t>52CAR</t>
  </si>
  <si>
    <t>21CAR</t>
  </si>
  <si>
    <t>26CAR</t>
  </si>
  <si>
    <t>54CAR</t>
  </si>
  <si>
    <t>55CAR</t>
  </si>
  <si>
    <t>56CAR</t>
  </si>
  <si>
    <t>xxxxxxxx</t>
  </si>
  <si>
    <t>34CAR</t>
  </si>
  <si>
    <t>42CAR</t>
  </si>
  <si>
    <t>45CAR</t>
  </si>
  <si>
    <t>CAR18</t>
  </si>
  <si>
    <t>CAR19</t>
  </si>
  <si>
    <t>12CAR  13CAR  14CAR  16CAR  18CAR  19CAR  20CAR  21CAR  51CAR</t>
  </si>
  <si>
    <t>23CAR  24CAR  46CAR  47CAR  48CAR  53CAR  26CAR  54CAR  55CAR  25CAR  56CAR</t>
  </si>
  <si>
    <t>29CAR  30CAR  31CAR</t>
  </si>
  <si>
    <t>32CAR  33CAR  34CAR</t>
  </si>
  <si>
    <t>38CAR  39CAR</t>
  </si>
  <si>
    <t>42CAR  45CAR</t>
  </si>
  <si>
    <t>ხელოვნური კოდი  (ძველი)</t>
  </si>
  <si>
    <t>ხელოვნური კოდი  (ახალი)</t>
  </si>
  <si>
    <t>გართულებული შემთხვევების    %</t>
  </si>
  <si>
    <t>ლეტალობის   %</t>
  </si>
  <si>
    <t>10CAR    11CAR  15CAR  17CAR     9CAR     52CAR</t>
  </si>
  <si>
    <t>8CAR      22CAR</t>
  </si>
  <si>
    <t>ლეტალური შემთხვევების რაოდენობა (სულ)</t>
  </si>
  <si>
    <t>საერთო რაოდენობა (CAR)</t>
  </si>
  <si>
    <t>ლეტალობა</t>
  </si>
  <si>
    <t>ლეტალობის %</t>
  </si>
  <si>
    <t>გართულება</t>
  </si>
  <si>
    <t>გართულების %</t>
  </si>
  <si>
    <t>20.11. 2018 --- 01.20.2019</t>
  </si>
  <si>
    <t>20.11.2019 -- 01.20.2020</t>
  </si>
  <si>
    <t>შემთხვევების რაოდენობა  (ყველა პათოლოგია )</t>
  </si>
  <si>
    <t>ხელოვნური კოდი</t>
  </si>
  <si>
    <t>2018.11.20 - 2018.12.31 (პაციენტის გაწერით)</t>
  </si>
  <si>
    <t>2019.11.20 - 2019.12.31 (პაციენტის გაწერით)</t>
  </si>
  <si>
    <t>კოდზე ასანაზღაურებლად წარმოდგენილი თანხა</t>
  </si>
  <si>
    <t>შემთხვევაზე ასანაზღაურებლად წარმოდგენილი თანხა</t>
  </si>
  <si>
    <t>20.11. 2018 -- 01.20.2019</t>
  </si>
  <si>
    <r>
      <t xml:space="preserve">სულ (20.11. 2018 --- 01.20.2019         20.11.2019 -- 01.20.2020)      </t>
    </r>
    <r>
      <rPr>
        <b/>
        <sz val="10"/>
        <color rgb="FFFF0000"/>
        <rFont val="Calibri"/>
        <family val="2"/>
        <scheme val="minor"/>
      </rPr>
      <t>პერიოდში (პაციენტის მიღებით)</t>
    </r>
    <r>
      <rPr>
        <b/>
        <sz val="10"/>
        <color theme="1"/>
        <rFont val="Calibri"/>
        <family val="2"/>
        <scheme val="minor"/>
      </rPr>
      <t xml:space="preserve"> დაფიქსირებული შემთხვევბის სტატისტიკა</t>
    </r>
  </si>
  <si>
    <t xml:space="preserve">პაციენტის გაწერით მიღებული ინფორმაცია შედარებისთვის მოუხერხებელია </t>
  </si>
  <si>
    <t>სულ (20.11. 2018 --- 01.20.2019         20.11.2019 -- 01.20.2020)    პერიოდში   დაფიქსირებული   შემთხვევბის  სტატისტიკა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</si>
</sst>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/>
    <xf numFmtId="0" fontId="0" fillId="4" borderId="0" xfId="0" applyFill="1"/>
    <xf numFmtId="0" fontId="0" fillId="0" borderId="0" xfId="0" applyFill="1"/>
    <xf numFmtId="0" fontId="2" fillId="5" borderId="1" xfId="0" applyFont="1" applyFill="1" applyBorder="1"/>
    <xf numFmtId="3" fontId="2" fillId="5" borderId="1" xfId="0" applyNumberFormat="1" applyFont="1" applyFill="1" applyBorder="1"/>
    <xf numFmtId="0" fontId="0" fillId="5" borderId="1" xfId="0" applyFill="1" applyBorder="1"/>
    <xf numFmtId="0" fontId="0" fillId="0" borderId="0" xfId="0" applyFont="1" applyFill="1"/>
    <xf numFmtId="0" fontId="2" fillId="6" borderId="1" xfId="0" applyFont="1" applyFill="1" applyBorder="1"/>
    <xf numFmtId="3" fontId="2" fillId="6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2" fillId="2" borderId="2" xfId="0" applyNumberFormat="1" applyFont="1" applyFill="1" applyBorder="1"/>
    <xf numFmtId="3" fontId="2" fillId="2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164" fontId="0" fillId="3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wrapText="1"/>
    </xf>
    <xf numFmtId="3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zoomScale="106" zoomScaleNormal="106" workbookViewId="0">
      <selection activeCell="C92" sqref="C92"/>
    </sheetView>
  </sheetViews>
  <sheetFormatPr defaultRowHeight="15" x14ac:dyDescent="0.25"/>
  <cols>
    <col min="1" max="1" width="11" style="2" customWidth="1"/>
    <col min="2" max="2" width="13.140625" style="2" customWidth="1"/>
    <col min="3" max="3" width="12.85546875" style="2" customWidth="1"/>
    <col min="4" max="4" width="13.5703125" style="2" customWidth="1"/>
    <col min="5" max="5" width="13.85546875" style="2" hidden="1" customWidth="1"/>
    <col min="6" max="6" width="12.5703125" style="2" hidden="1" customWidth="1"/>
    <col min="7" max="7" width="15.140625" style="2" hidden="1" customWidth="1"/>
    <col min="8" max="8" width="11.85546875" style="38" customWidth="1"/>
    <col min="9" max="9" width="14.28515625" style="2" customWidth="1"/>
    <col min="10" max="10" width="11" customWidth="1"/>
    <col min="11" max="11" width="14.140625" hidden="1" customWidth="1"/>
    <col min="12" max="12" width="12.42578125" hidden="1" customWidth="1"/>
    <col min="13" max="13" width="13.28515625" hidden="1" customWidth="1"/>
    <col min="14" max="14" width="14.140625" customWidth="1"/>
    <col min="15" max="15" width="12.85546875" customWidth="1"/>
    <col min="16" max="16" width="14.7109375" customWidth="1"/>
    <col min="17" max="17" width="12.140625" customWidth="1"/>
    <col min="18" max="18" width="14" customWidth="1"/>
  </cols>
  <sheetData>
    <row r="1" spans="1:18" ht="24.75" customHeight="1" x14ac:dyDescent="0.25">
      <c r="A1" s="70" t="s">
        <v>84</v>
      </c>
      <c r="B1" s="71" t="s">
        <v>64</v>
      </c>
      <c r="C1" s="71"/>
      <c r="D1" s="71"/>
      <c r="E1" s="71" t="s">
        <v>65</v>
      </c>
      <c r="F1" s="71"/>
      <c r="G1" s="71"/>
      <c r="H1" s="35"/>
      <c r="I1" s="35"/>
      <c r="J1" s="72" t="s">
        <v>85</v>
      </c>
      <c r="K1" s="69" t="s">
        <v>64</v>
      </c>
      <c r="L1" s="69"/>
      <c r="M1" s="69"/>
      <c r="N1" s="69" t="s">
        <v>65</v>
      </c>
      <c r="O1" s="69"/>
      <c r="P1" s="69"/>
      <c r="Q1" s="33"/>
      <c r="R1" s="33"/>
    </row>
    <row r="2" spans="1:18" ht="39.75" customHeight="1" x14ac:dyDescent="0.25">
      <c r="A2" s="70"/>
      <c r="B2" s="34" t="s">
        <v>57</v>
      </c>
      <c r="C2" s="34" t="s">
        <v>58</v>
      </c>
      <c r="D2" s="34" t="s">
        <v>59</v>
      </c>
      <c r="E2" s="34" t="s">
        <v>57</v>
      </c>
      <c r="F2" s="34" t="s">
        <v>58</v>
      </c>
      <c r="G2" s="34" t="s">
        <v>59</v>
      </c>
      <c r="H2" s="34" t="s">
        <v>87</v>
      </c>
      <c r="I2" s="34" t="s">
        <v>86</v>
      </c>
      <c r="J2" s="72"/>
      <c r="K2" s="19" t="s">
        <v>57</v>
      </c>
      <c r="L2" s="19" t="s">
        <v>58</v>
      </c>
      <c r="M2" s="19" t="s">
        <v>59</v>
      </c>
      <c r="N2" s="19" t="s">
        <v>57</v>
      </c>
      <c r="O2" s="19" t="s">
        <v>58</v>
      </c>
      <c r="P2" s="19" t="s">
        <v>59</v>
      </c>
      <c r="Q2" s="19" t="s">
        <v>87</v>
      </c>
      <c r="R2" s="19" t="s">
        <v>86</v>
      </c>
    </row>
    <row r="3" spans="1:18" s="12" customFormat="1" hidden="1" x14ac:dyDescent="0.25">
      <c r="A3" s="17" t="s">
        <v>8</v>
      </c>
      <c r="B3" s="18">
        <v>1796</v>
      </c>
      <c r="C3" s="18">
        <v>46</v>
      </c>
      <c r="D3" s="18">
        <v>14</v>
      </c>
      <c r="E3" s="28">
        <v>1</v>
      </c>
      <c r="F3" s="28">
        <v>0</v>
      </c>
      <c r="G3" s="28">
        <v>0</v>
      </c>
      <c r="H3" s="27"/>
      <c r="I3" s="27"/>
      <c r="J3" s="7" t="s">
        <v>39</v>
      </c>
      <c r="K3" s="8">
        <v>0</v>
      </c>
      <c r="L3" s="8">
        <v>0</v>
      </c>
      <c r="M3" s="8">
        <v>0</v>
      </c>
      <c r="N3" s="8">
        <v>2016</v>
      </c>
      <c r="O3" s="8">
        <v>37</v>
      </c>
      <c r="P3" s="41">
        <v>8</v>
      </c>
      <c r="Q3" s="50">
        <f>O3*100/N3</f>
        <v>1.8353174603174602</v>
      </c>
      <c r="R3" s="50">
        <f>P3*100/N3</f>
        <v>0.3968253968253968</v>
      </c>
    </row>
    <row r="4" spans="1:18" s="12" customFormat="1" ht="18.75" customHeight="1" x14ac:dyDescent="0.25">
      <c r="A4" s="58" t="s">
        <v>8</v>
      </c>
      <c r="B4" s="20">
        <v>1797</v>
      </c>
      <c r="C4" s="20">
        <v>46</v>
      </c>
      <c r="D4" s="20">
        <v>14</v>
      </c>
      <c r="E4" s="21"/>
      <c r="F4" s="21"/>
      <c r="G4" s="21"/>
      <c r="H4" s="20">
        <f>C4*100/B4</f>
        <v>2.5598219254312742</v>
      </c>
      <c r="I4" s="20">
        <f>D4*100/B4</f>
        <v>0.7790762381747357</v>
      </c>
      <c r="J4" s="22" t="s">
        <v>39</v>
      </c>
      <c r="K4" s="23">
        <v>0</v>
      </c>
      <c r="L4" s="23">
        <v>0</v>
      </c>
      <c r="M4" s="23">
        <v>0</v>
      </c>
      <c r="N4" s="23">
        <v>2016</v>
      </c>
      <c r="O4" s="23">
        <v>37</v>
      </c>
      <c r="P4" s="42">
        <v>8</v>
      </c>
      <c r="Q4" s="50">
        <f t="shared" ref="Q4:Q67" si="0">O4*100/N4</f>
        <v>1.8353174603174602</v>
      </c>
      <c r="R4" s="50">
        <f t="shared" ref="R4:R67" si="1">P4*100/N4</f>
        <v>0.3968253968253968</v>
      </c>
    </row>
    <row r="5" spans="1:18" s="12" customFormat="1" ht="16.5" customHeight="1" x14ac:dyDescent="0.25">
      <c r="A5" s="57"/>
      <c r="B5" s="29"/>
      <c r="C5" s="29"/>
      <c r="D5" s="29"/>
      <c r="E5" s="29"/>
      <c r="F5" s="29"/>
      <c r="G5" s="29"/>
      <c r="H5" s="29"/>
      <c r="I5" s="29"/>
      <c r="J5" s="30"/>
      <c r="K5" s="30"/>
      <c r="L5" s="30"/>
      <c r="M5" s="30"/>
      <c r="N5" s="30"/>
      <c r="O5" s="30"/>
      <c r="P5" s="30"/>
      <c r="Q5" s="55"/>
      <c r="R5" s="55"/>
    </row>
    <row r="6" spans="1:18" s="12" customFormat="1" x14ac:dyDescent="0.25">
      <c r="A6" s="58" t="s">
        <v>15</v>
      </c>
      <c r="B6" s="20">
        <v>76</v>
      </c>
      <c r="C6" s="20">
        <v>9</v>
      </c>
      <c r="D6" s="20">
        <v>0</v>
      </c>
      <c r="E6" s="21">
        <v>0</v>
      </c>
      <c r="F6" s="21">
        <v>0</v>
      </c>
      <c r="G6" s="21">
        <v>0</v>
      </c>
      <c r="H6" s="20">
        <f t="shared" ref="H6:H64" si="2">C6*100/B6</f>
        <v>11.842105263157896</v>
      </c>
      <c r="I6" s="20">
        <f t="shared" ref="I6:I65" si="3">D6*100/B6</f>
        <v>0</v>
      </c>
      <c r="J6" s="22" t="s">
        <v>48</v>
      </c>
      <c r="K6" s="23">
        <v>0</v>
      </c>
      <c r="L6" s="23">
        <v>0</v>
      </c>
      <c r="M6" s="23">
        <v>0</v>
      </c>
      <c r="N6" s="23">
        <v>73</v>
      </c>
      <c r="O6" s="23">
        <v>12</v>
      </c>
      <c r="P6" s="42">
        <v>1</v>
      </c>
      <c r="Q6" s="50">
        <f t="shared" si="0"/>
        <v>16.438356164383563</v>
      </c>
      <c r="R6" s="50">
        <f t="shared" si="1"/>
        <v>1.3698630136986301</v>
      </c>
    </row>
    <row r="7" spans="1:18" s="12" customFormat="1" x14ac:dyDescent="0.25">
      <c r="A7" s="57"/>
      <c r="B7" s="29"/>
      <c r="C7" s="29"/>
      <c r="D7" s="29"/>
      <c r="E7" s="29"/>
      <c r="F7" s="29"/>
      <c r="G7" s="29"/>
      <c r="H7" s="29"/>
      <c r="I7" s="29"/>
      <c r="J7" s="30"/>
      <c r="K7" s="30"/>
      <c r="L7" s="30"/>
      <c r="M7" s="30"/>
      <c r="N7" s="30"/>
      <c r="O7" s="30"/>
      <c r="P7" s="30"/>
      <c r="Q7" s="55"/>
      <c r="R7" s="55"/>
    </row>
    <row r="8" spans="1:18" s="12" customFormat="1" hidden="1" x14ac:dyDescent="0.25">
      <c r="A8" s="58" t="s">
        <v>24</v>
      </c>
      <c r="B8" s="20">
        <v>1035</v>
      </c>
      <c r="C8" s="20">
        <v>43</v>
      </c>
      <c r="D8" s="20">
        <v>4</v>
      </c>
      <c r="E8" s="21">
        <v>8</v>
      </c>
      <c r="F8" s="21">
        <v>0</v>
      </c>
      <c r="G8" s="21">
        <v>0</v>
      </c>
      <c r="H8" s="20">
        <f t="shared" si="2"/>
        <v>4.1545893719806761</v>
      </c>
      <c r="I8" s="20">
        <f t="shared" si="3"/>
        <v>0.38647342995169082</v>
      </c>
      <c r="J8" s="22" t="s">
        <v>50</v>
      </c>
      <c r="K8" s="23">
        <v>0</v>
      </c>
      <c r="L8" s="23">
        <v>0</v>
      </c>
      <c r="M8" s="23">
        <v>0</v>
      </c>
      <c r="N8" s="23">
        <v>1029</v>
      </c>
      <c r="O8" s="23">
        <v>34</v>
      </c>
      <c r="P8" s="42">
        <v>4</v>
      </c>
      <c r="Q8" s="50">
        <f t="shared" si="0"/>
        <v>3.3041788143828961</v>
      </c>
      <c r="R8" s="50">
        <f t="shared" si="1"/>
        <v>0.38872691933916426</v>
      </c>
    </row>
    <row r="9" spans="1:18" s="12" customFormat="1" x14ac:dyDescent="0.25">
      <c r="A9" s="58" t="s">
        <v>24</v>
      </c>
      <c r="B9" s="20">
        <v>1043</v>
      </c>
      <c r="C9" s="20">
        <v>43</v>
      </c>
      <c r="D9" s="20">
        <v>4</v>
      </c>
      <c r="E9" s="21"/>
      <c r="F9" s="21"/>
      <c r="G9" s="21"/>
      <c r="H9" s="20">
        <f t="shared" si="2"/>
        <v>4.1227229146692235</v>
      </c>
      <c r="I9" s="20">
        <f t="shared" si="3"/>
        <v>0.38350910834132312</v>
      </c>
      <c r="J9" s="22" t="s">
        <v>50</v>
      </c>
      <c r="K9" s="23">
        <v>0</v>
      </c>
      <c r="L9" s="23">
        <v>0</v>
      </c>
      <c r="M9" s="23">
        <v>0</v>
      </c>
      <c r="N9" s="23">
        <v>1029</v>
      </c>
      <c r="O9" s="23">
        <v>34</v>
      </c>
      <c r="P9" s="42">
        <v>4</v>
      </c>
      <c r="Q9" s="50">
        <f t="shared" si="0"/>
        <v>3.3041788143828961</v>
      </c>
      <c r="R9" s="50">
        <f t="shared" si="1"/>
        <v>0.38872691933916426</v>
      </c>
    </row>
    <row r="10" spans="1:18" s="12" customFormat="1" x14ac:dyDescent="0.25">
      <c r="A10" s="57"/>
      <c r="B10" s="29"/>
      <c r="C10" s="29"/>
      <c r="D10" s="29"/>
      <c r="E10" s="29"/>
      <c r="F10" s="29"/>
      <c r="G10" s="29"/>
      <c r="H10" s="29"/>
      <c r="I10" s="29"/>
      <c r="J10" s="30"/>
      <c r="K10" s="30"/>
      <c r="L10" s="30"/>
      <c r="M10" s="30"/>
      <c r="N10" s="30"/>
      <c r="O10" s="30"/>
      <c r="P10" s="30"/>
      <c r="Q10" s="55"/>
      <c r="R10" s="55"/>
    </row>
    <row r="11" spans="1:18" s="12" customFormat="1" hidden="1" x14ac:dyDescent="0.25">
      <c r="A11" s="58" t="s">
        <v>30</v>
      </c>
      <c r="B11" s="20">
        <v>528</v>
      </c>
      <c r="C11" s="20">
        <v>19</v>
      </c>
      <c r="D11" s="20">
        <v>1</v>
      </c>
      <c r="E11" s="21">
        <v>6</v>
      </c>
      <c r="F11" s="21">
        <v>0</v>
      </c>
      <c r="G11" s="21">
        <v>0</v>
      </c>
      <c r="H11" s="20">
        <f t="shared" si="2"/>
        <v>3.5984848484848486</v>
      </c>
      <c r="I11" s="20">
        <f t="shared" si="3"/>
        <v>0.18939393939393939</v>
      </c>
      <c r="J11" s="22" t="s">
        <v>51</v>
      </c>
      <c r="K11" s="23">
        <v>0</v>
      </c>
      <c r="L11" s="23">
        <v>0</v>
      </c>
      <c r="M11" s="23">
        <v>0</v>
      </c>
      <c r="N11" s="23">
        <v>465</v>
      </c>
      <c r="O11" s="23">
        <v>20</v>
      </c>
      <c r="P11" s="42">
        <v>2</v>
      </c>
      <c r="Q11" s="50">
        <f t="shared" si="0"/>
        <v>4.301075268817204</v>
      </c>
      <c r="R11" s="50">
        <f t="shared" si="1"/>
        <v>0.43010752688172044</v>
      </c>
    </row>
    <row r="12" spans="1:18" s="12" customFormat="1" x14ac:dyDescent="0.25">
      <c r="A12" s="58" t="s">
        <v>30</v>
      </c>
      <c r="B12" s="20">
        <v>534</v>
      </c>
      <c r="C12" s="20">
        <v>19</v>
      </c>
      <c r="D12" s="20">
        <v>1</v>
      </c>
      <c r="E12" s="21"/>
      <c r="F12" s="21"/>
      <c r="G12" s="21"/>
      <c r="H12" s="20">
        <f t="shared" si="2"/>
        <v>3.5580524344569286</v>
      </c>
      <c r="I12" s="20">
        <f t="shared" si="3"/>
        <v>0.18726591760299627</v>
      </c>
      <c r="J12" s="22" t="s">
        <v>51</v>
      </c>
      <c r="K12" s="23">
        <v>0</v>
      </c>
      <c r="L12" s="23">
        <v>0</v>
      </c>
      <c r="M12" s="23">
        <v>0</v>
      </c>
      <c r="N12" s="23">
        <v>465</v>
      </c>
      <c r="O12" s="23">
        <v>20</v>
      </c>
      <c r="P12" s="42">
        <v>2</v>
      </c>
      <c r="Q12" s="50">
        <f t="shared" si="0"/>
        <v>4.301075268817204</v>
      </c>
      <c r="R12" s="50">
        <f t="shared" si="1"/>
        <v>0.43010752688172044</v>
      </c>
    </row>
    <row r="13" spans="1:18" s="12" customFormat="1" x14ac:dyDescent="0.25">
      <c r="A13" s="57"/>
      <c r="B13" s="29"/>
      <c r="C13" s="29"/>
      <c r="D13" s="29"/>
      <c r="E13" s="29"/>
      <c r="F13" s="29"/>
      <c r="G13" s="29"/>
      <c r="H13" s="29"/>
      <c r="I13" s="29"/>
      <c r="J13" s="30"/>
      <c r="K13" s="30"/>
      <c r="L13" s="30"/>
      <c r="M13" s="30"/>
      <c r="N13" s="30"/>
      <c r="O13" s="30"/>
      <c r="P13" s="30"/>
      <c r="Q13" s="55"/>
      <c r="R13" s="55"/>
    </row>
    <row r="14" spans="1:18" s="12" customFormat="1" hidden="1" x14ac:dyDescent="0.25">
      <c r="A14" s="58" t="s">
        <v>32</v>
      </c>
      <c r="B14" s="20">
        <v>180</v>
      </c>
      <c r="C14" s="20">
        <v>8</v>
      </c>
      <c r="D14" s="20">
        <v>1</v>
      </c>
      <c r="E14" s="21">
        <v>1</v>
      </c>
      <c r="F14" s="21">
        <v>0</v>
      </c>
      <c r="G14" s="21">
        <v>0</v>
      </c>
      <c r="H14" s="20">
        <f t="shared" si="2"/>
        <v>4.4444444444444446</v>
      </c>
      <c r="I14" s="20">
        <f t="shared" si="3"/>
        <v>0.55555555555555558</v>
      </c>
      <c r="J14" s="22" t="s">
        <v>52</v>
      </c>
      <c r="K14" s="23">
        <v>0</v>
      </c>
      <c r="L14" s="23">
        <v>0</v>
      </c>
      <c r="M14" s="23">
        <v>0</v>
      </c>
      <c r="N14" s="23">
        <v>140</v>
      </c>
      <c r="O14" s="23">
        <v>6</v>
      </c>
      <c r="P14" s="42">
        <v>0</v>
      </c>
      <c r="Q14" s="50">
        <f t="shared" si="0"/>
        <v>4.2857142857142856</v>
      </c>
      <c r="R14" s="50">
        <f t="shared" si="1"/>
        <v>0</v>
      </c>
    </row>
    <row r="15" spans="1:18" s="12" customFormat="1" x14ac:dyDescent="0.25">
      <c r="A15" s="58" t="s">
        <v>32</v>
      </c>
      <c r="B15" s="20">
        <v>181</v>
      </c>
      <c r="C15" s="20">
        <v>8</v>
      </c>
      <c r="D15" s="20">
        <v>1</v>
      </c>
      <c r="E15" s="21"/>
      <c r="F15" s="21"/>
      <c r="G15" s="21"/>
      <c r="H15" s="20">
        <f t="shared" si="2"/>
        <v>4.4198895027624312</v>
      </c>
      <c r="I15" s="20">
        <f t="shared" si="3"/>
        <v>0.5524861878453039</v>
      </c>
      <c r="J15" s="22" t="s">
        <v>52</v>
      </c>
      <c r="K15" s="23">
        <v>0</v>
      </c>
      <c r="L15" s="23">
        <v>0</v>
      </c>
      <c r="M15" s="23">
        <v>0</v>
      </c>
      <c r="N15" s="23">
        <v>140</v>
      </c>
      <c r="O15" s="23">
        <v>6</v>
      </c>
      <c r="P15" s="42">
        <v>0</v>
      </c>
      <c r="Q15" s="50">
        <f t="shared" si="0"/>
        <v>4.2857142857142856</v>
      </c>
      <c r="R15" s="50">
        <f t="shared" si="1"/>
        <v>0</v>
      </c>
    </row>
    <row r="16" spans="1:18" s="12" customFormat="1" x14ac:dyDescent="0.25">
      <c r="A16" s="57"/>
      <c r="B16" s="29"/>
      <c r="C16" s="29"/>
      <c r="D16" s="29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30"/>
      <c r="P16" s="30"/>
      <c r="Q16" s="55"/>
      <c r="R16" s="55"/>
    </row>
    <row r="17" spans="1:18" s="12" customFormat="1" x14ac:dyDescent="0.25">
      <c r="A17" s="58" t="s">
        <v>33</v>
      </c>
      <c r="B17" s="20">
        <v>59</v>
      </c>
      <c r="C17" s="20">
        <v>0</v>
      </c>
      <c r="D17" s="20">
        <v>0</v>
      </c>
      <c r="E17" s="21">
        <v>0</v>
      </c>
      <c r="F17" s="21">
        <v>0</v>
      </c>
      <c r="G17" s="21">
        <v>0</v>
      </c>
      <c r="H17" s="20">
        <f t="shared" si="2"/>
        <v>0</v>
      </c>
      <c r="I17" s="20">
        <f t="shared" si="3"/>
        <v>0</v>
      </c>
      <c r="J17" s="22" t="s">
        <v>53</v>
      </c>
      <c r="K17" s="23">
        <v>0</v>
      </c>
      <c r="L17" s="23">
        <v>0</v>
      </c>
      <c r="M17" s="23">
        <v>0</v>
      </c>
      <c r="N17" s="23">
        <v>32</v>
      </c>
      <c r="O17" s="23">
        <v>2</v>
      </c>
      <c r="P17" s="42">
        <v>0</v>
      </c>
      <c r="Q17" s="50">
        <f t="shared" si="0"/>
        <v>6.25</v>
      </c>
      <c r="R17" s="50">
        <f t="shared" si="1"/>
        <v>0</v>
      </c>
    </row>
    <row r="18" spans="1:18" s="12" customFormat="1" x14ac:dyDescent="0.25">
      <c r="A18" s="57"/>
      <c r="B18" s="29"/>
      <c r="C18" s="29"/>
      <c r="D18" s="29"/>
      <c r="E18" s="29"/>
      <c r="F18" s="29"/>
      <c r="G18" s="29"/>
      <c r="H18" s="29"/>
      <c r="I18" s="29"/>
      <c r="J18" s="30"/>
      <c r="K18" s="30"/>
      <c r="L18" s="30"/>
      <c r="M18" s="30"/>
      <c r="N18" s="30"/>
      <c r="O18" s="30"/>
      <c r="P18" s="30"/>
      <c r="Q18" s="55"/>
      <c r="R18" s="55"/>
    </row>
    <row r="19" spans="1:18" s="12" customFormat="1" ht="18" customHeight="1" x14ac:dyDescent="0.25">
      <c r="A19" s="58" t="s">
        <v>34</v>
      </c>
      <c r="B19" s="20">
        <v>25</v>
      </c>
      <c r="C19" s="20">
        <v>1</v>
      </c>
      <c r="D19" s="20">
        <v>0</v>
      </c>
      <c r="E19" s="21">
        <v>0</v>
      </c>
      <c r="F19" s="21">
        <v>0</v>
      </c>
      <c r="G19" s="21">
        <v>0</v>
      </c>
      <c r="H19" s="20">
        <f t="shared" si="2"/>
        <v>4</v>
      </c>
      <c r="I19" s="20">
        <f t="shared" si="3"/>
        <v>0</v>
      </c>
      <c r="J19" s="22" t="s">
        <v>54</v>
      </c>
      <c r="K19" s="23">
        <v>0</v>
      </c>
      <c r="L19" s="23">
        <v>0</v>
      </c>
      <c r="M19" s="23">
        <v>0</v>
      </c>
      <c r="N19" s="23">
        <v>11</v>
      </c>
      <c r="O19" s="23">
        <v>2</v>
      </c>
      <c r="P19" s="42">
        <v>1</v>
      </c>
      <c r="Q19" s="50">
        <f t="shared" si="0"/>
        <v>18.181818181818183</v>
      </c>
      <c r="R19" s="50">
        <f t="shared" si="1"/>
        <v>9.0909090909090917</v>
      </c>
    </row>
    <row r="20" spans="1:18" s="12" customFormat="1" ht="17.25" customHeight="1" x14ac:dyDescent="0.25">
      <c r="A20" s="57"/>
      <c r="B20" s="29"/>
      <c r="C20" s="29"/>
      <c r="D20" s="29"/>
      <c r="E20" s="29"/>
      <c r="F20" s="29"/>
      <c r="G20" s="29"/>
      <c r="H20" s="29"/>
      <c r="I20" s="29"/>
      <c r="J20" s="30"/>
      <c r="K20" s="30"/>
      <c r="L20" s="30"/>
      <c r="M20" s="30"/>
      <c r="N20" s="30"/>
      <c r="O20" s="30"/>
      <c r="P20" s="30"/>
      <c r="Q20" s="55"/>
      <c r="R20" s="55"/>
    </row>
    <row r="21" spans="1:18" s="12" customFormat="1" hidden="1" x14ac:dyDescent="0.25">
      <c r="A21" s="58" t="s">
        <v>35</v>
      </c>
      <c r="B21" s="21">
        <v>446</v>
      </c>
      <c r="C21" s="21">
        <v>14</v>
      </c>
      <c r="D21" s="21">
        <v>3</v>
      </c>
      <c r="E21" s="21">
        <v>22</v>
      </c>
      <c r="F21" s="21">
        <v>0</v>
      </c>
      <c r="G21" s="21">
        <v>0</v>
      </c>
      <c r="H21" s="20">
        <f t="shared" si="2"/>
        <v>3.1390134529147984</v>
      </c>
      <c r="I21" s="20">
        <f t="shared" si="3"/>
        <v>0.67264573991031396</v>
      </c>
      <c r="J21" s="56"/>
      <c r="K21" s="21"/>
      <c r="L21" s="21"/>
      <c r="M21" s="21"/>
      <c r="N21" s="21"/>
      <c r="O21" s="21"/>
      <c r="P21" s="43"/>
      <c r="Q21" s="50"/>
      <c r="R21" s="50"/>
    </row>
    <row r="22" spans="1:18" s="12" customFormat="1" hidden="1" x14ac:dyDescent="0.25">
      <c r="A22" s="58" t="s">
        <v>10</v>
      </c>
      <c r="B22" s="21">
        <v>10</v>
      </c>
      <c r="C22" s="21">
        <v>1</v>
      </c>
      <c r="D22" s="21">
        <v>0</v>
      </c>
      <c r="E22" s="21">
        <v>0</v>
      </c>
      <c r="F22" s="21">
        <v>0</v>
      </c>
      <c r="G22" s="21">
        <v>0</v>
      </c>
      <c r="H22" s="20">
        <f t="shared" si="2"/>
        <v>10</v>
      </c>
      <c r="I22" s="20">
        <f t="shared" si="3"/>
        <v>0</v>
      </c>
      <c r="J22" s="56"/>
      <c r="K22" s="31"/>
      <c r="L22" s="31"/>
      <c r="M22" s="31"/>
      <c r="N22" s="31"/>
      <c r="O22" s="31"/>
      <c r="P22" s="44"/>
      <c r="Q22" s="50"/>
      <c r="R22" s="50"/>
    </row>
    <row r="23" spans="1:18" s="12" customFormat="1" hidden="1" x14ac:dyDescent="0.25">
      <c r="A23" s="56"/>
      <c r="B23" s="21">
        <f>SUM(B21:B22)</f>
        <v>456</v>
      </c>
      <c r="C23" s="21">
        <f>SUM(C21:C22)</f>
        <v>15</v>
      </c>
      <c r="D23" s="21">
        <f>SUM(D21:D22)</f>
        <v>3</v>
      </c>
      <c r="E23" s="21">
        <f>SUM(E21:E22)</f>
        <v>22</v>
      </c>
      <c r="F23" s="21">
        <f t="shared" ref="F23:G23" si="4">SUM(F21:F22)</f>
        <v>0</v>
      </c>
      <c r="G23" s="21">
        <f t="shared" si="4"/>
        <v>0</v>
      </c>
      <c r="H23" s="20">
        <f t="shared" si="2"/>
        <v>3.2894736842105261</v>
      </c>
      <c r="I23" s="20">
        <f t="shared" si="3"/>
        <v>0.65789473684210531</v>
      </c>
      <c r="J23" s="56"/>
      <c r="K23" s="21"/>
      <c r="L23" s="21"/>
      <c r="M23" s="21"/>
      <c r="N23" s="21"/>
      <c r="O23" s="21"/>
      <c r="P23" s="43"/>
      <c r="Q23" s="50"/>
      <c r="R23" s="50"/>
    </row>
    <row r="24" spans="1:18" s="12" customFormat="1" ht="28.5" customHeight="1" x14ac:dyDescent="0.25">
      <c r="A24" s="51" t="s">
        <v>89</v>
      </c>
      <c r="B24" s="20">
        <f>B23+E23</f>
        <v>478</v>
      </c>
      <c r="C24" s="20">
        <f>C23+F23</f>
        <v>15</v>
      </c>
      <c r="D24" s="20">
        <f>D23+G23</f>
        <v>3</v>
      </c>
      <c r="E24" s="21"/>
      <c r="F24" s="21"/>
      <c r="G24" s="21"/>
      <c r="H24" s="20">
        <f t="shared" si="2"/>
        <v>3.1380753138075312</v>
      </c>
      <c r="I24" s="20">
        <f t="shared" si="3"/>
        <v>0.62761506276150625</v>
      </c>
      <c r="J24" s="22" t="s">
        <v>55</v>
      </c>
      <c r="K24" s="23">
        <v>0</v>
      </c>
      <c r="L24" s="23">
        <v>0</v>
      </c>
      <c r="M24" s="23">
        <v>0</v>
      </c>
      <c r="N24" s="23">
        <v>345</v>
      </c>
      <c r="O24" s="23">
        <v>9</v>
      </c>
      <c r="P24" s="42">
        <v>1</v>
      </c>
      <c r="Q24" s="50">
        <f t="shared" si="0"/>
        <v>2.6086956521739131</v>
      </c>
      <c r="R24" s="50">
        <f t="shared" si="1"/>
        <v>0.28985507246376813</v>
      </c>
    </row>
    <row r="25" spans="1:18" s="12" customFormat="1" ht="15.75" customHeight="1" x14ac:dyDescent="0.25">
      <c r="A25" s="57"/>
      <c r="B25" s="29"/>
      <c r="C25" s="29"/>
      <c r="D25" s="29"/>
      <c r="E25" s="29"/>
      <c r="F25" s="29"/>
      <c r="G25" s="29"/>
      <c r="H25" s="29"/>
      <c r="I25" s="29"/>
      <c r="J25" s="57"/>
      <c r="K25" s="29"/>
      <c r="L25" s="29"/>
      <c r="M25" s="29"/>
      <c r="N25" s="29"/>
      <c r="O25" s="29"/>
      <c r="P25" s="45"/>
      <c r="Q25" s="55"/>
      <c r="R25" s="55"/>
    </row>
    <row r="26" spans="1:18" s="12" customFormat="1" hidden="1" x14ac:dyDescent="0.25">
      <c r="A26" s="58" t="s">
        <v>0</v>
      </c>
      <c r="B26" s="21">
        <v>6</v>
      </c>
      <c r="C26" s="21">
        <v>0</v>
      </c>
      <c r="D26" s="21">
        <v>0</v>
      </c>
      <c r="E26" s="21">
        <v>2</v>
      </c>
      <c r="F26" s="21">
        <v>0</v>
      </c>
      <c r="G26" s="21">
        <v>0</v>
      </c>
      <c r="H26" s="20">
        <f t="shared" si="2"/>
        <v>0</v>
      </c>
      <c r="I26" s="20">
        <f t="shared" si="3"/>
        <v>0</v>
      </c>
      <c r="J26" s="56"/>
      <c r="K26" s="21"/>
      <c r="L26" s="21"/>
      <c r="M26" s="21"/>
      <c r="N26" s="21"/>
      <c r="O26" s="21"/>
      <c r="P26" s="43"/>
      <c r="Q26" s="50"/>
      <c r="R26" s="50"/>
    </row>
    <row r="27" spans="1:18" s="12" customFormat="1" hidden="1" x14ac:dyDescent="0.25">
      <c r="A27" s="58" t="s">
        <v>1</v>
      </c>
      <c r="B27" s="21">
        <v>25</v>
      </c>
      <c r="C27" s="21">
        <v>0</v>
      </c>
      <c r="D27" s="21">
        <v>0</v>
      </c>
      <c r="E27" s="21">
        <v>1</v>
      </c>
      <c r="F27" s="21">
        <v>0</v>
      </c>
      <c r="G27" s="21">
        <v>0</v>
      </c>
      <c r="H27" s="20">
        <f t="shared" si="2"/>
        <v>0</v>
      </c>
      <c r="I27" s="20">
        <f t="shared" si="3"/>
        <v>0</v>
      </c>
      <c r="J27" s="56"/>
      <c r="K27" s="21"/>
      <c r="L27" s="21"/>
      <c r="M27" s="21"/>
      <c r="N27" s="21"/>
      <c r="O27" s="21"/>
      <c r="P27" s="43"/>
      <c r="Q27" s="50"/>
      <c r="R27" s="50"/>
    </row>
    <row r="28" spans="1:18" s="12" customFormat="1" hidden="1" x14ac:dyDescent="0.25">
      <c r="A28" s="58" t="s">
        <v>4</v>
      </c>
      <c r="B28" s="21">
        <v>28</v>
      </c>
      <c r="C28" s="21">
        <v>1</v>
      </c>
      <c r="D28" s="21">
        <v>1</v>
      </c>
      <c r="E28" s="21">
        <v>5</v>
      </c>
      <c r="F28" s="21">
        <v>0</v>
      </c>
      <c r="G28" s="21">
        <v>0</v>
      </c>
      <c r="H28" s="20">
        <f t="shared" si="2"/>
        <v>3.5714285714285716</v>
      </c>
      <c r="I28" s="20">
        <f t="shared" si="3"/>
        <v>3.5714285714285716</v>
      </c>
      <c r="J28" s="56"/>
      <c r="K28" s="21"/>
      <c r="L28" s="21"/>
      <c r="M28" s="21"/>
      <c r="N28" s="21"/>
      <c r="O28" s="21"/>
      <c r="P28" s="43"/>
      <c r="Q28" s="50"/>
      <c r="R28" s="50"/>
    </row>
    <row r="29" spans="1:18" s="12" customFormat="1" hidden="1" x14ac:dyDescent="0.25">
      <c r="A29" s="58" t="s">
        <v>6</v>
      </c>
      <c r="B29" s="21">
        <v>23</v>
      </c>
      <c r="C29" s="21">
        <v>5</v>
      </c>
      <c r="D29" s="21">
        <v>1</v>
      </c>
      <c r="E29" s="21">
        <v>5</v>
      </c>
      <c r="F29" s="21">
        <v>0</v>
      </c>
      <c r="G29" s="21">
        <v>0</v>
      </c>
      <c r="H29" s="20">
        <f t="shared" si="2"/>
        <v>21.739130434782609</v>
      </c>
      <c r="I29" s="20">
        <f t="shared" si="3"/>
        <v>4.3478260869565215</v>
      </c>
      <c r="J29" s="56"/>
      <c r="K29" s="21"/>
      <c r="L29" s="21"/>
      <c r="M29" s="21"/>
      <c r="N29" s="21"/>
      <c r="O29" s="21"/>
      <c r="P29" s="43"/>
      <c r="Q29" s="50"/>
      <c r="R29" s="50"/>
    </row>
    <row r="30" spans="1:18" s="12" customFormat="1" hidden="1" x14ac:dyDescent="0.25">
      <c r="A30" s="58" t="s">
        <v>36</v>
      </c>
      <c r="B30" s="21">
        <v>22</v>
      </c>
      <c r="C30" s="21">
        <v>0</v>
      </c>
      <c r="D30" s="21">
        <v>0</v>
      </c>
      <c r="E30" s="21">
        <v>4</v>
      </c>
      <c r="F30" s="21">
        <v>0</v>
      </c>
      <c r="G30" s="21">
        <v>0</v>
      </c>
      <c r="H30" s="20">
        <f t="shared" si="2"/>
        <v>0</v>
      </c>
      <c r="I30" s="20">
        <f t="shared" si="3"/>
        <v>0</v>
      </c>
      <c r="J30" s="56"/>
      <c r="K30" s="21"/>
      <c r="L30" s="21"/>
      <c r="M30" s="21"/>
      <c r="N30" s="21"/>
      <c r="O30" s="21"/>
      <c r="P30" s="43"/>
      <c r="Q30" s="50"/>
      <c r="R30" s="50"/>
    </row>
    <row r="31" spans="1:18" s="12" customFormat="1" hidden="1" x14ac:dyDescent="0.25">
      <c r="A31" s="58" t="s">
        <v>66</v>
      </c>
      <c r="B31" s="21">
        <v>0</v>
      </c>
      <c r="C31" s="21">
        <v>0</v>
      </c>
      <c r="D31" s="21">
        <v>0</v>
      </c>
      <c r="E31" s="21">
        <v>0</v>
      </c>
      <c r="F31" s="21"/>
      <c r="G31" s="21"/>
      <c r="H31" s="20"/>
      <c r="I31" s="20"/>
      <c r="J31" s="56"/>
      <c r="K31" s="21"/>
      <c r="L31" s="21"/>
      <c r="M31" s="21"/>
      <c r="N31" s="21"/>
      <c r="O31" s="21"/>
      <c r="P31" s="43"/>
      <c r="Q31" s="50"/>
      <c r="R31" s="50"/>
    </row>
    <row r="32" spans="1:18" s="12" customFormat="1" hidden="1" x14ac:dyDescent="0.25">
      <c r="A32" s="56"/>
      <c r="B32" s="21">
        <f>SUM(B26:B31)</f>
        <v>104</v>
      </c>
      <c r="C32" s="21">
        <f t="shared" ref="C32:G32" si="5">SUM(C26:C31)</f>
        <v>6</v>
      </c>
      <c r="D32" s="21">
        <v>2</v>
      </c>
      <c r="E32" s="21">
        <f t="shared" si="5"/>
        <v>17</v>
      </c>
      <c r="F32" s="21">
        <f t="shared" si="5"/>
        <v>0</v>
      </c>
      <c r="G32" s="21">
        <f t="shared" si="5"/>
        <v>0</v>
      </c>
      <c r="H32" s="20">
        <f t="shared" si="2"/>
        <v>5.7692307692307692</v>
      </c>
      <c r="I32" s="20">
        <f t="shared" si="3"/>
        <v>1.9230769230769231</v>
      </c>
      <c r="J32" s="56"/>
      <c r="K32" s="21"/>
      <c r="L32" s="21"/>
      <c r="M32" s="21"/>
      <c r="N32" s="21"/>
      <c r="O32" s="21"/>
      <c r="P32" s="43"/>
      <c r="Q32" s="50"/>
      <c r="R32" s="50"/>
    </row>
    <row r="33" spans="1:18" s="12" customFormat="1" ht="76.5" x14ac:dyDescent="0.25">
      <c r="A33" s="51" t="s">
        <v>88</v>
      </c>
      <c r="B33" s="20">
        <f>B32+E32</f>
        <v>121</v>
      </c>
      <c r="C33" s="20">
        <f>C32+F32</f>
        <v>6</v>
      </c>
      <c r="D33" s="20">
        <f>D32+G32</f>
        <v>2</v>
      </c>
      <c r="E33" s="21"/>
      <c r="F33" s="21"/>
      <c r="G33" s="21"/>
      <c r="H33" s="20">
        <f t="shared" si="2"/>
        <v>4.9586776859504136</v>
      </c>
      <c r="I33" s="20">
        <f t="shared" si="3"/>
        <v>1.6528925619834711</v>
      </c>
      <c r="J33" s="22" t="s">
        <v>56</v>
      </c>
      <c r="K33" s="23">
        <v>0</v>
      </c>
      <c r="L33" s="23">
        <v>0</v>
      </c>
      <c r="M33" s="23">
        <v>0</v>
      </c>
      <c r="N33" s="23">
        <v>75</v>
      </c>
      <c r="O33" s="23">
        <v>2</v>
      </c>
      <c r="P33" s="42">
        <v>0</v>
      </c>
      <c r="Q33" s="50">
        <f t="shared" si="0"/>
        <v>2.6666666666666665</v>
      </c>
      <c r="R33" s="50">
        <f t="shared" si="1"/>
        <v>0</v>
      </c>
    </row>
    <row r="34" spans="1:18" s="12" customFormat="1" ht="20.25" customHeight="1" x14ac:dyDescent="0.25">
      <c r="A34" s="57"/>
      <c r="B34" s="29"/>
      <c r="C34" s="29"/>
      <c r="D34" s="29"/>
      <c r="E34" s="29"/>
      <c r="F34" s="29"/>
      <c r="G34" s="29"/>
      <c r="H34" s="29"/>
      <c r="I34" s="29"/>
      <c r="J34" s="57"/>
      <c r="K34" s="29"/>
      <c r="L34" s="29"/>
      <c r="M34" s="29"/>
      <c r="N34" s="29"/>
      <c r="O34" s="29"/>
      <c r="P34" s="45"/>
      <c r="Q34" s="55"/>
      <c r="R34" s="55"/>
    </row>
    <row r="35" spans="1:18" s="12" customFormat="1" hidden="1" x14ac:dyDescent="0.25">
      <c r="A35" s="58" t="s">
        <v>2</v>
      </c>
      <c r="B35" s="21">
        <v>8</v>
      </c>
      <c r="C35" s="21">
        <v>1</v>
      </c>
      <c r="D35" s="21">
        <v>1</v>
      </c>
      <c r="E35" s="21">
        <v>2</v>
      </c>
      <c r="F35" s="21">
        <v>0</v>
      </c>
      <c r="G35" s="21">
        <v>0</v>
      </c>
      <c r="H35" s="20">
        <f t="shared" si="2"/>
        <v>12.5</v>
      </c>
      <c r="I35" s="20">
        <f t="shared" si="3"/>
        <v>12.5</v>
      </c>
      <c r="J35" s="56"/>
      <c r="K35" s="21"/>
      <c r="L35" s="21"/>
      <c r="M35" s="21"/>
      <c r="N35" s="21"/>
      <c r="O35" s="21"/>
      <c r="P35" s="43"/>
      <c r="Q35" s="50"/>
      <c r="R35" s="50"/>
    </row>
    <row r="36" spans="1:18" s="12" customFormat="1" hidden="1" x14ac:dyDescent="0.25">
      <c r="A36" s="58" t="s">
        <v>3</v>
      </c>
      <c r="B36" s="21">
        <v>5</v>
      </c>
      <c r="C36" s="21">
        <v>0</v>
      </c>
      <c r="D36" s="21">
        <v>0</v>
      </c>
      <c r="E36" s="21">
        <v>1</v>
      </c>
      <c r="F36" s="21">
        <v>0</v>
      </c>
      <c r="G36" s="21">
        <v>0</v>
      </c>
      <c r="H36" s="20">
        <f t="shared" si="2"/>
        <v>0</v>
      </c>
      <c r="I36" s="20">
        <f t="shared" si="3"/>
        <v>0</v>
      </c>
      <c r="J36" s="56"/>
      <c r="K36" s="21"/>
      <c r="L36" s="21"/>
      <c r="M36" s="21"/>
      <c r="N36" s="21"/>
      <c r="O36" s="21"/>
      <c r="P36" s="43"/>
      <c r="Q36" s="50"/>
      <c r="R36" s="50"/>
    </row>
    <row r="37" spans="1:18" s="12" customFormat="1" hidden="1" x14ac:dyDescent="0.25">
      <c r="A37" s="58" t="s">
        <v>61</v>
      </c>
      <c r="B37" s="21">
        <v>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0">
        <f t="shared" si="2"/>
        <v>0</v>
      </c>
      <c r="I37" s="20">
        <f t="shared" si="3"/>
        <v>0</v>
      </c>
      <c r="J37" s="56"/>
      <c r="K37" s="21"/>
      <c r="L37" s="21"/>
      <c r="M37" s="21"/>
      <c r="N37" s="21"/>
      <c r="O37" s="21"/>
      <c r="P37" s="43"/>
      <c r="Q37" s="50"/>
      <c r="R37" s="50"/>
    </row>
    <row r="38" spans="1:18" s="12" customFormat="1" hidden="1" x14ac:dyDescent="0.25">
      <c r="A38" s="58" t="s">
        <v>5</v>
      </c>
      <c r="B38" s="21">
        <v>7</v>
      </c>
      <c r="C38" s="21">
        <v>2</v>
      </c>
      <c r="D38" s="21">
        <v>1</v>
      </c>
      <c r="E38" s="21">
        <v>0</v>
      </c>
      <c r="F38" s="21">
        <v>0</v>
      </c>
      <c r="G38" s="21">
        <v>0</v>
      </c>
      <c r="H38" s="20">
        <f t="shared" si="2"/>
        <v>28.571428571428573</v>
      </c>
      <c r="I38" s="20">
        <f t="shared" si="3"/>
        <v>14.285714285714286</v>
      </c>
      <c r="J38" s="56"/>
      <c r="K38" s="21"/>
      <c r="L38" s="21"/>
      <c r="M38" s="21"/>
      <c r="N38" s="21"/>
      <c r="O38" s="21"/>
      <c r="P38" s="43"/>
      <c r="Q38" s="50"/>
      <c r="R38" s="50"/>
    </row>
    <row r="39" spans="1:18" s="12" customFormat="1" hidden="1" x14ac:dyDescent="0.25">
      <c r="A39" s="58" t="s">
        <v>37</v>
      </c>
      <c r="B39" s="21">
        <v>1</v>
      </c>
      <c r="C39" s="21">
        <v>0</v>
      </c>
      <c r="D39" s="21">
        <v>0</v>
      </c>
      <c r="E39" s="21">
        <v>1</v>
      </c>
      <c r="F39" s="21">
        <v>0</v>
      </c>
      <c r="G39" s="21">
        <v>0</v>
      </c>
      <c r="H39" s="20">
        <f t="shared" si="2"/>
        <v>0</v>
      </c>
      <c r="I39" s="20">
        <f t="shared" si="3"/>
        <v>0</v>
      </c>
      <c r="J39" s="56"/>
      <c r="K39" s="21"/>
      <c r="L39" s="21"/>
      <c r="M39" s="21"/>
      <c r="N39" s="21"/>
      <c r="O39" s="31"/>
      <c r="P39" s="44"/>
      <c r="Q39" s="50"/>
      <c r="R39" s="50"/>
    </row>
    <row r="40" spans="1:18" s="12" customFormat="1" hidden="1" x14ac:dyDescent="0.25">
      <c r="A40" s="58" t="s">
        <v>7</v>
      </c>
      <c r="B40" s="21">
        <v>2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0">
        <f t="shared" si="2"/>
        <v>0</v>
      </c>
      <c r="I40" s="20">
        <f t="shared" si="3"/>
        <v>0</v>
      </c>
      <c r="J40" s="56"/>
      <c r="K40" s="21"/>
      <c r="L40" s="21"/>
      <c r="M40" s="21"/>
      <c r="N40" s="21"/>
      <c r="O40" s="31"/>
      <c r="P40" s="44"/>
      <c r="Q40" s="50"/>
      <c r="R40" s="50"/>
    </row>
    <row r="41" spans="1:18" s="12" customFormat="1" hidden="1" x14ac:dyDescent="0.25">
      <c r="A41" s="58" t="s">
        <v>9</v>
      </c>
      <c r="B41" s="21">
        <v>1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0">
        <f t="shared" si="2"/>
        <v>0</v>
      </c>
      <c r="I41" s="20">
        <f t="shared" si="3"/>
        <v>0</v>
      </c>
      <c r="J41" s="56"/>
      <c r="K41" s="21"/>
      <c r="L41" s="21"/>
      <c r="M41" s="21"/>
      <c r="N41" s="21"/>
      <c r="O41" s="21"/>
      <c r="P41" s="43"/>
      <c r="Q41" s="50"/>
      <c r="R41" s="50"/>
    </row>
    <row r="42" spans="1:18" s="12" customFormat="1" hidden="1" x14ac:dyDescent="0.25">
      <c r="A42" s="58" t="s">
        <v>67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0"/>
      <c r="I42" s="20"/>
      <c r="J42" s="56"/>
      <c r="K42" s="21"/>
      <c r="L42" s="21"/>
      <c r="M42" s="21"/>
      <c r="N42" s="21"/>
      <c r="O42" s="21"/>
      <c r="P42" s="43"/>
      <c r="Q42" s="50"/>
      <c r="R42" s="50"/>
    </row>
    <row r="43" spans="1:18" s="12" customFormat="1" ht="15" hidden="1" customHeight="1" x14ac:dyDescent="0.25">
      <c r="A43" s="58" t="s">
        <v>38</v>
      </c>
      <c r="B43" s="21">
        <v>0</v>
      </c>
      <c r="C43" s="21">
        <v>0</v>
      </c>
      <c r="D43" s="21">
        <v>0</v>
      </c>
      <c r="E43" s="21">
        <v>1</v>
      </c>
      <c r="F43" s="21">
        <v>1</v>
      </c>
      <c r="G43" s="21">
        <v>1</v>
      </c>
      <c r="H43" s="20"/>
      <c r="I43" s="20"/>
      <c r="J43" s="56"/>
      <c r="K43" s="21"/>
      <c r="L43" s="21"/>
      <c r="M43" s="21"/>
      <c r="N43" s="21"/>
      <c r="O43" s="31"/>
      <c r="P43" s="44"/>
      <c r="Q43" s="50"/>
      <c r="R43" s="50"/>
    </row>
    <row r="44" spans="1:18" s="12" customFormat="1" ht="15" hidden="1" customHeight="1" x14ac:dyDescent="0.25">
      <c r="A44" s="56"/>
      <c r="B44" s="21">
        <f>SUM(B35:B43)</f>
        <v>25</v>
      </c>
      <c r="C44" s="21">
        <f t="shared" ref="C44:G44" si="6">SUM(C35:C43)</f>
        <v>3</v>
      </c>
      <c r="D44" s="21">
        <f t="shared" si="6"/>
        <v>2</v>
      </c>
      <c r="E44" s="21">
        <f t="shared" si="6"/>
        <v>5</v>
      </c>
      <c r="F44" s="21">
        <f t="shared" si="6"/>
        <v>1</v>
      </c>
      <c r="G44" s="21">
        <f t="shared" si="6"/>
        <v>1</v>
      </c>
      <c r="H44" s="20">
        <f t="shared" si="2"/>
        <v>12</v>
      </c>
      <c r="I44" s="20">
        <f t="shared" si="3"/>
        <v>8</v>
      </c>
      <c r="J44" s="31"/>
      <c r="K44" s="31"/>
      <c r="L44" s="31"/>
      <c r="M44" s="31"/>
      <c r="N44" s="31"/>
      <c r="O44" s="31"/>
      <c r="P44" s="44"/>
      <c r="Q44" s="50"/>
      <c r="R44" s="50"/>
    </row>
    <row r="45" spans="1:18" s="12" customFormat="1" ht="114.75" x14ac:dyDescent="0.25">
      <c r="A45" s="51" t="s">
        <v>78</v>
      </c>
      <c r="B45" s="20">
        <f>B44+E44</f>
        <v>30</v>
      </c>
      <c r="C45" s="20">
        <f>C44+F44</f>
        <v>4</v>
      </c>
      <c r="D45" s="20">
        <f>D44+G44</f>
        <v>3</v>
      </c>
      <c r="E45" s="21"/>
      <c r="F45" s="21"/>
      <c r="G45" s="21"/>
      <c r="H45" s="20">
        <f t="shared" si="2"/>
        <v>13.333333333333334</v>
      </c>
      <c r="I45" s="20">
        <f t="shared" si="3"/>
        <v>10</v>
      </c>
      <c r="J45" s="22" t="s">
        <v>40</v>
      </c>
      <c r="K45" s="23">
        <v>0</v>
      </c>
      <c r="L45" s="23">
        <v>0</v>
      </c>
      <c r="M45" s="23">
        <v>0</v>
      </c>
      <c r="N45" s="23">
        <v>23</v>
      </c>
      <c r="O45" s="23">
        <v>0</v>
      </c>
      <c r="P45" s="42">
        <v>2</v>
      </c>
      <c r="Q45" s="50">
        <f t="shared" si="0"/>
        <v>0</v>
      </c>
      <c r="R45" s="50">
        <f t="shared" si="1"/>
        <v>8.695652173913043</v>
      </c>
    </row>
    <row r="46" spans="1:18" s="12" customFormat="1" ht="18.75" customHeight="1" x14ac:dyDescent="0.25">
      <c r="A46" s="57"/>
      <c r="B46" s="29"/>
      <c r="C46" s="29"/>
      <c r="D46" s="29"/>
      <c r="E46" s="29"/>
      <c r="F46" s="29"/>
      <c r="G46" s="29"/>
      <c r="H46" s="29"/>
      <c r="I46" s="29"/>
      <c r="J46" s="30"/>
      <c r="K46" s="30"/>
      <c r="L46" s="30"/>
      <c r="M46" s="30"/>
      <c r="N46" s="30"/>
      <c r="O46" s="30"/>
      <c r="P46" s="30"/>
      <c r="Q46" s="55"/>
      <c r="R46" s="55"/>
    </row>
    <row r="47" spans="1:18" s="12" customFormat="1" ht="15" hidden="1" customHeight="1" x14ac:dyDescent="0.25">
      <c r="A47" s="58" t="s">
        <v>11</v>
      </c>
      <c r="B47" s="21">
        <v>13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0">
        <f t="shared" si="2"/>
        <v>0</v>
      </c>
      <c r="I47" s="20">
        <f t="shared" si="3"/>
        <v>0</v>
      </c>
      <c r="J47" s="56"/>
      <c r="K47" s="21"/>
      <c r="L47" s="21"/>
      <c r="M47" s="21"/>
      <c r="N47" s="21"/>
      <c r="O47" s="21"/>
      <c r="P47" s="43"/>
      <c r="Q47" s="50"/>
      <c r="R47" s="50"/>
    </row>
    <row r="48" spans="1:18" s="12" customFormat="1" ht="15" hidden="1" customHeight="1" x14ac:dyDescent="0.25">
      <c r="A48" s="58" t="s">
        <v>12</v>
      </c>
      <c r="B48" s="21">
        <v>7</v>
      </c>
      <c r="C48" s="21">
        <v>1</v>
      </c>
      <c r="D48" s="21">
        <v>0</v>
      </c>
      <c r="E48" s="21">
        <v>1</v>
      </c>
      <c r="F48" s="21">
        <v>1</v>
      </c>
      <c r="G48" s="21">
        <v>0</v>
      </c>
      <c r="H48" s="20">
        <f t="shared" si="2"/>
        <v>14.285714285714286</v>
      </c>
      <c r="I48" s="20">
        <f t="shared" si="3"/>
        <v>0</v>
      </c>
      <c r="J48" s="31"/>
      <c r="K48" s="31"/>
      <c r="L48" s="31"/>
      <c r="M48" s="31"/>
      <c r="N48" s="31"/>
      <c r="O48" s="31"/>
      <c r="P48" s="44"/>
      <c r="Q48" s="50"/>
      <c r="R48" s="50"/>
    </row>
    <row r="49" spans="1:18" s="12" customFormat="1" ht="15" hidden="1" customHeight="1" x14ac:dyDescent="0.25">
      <c r="A49" s="58" t="s">
        <v>26</v>
      </c>
      <c r="B49" s="21">
        <v>5</v>
      </c>
      <c r="C49" s="21">
        <v>1</v>
      </c>
      <c r="D49" s="21">
        <v>1</v>
      </c>
      <c r="E49" s="21">
        <v>1</v>
      </c>
      <c r="F49" s="21">
        <v>0</v>
      </c>
      <c r="G49" s="21">
        <v>0</v>
      </c>
      <c r="H49" s="20">
        <f t="shared" si="2"/>
        <v>20</v>
      </c>
      <c r="I49" s="20">
        <f t="shared" si="3"/>
        <v>20</v>
      </c>
      <c r="J49" s="31"/>
      <c r="K49" s="31"/>
      <c r="L49" s="31"/>
      <c r="M49" s="31"/>
      <c r="N49" s="31"/>
      <c r="O49" s="31"/>
      <c r="P49" s="44"/>
      <c r="Q49" s="50"/>
      <c r="R49" s="50"/>
    </row>
    <row r="50" spans="1:18" s="12" customFormat="1" ht="15" hidden="1" customHeight="1" x14ac:dyDescent="0.25">
      <c r="A50" s="58" t="s">
        <v>27</v>
      </c>
      <c r="B50" s="21">
        <v>2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0">
        <f t="shared" si="2"/>
        <v>0</v>
      </c>
      <c r="I50" s="20">
        <f t="shared" si="3"/>
        <v>0</v>
      </c>
      <c r="J50" s="31"/>
      <c r="K50" s="31"/>
      <c r="L50" s="31"/>
      <c r="M50" s="31"/>
      <c r="N50" s="31"/>
      <c r="O50" s="31"/>
      <c r="P50" s="44"/>
      <c r="Q50" s="50"/>
      <c r="R50" s="50"/>
    </row>
    <row r="51" spans="1:18" s="12" customFormat="1" ht="15" hidden="1" customHeight="1" x14ac:dyDescent="0.25">
      <c r="A51" s="58" t="s">
        <v>28</v>
      </c>
      <c r="B51" s="21">
        <v>2</v>
      </c>
      <c r="C51" s="21">
        <v>1</v>
      </c>
      <c r="D51" s="21">
        <v>1</v>
      </c>
      <c r="E51" s="21">
        <v>0</v>
      </c>
      <c r="F51" s="21">
        <v>0</v>
      </c>
      <c r="G51" s="21">
        <v>0</v>
      </c>
      <c r="H51" s="20">
        <f t="shared" si="2"/>
        <v>50</v>
      </c>
      <c r="I51" s="20">
        <f t="shared" si="3"/>
        <v>50</v>
      </c>
      <c r="J51" s="31"/>
      <c r="K51" s="31"/>
      <c r="L51" s="31"/>
      <c r="M51" s="31"/>
      <c r="N51" s="31"/>
      <c r="O51" s="31"/>
      <c r="P51" s="44"/>
      <c r="Q51" s="50"/>
      <c r="R51" s="50"/>
    </row>
    <row r="52" spans="1:18" s="12" customFormat="1" ht="15" hidden="1" customHeight="1" x14ac:dyDescent="0.25">
      <c r="A52" s="58" t="s">
        <v>31</v>
      </c>
      <c r="B52" s="21">
        <v>3</v>
      </c>
      <c r="C52" s="21">
        <v>1</v>
      </c>
      <c r="D52" s="21">
        <v>0</v>
      </c>
      <c r="E52" s="21">
        <v>1</v>
      </c>
      <c r="F52" s="21">
        <v>1</v>
      </c>
      <c r="G52" s="21">
        <v>0</v>
      </c>
      <c r="H52" s="20">
        <f t="shared" si="2"/>
        <v>33.333333333333336</v>
      </c>
      <c r="I52" s="20">
        <f t="shared" si="3"/>
        <v>0</v>
      </c>
      <c r="J52" s="31"/>
      <c r="K52" s="31"/>
      <c r="L52" s="31"/>
      <c r="M52" s="31"/>
      <c r="N52" s="31"/>
      <c r="O52" s="31"/>
      <c r="P52" s="44"/>
      <c r="Q52" s="50"/>
      <c r="R52" s="50"/>
    </row>
    <row r="53" spans="1:18" s="12" customFormat="1" ht="15" hidden="1" customHeight="1" x14ac:dyDescent="0.25">
      <c r="A53" s="58" t="s">
        <v>68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0"/>
      <c r="I53" s="20"/>
      <c r="J53" s="31"/>
      <c r="K53" s="31"/>
      <c r="L53" s="31"/>
      <c r="M53" s="31"/>
      <c r="N53" s="31"/>
      <c r="O53" s="31"/>
      <c r="P53" s="44"/>
      <c r="Q53" s="50"/>
      <c r="R53" s="50"/>
    </row>
    <row r="54" spans="1:18" s="12" customFormat="1" ht="15" hidden="1" customHeight="1" x14ac:dyDescent="0.25">
      <c r="A54" s="58" t="s">
        <v>69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0"/>
      <c r="I54" s="20"/>
      <c r="J54" s="31"/>
      <c r="K54" s="31"/>
      <c r="L54" s="31"/>
      <c r="M54" s="31"/>
      <c r="N54" s="31"/>
      <c r="O54" s="31"/>
      <c r="P54" s="44"/>
      <c r="Q54" s="50"/>
      <c r="R54" s="50"/>
    </row>
    <row r="55" spans="1:18" s="12" customFormat="1" ht="15" hidden="1" customHeight="1" x14ac:dyDescent="0.25">
      <c r="A55" s="58" t="s">
        <v>70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0"/>
      <c r="I55" s="20"/>
      <c r="J55" s="31"/>
      <c r="K55" s="31"/>
      <c r="L55" s="31"/>
      <c r="M55" s="31"/>
      <c r="N55" s="31"/>
      <c r="O55" s="31"/>
      <c r="P55" s="44"/>
      <c r="Q55" s="50"/>
      <c r="R55" s="50"/>
    </row>
    <row r="56" spans="1:18" s="12" customFormat="1" ht="15" hidden="1" customHeight="1" x14ac:dyDescent="0.25">
      <c r="A56" s="58" t="s">
        <v>62</v>
      </c>
      <c r="B56" s="21">
        <v>1</v>
      </c>
      <c r="C56" s="21">
        <v>1</v>
      </c>
      <c r="D56" s="21">
        <v>0</v>
      </c>
      <c r="E56" s="21">
        <v>0</v>
      </c>
      <c r="F56" s="21">
        <v>0</v>
      </c>
      <c r="G56" s="21">
        <v>0</v>
      </c>
      <c r="H56" s="20">
        <f t="shared" si="2"/>
        <v>100</v>
      </c>
      <c r="I56" s="20">
        <f t="shared" si="3"/>
        <v>0</v>
      </c>
      <c r="J56" s="31"/>
      <c r="K56" s="31"/>
      <c r="L56" s="31"/>
      <c r="M56" s="31"/>
      <c r="N56" s="31"/>
      <c r="O56" s="31"/>
      <c r="P56" s="44"/>
      <c r="Q56" s="50"/>
      <c r="R56" s="50"/>
    </row>
    <row r="57" spans="1:18" s="12" customFormat="1" ht="15" hidden="1" customHeight="1" x14ac:dyDescent="0.25">
      <c r="A57" s="58" t="s">
        <v>71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0"/>
      <c r="I57" s="20"/>
      <c r="J57" s="31"/>
      <c r="K57" s="31"/>
      <c r="L57" s="31"/>
      <c r="M57" s="31"/>
      <c r="N57" s="31"/>
      <c r="O57" s="31"/>
      <c r="P57" s="44"/>
      <c r="Q57" s="50"/>
      <c r="R57" s="50"/>
    </row>
    <row r="58" spans="1:18" s="16" customFormat="1" hidden="1" x14ac:dyDescent="0.25">
      <c r="A58" s="56"/>
      <c r="B58" s="21">
        <f>SUM(B47:B57)</f>
        <v>33</v>
      </c>
      <c r="C58" s="21">
        <f>SUM(C47:C57)</f>
        <v>5</v>
      </c>
      <c r="D58" s="21">
        <f t="shared" ref="D58:G58" si="7">SUM(D47:D57)</f>
        <v>2</v>
      </c>
      <c r="E58" s="21">
        <f t="shared" si="7"/>
        <v>3</v>
      </c>
      <c r="F58" s="21">
        <f t="shared" si="7"/>
        <v>2</v>
      </c>
      <c r="G58" s="21">
        <f t="shared" si="7"/>
        <v>0</v>
      </c>
      <c r="H58" s="20">
        <f t="shared" si="2"/>
        <v>15.151515151515152</v>
      </c>
      <c r="I58" s="20">
        <f t="shared" si="3"/>
        <v>6.0606060606060606</v>
      </c>
      <c r="J58" s="32"/>
      <c r="K58" s="32"/>
      <c r="L58" s="32"/>
      <c r="M58" s="32"/>
      <c r="N58" s="32"/>
      <c r="O58" s="32"/>
      <c r="P58" s="46"/>
      <c r="Q58" s="50"/>
      <c r="R58" s="50"/>
    </row>
    <row r="59" spans="1:18" s="52" customFormat="1" ht="150" customHeight="1" x14ac:dyDescent="0.25">
      <c r="A59" s="51" t="s">
        <v>79</v>
      </c>
      <c r="B59" s="24">
        <f>B58+E58</f>
        <v>36</v>
      </c>
      <c r="C59" s="24">
        <f>C58+F58</f>
        <v>7</v>
      </c>
      <c r="D59" s="24">
        <f>D58+G58</f>
        <v>2</v>
      </c>
      <c r="E59" s="25"/>
      <c r="F59" s="25"/>
      <c r="G59" s="25"/>
      <c r="H59" s="20">
        <f t="shared" si="2"/>
        <v>19.444444444444443</v>
      </c>
      <c r="I59" s="20">
        <f t="shared" si="3"/>
        <v>5.5555555555555554</v>
      </c>
      <c r="J59" s="6" t="s">
        <v>41</v>
      </c>
      <c r="K59" s="26">
        <v>0</v>
      </c>
      <c r="L59" s="26">
        <v>0</v>
      </c>
      <c r="M59" s="26">
        <v>0</v>
      </c>
      <c r="N59" s="26">
        <v>36</v>
      </c>
      <c r="O59" s="26">
        <v>3</v>
      </c>
      <c r="P59" s="47">
        <v>1</v>
      </c>
      <c r="Q59" s="50">
        <f t="shared" si="0"/>
        <v>8.3333333333333339</v>
      </c>
      <c r="R59" s="50">
        <f t="shared" si="1"/>
        <v>2.7777777777777777</v>
      </c>
    </row>
    <row r="60" spans="1:18" s="16" customFormat="1" ht="15" customHeight="1" x14ac:dyDescent="0.25">
      <c r="A60" s="57"/>
      <c r="B60" s="29"/>
      <c r="C60" s="29"/>
      <c r="D60" s="29"/>
      <c r="E60" s="29"/>
      <c r="F60" s="29"/>
      <c r="G60" s="29"/>
      <c r="H60" s="29"/>
      <c r="I60" s="29"/>
      <c r="J60" s="39"/>
      <c r="K60" s="39"/>
      <c r="L60" s="39"/>
      <c r="M60" s="39"/>
      <c r="N60" s="39"/>
      <c r="O60" s="39"/>
      <c r="P60" s="48"/>
      <c r="Q60" s="55"/>
      <c r="R60" s="55"/>
    </row>
    <row r="61" spans="1:18" s="12" customFormat="1" ht="15" hidden="1" customHeight="1" x14ac:dyDescent="0.25">
      <c r="A61" s="58" t="s">
        <v>14</v>
      </c>
      <c r="B61" s="21">
        <v>4</v>
      </c>
      <c r="C61" s="21">
        <v>0</v>
      </c>
      <c r="D61" s="21">
        <v>0</v>
      </c>
      <c r="E61" s="21">
        <v>1</v>
      </c>
      <c r="F61" s="21">
        <v>0</v>
      </c>
      <c r="G61" s="21">
        <v>0</v>
      </c>
      <c r="H61" s="20">
        <f t="shared" si="2"/>
        <v>0</v>
      </c>
      <c r="I61" s="20">
        <f t="shared" si="3"/>
        <v>0</v>
      </c>
      <c r="J61" s="56"/>
      <c r="K61" s="21"/>
      <c r="L61" s="21"/>
      <c r="M61" s="21"/>
      <c r="N61" s="21"/>
      <c r="O61" s="21"/>
      <c r="P61" s="43"/>
      <c r="Q61" s="50"/>
      <c r="R61" s="50"/>
    </row>
    <row r="62" spans="1:18" s="12" customFormat="1" ht="15" hidden="1" customHeight="1" x14ac:dyDescent="0.25">
      <c r="A62" s="58" t="s">
        <v>16</v>
      </c>
      <c r="B62" s="21">
        <v>19</v>
      </c>
      <c r="C62" s="21">
        <v>0</v>
      </c>
      <c r="D62" s="21">
        <v>0</v>
      </c>
      <c r="E62" s="21">
        <v>5</v>
      </c>
      <c r="F62" s="21">
        <v>0</v>
      </c>
      <c r="G62" s="21">
        <v>0</v>
      </c>
      <c r="H62" s="20">
        <f t="shared" si="2"/>
        <v>0</v>
      </c>
      <c r="I62" s="20">
        <f t="shared" si="3"/>
        <v>0</v>
      </c>
      <c r="J62" s="31"/>
      <c r="K62" s="31"/>
      <c r="L62" s="31"/>
      <c r="M62" s="31"/>
      <c r="N62" s="31"/>
      <c r="O62" s="31"/>
      <c r="P62" s="44"/>
      <c r="Q62" s="50"/>
      <c r="R62" s="50"/>
    </row>
    <row r="63" spans="1:18" s="12" customFormat="1" ht="15" hidden="1" customHeight="1" x14ac:dyDescent="0.25">
      <c r="A63" s="58" t="s">
        <v>17</v>
      </c>
      <c r="B63" s="21">
        <v>3</v>
      </c>
      <c r="C63" s="21">
        <v>0</v>
      </c>
      <c r="D63" s="21">
        <v>0</v>
      </c>
      <c r="E63" s="21">
        <v>1</v>
      </c>
      <c r="F63" s="21">
        <v>0</v>
      </c>
      <c r="G63" s="21">
        <v>0</v>
      </c>
      <c r="H63" s="20">
        <f t="shared" si="2"/>
        <v>0</v>
      </c>
      <c r="I63" s="20">
        <f t="shared" si="3"/>
        <v>0</v>
      </c>
      <c r="J63" s="31"/>
      <c r="K63" s="31"/>
      <c r="L63" s="31"/>
      <c r="M63" s="31"/>
      <c r="N63" s="31"/>
      <c r="O63" s="31"/>
      <c r="P63" s="44"/>
      <c r="Q63" s="50"/>
      <c r="R63" s="50"/>
    </row>
    <row r="64" spans="1:18" s="12" customFormat="1" ht="15" hidden="1" customHeight="1" x14ac:dyDescent="0.25">
      <c r="A64" s="56"/>
      <c r="B64" s="21">
        <f>SUM(B61:B63)</f>
        <v>26</v>
      </c>
      <c r="C64" s="21">
        <f t="shared" ref="C64:G64" si="8">SUM(C61:C63)</f>
        <v>0</v>
      </c>
      <c r="D64" s="21">
        <f t="shared" si="8"/>
        <v>0</v>
      </c>
      <c r="E64" s="21">
        <f t="shared" si="8"/>
        <v>7</v>
      </c>
      <c r="F64" s="21">
        <f t="shared" si="8"/>
        <v>0</v>
      </c>
      <c r="G64" s="21">
        <f t="shared" si="8"/>
        <v>0</v>
      </c>
      <c r="H64" s="20">
        <f t="shared" si="2"/>
        <v>0</v>
      </c>
      <c r="I64" s="20">
        <f t="shared" si="3"/>
        <v>0</v>
      </c>
      <c r="J64" s="31"/>
      <c r="K64" s="31"/>
      <c r="L64" s="31"/>
      <c r="M64" s="31"/>
      <c r="N64" s="31"/>
      <c r="O64" s="31"/>
      <c r="P64" s="44"/>
      <c r="Q64" s="50"/>
      <c r="R64" s="50"/>
    </row>
    <row r="65" spans="1:18" s="54" customFormat="1" ht="46.5" customHeight="1" x14ac:dyDescent="0.25">
      <c r="A65" s="51" t="s">
        <v>80</v>
      </c>
      <c r="B65" s="20">
        <f>B64+E64</f>
        <v>33</v>
      </c>
      <c r="C65" s="20">
        <f>C64+F64</f>
        <v>0</v>
      </c>
      <c r="D65" s="20">
        <f>D64+G64</f>
        <v>0</v>
      </c>
      <c r="E65" s="21"/>
      <c r="F65" s="21"/>
      <c r="G65" s="21"/>
      <c r="H65" s="20"/>
      <c r="I65" s="20">
        <f t="shared" si="3"/>
        <v>0</v>
      </c>
      <c r="J65" s="22" t="s">
        <v>42</v>
      </c>
      <c r="K65" s="23">
        <v>0</v>
      </c>
      <c r="L65" s="23">
        <v>0</v>
      </c>
      <c r="M65" s="23">
        <v>0</v>
      </c>
      <c r="N65" s="23">
        <v>16</v>
      </c>
      <c r="O65" s="23">
        <v>0</v>
      </c>
      <c r="P65" s="42">
        <v>0</v>
      </c>
      <c r="Q65" s="50">
        <f t="shared" si="0"/>
        <v>0</v>
      </c>
      <c r="R65" s="50">
        <f t="shared" si="1"/>
        <v>0</v>
      </c>
    </row>
    <row r="66" spans="1:18" s="12" customFormat="1" ht="15" customHeight="1" x14ac:dyDescent="0.25">
      <c r="A66" s="57"/>
      <c r="B66" s="29"/>
      <c r="C66" s="29"/>
      <c r="D66" s="29"/>
      <c r="E66" s="29"/>
      <c r="F66" s="29"/>
      <c r="G66" s="29"/>
      <c r="H66" s="29"/>
      <c r="I66" s="29"/>
      <c r="J66" s="57"/>
      <c r="K66" s="29"/>
      <c r="L66" s="29"/>
      <c r="M66" s="29"/>
      <c r="N66" s="29"/>
      <c r="O66" s="29"/>
      <c r="P66" s="45"/>
      <c r="Q66" s="55"/>
      <c r="R66" s="55"/>
    </row>
    <row r="67" spans="1:18" s="12" customFormat="1" ht="15" customHeight="1" x14ac:dyDescent="0.25">
      <c r="A67" s="58" t="s">
        <v>72</v>
      </c>
      <c r="B67" s="21"/>
      <c r="C67" s="21"/>
      <c r="D67" s="21"/>
      <c r="E67" s="21"/>
      <c r="F67" s="21"/>
      <c r="G67" s="21"/>
      <c r="H67" s="20"/>
      <c r="I67" s="20"/>
      <c r="J67" s="22" t="s">
        <v>43</v>
      </c>
      <c r="K67" s="23">
        <v>0</v>
      </c>
      <c r="L67" s="23">
        <v>0</v>
      </c>
      <c r="M67" s="23">
        <v>0</v>
      </c>
      <c r="N67" s="23">
        <v>15</v>
      </c>
      <c r="O67" s="23">
        <v>0</v>
      </c>
      <c r="P67" s="42">
        <v>0</v>
      </c>
      <c r="Q67" s="50">
        <f t="shared" si="0"/>
        <v>0</v>
      </c>
      <c r="R67" s="50">
        <f t="shared" si="1"/>
        <v>0</v>
      </c>
    </row>
    <row r="68" spans="1:18" s="12" customFormat="1" ht="17.25" customHeight="1" x14ac:dyDescent="0.25">
      <c r="A68" s="57"/>
      <c r="B68" s="29"/>
      <c r="C68" s="29"/>
      <c r="D68" s="29"/>
      <c r="E68" s="29"/>
      <c r="F68" s="29"/>
      <c r="G68" s="29"/>
      <c r="H68" s="29"/>
      <c r="I68" s="29"/>
      <c r="J68" s="57"/>
      <c r="K68" s="29"/>
      <c r="L68" s="29"/>
      <c r="M68" s="29"/>
      <c r="N68" s="29"/>
      <c r="O68" s="29"/>
      <c r="P68" s="45"/>
      <c r="Q68" s="55"/>
      <c r="R68" s="55"/>
    </row>
    <row r="69" spans="1:18" s="12" customFormat="1" ht="15" hidden="1" customHeight="1" x14ac:dyDescent="0.25">
      <c r="A69" s="58" t="s">
        <v>18</v>
      </c>
      <c r="B69" s="21">
        <v>48</v>
      </c>
      <c r="C69" s="21">
        <v>0</v>
      </c>
      <c r="D69" s="21">
        <v>0</v>
      </c>
      <c r="E69" s="21">
        <v>2</v>
      </c>
      <c r="F69" s="21">
        <v>0</v>
      </c>
      <c r="G69" s="21">
        <v>0</v>
      </c>
      <c r="H69" s="20">
        <f t="shared" ref="H69:H91" si="9">C69*100/B69</f>
        <v>0</v>
      </c>
      <c r="I69" s="20">
        <f t="shared" ref="I69:I91" si="10">D69*100/B69</f>
        <v>0</v>
      </c>
      <c r="J69" s="56" t="s">
        <v>44</v>
      </c>
      <c r="K69" s="21">
        <v>0</v>
      </c>
      <c r="L69" s="21">
        <v>0</v>
      </c>
      <c r="M69" s="21">
        <v>0</v>
      </c>
      <c r="N69" s="21">
        <v>98</v>
      </c>
      <c r="O69" s="21">
        <v>1</v>
      </c>
      <c r="P69" s="43">
        <v>0</v>
      </c>
      <c r="Q69" s="50">
        <f t="shared" ref="Q69:Q91" si="11">O69*100/N69</f>
        <v>1.0204081632653061</v>
      </c>
      <c r="R69" s="50">
        <f t="shared" ref="R69:R91" si="12">P69*100/N69</f>
        <v>0</v>
      </c>
    </row>
    <row r="70" spans="1:18" s="12" customFormat="1" ht="15" hidden="1" customHeight="1" x14ac:dyDescent="0.25">
      <c r="A70" s="58" t="s">
        <v>19</v>
      </c>
      <c r="B70" s="21">
        <v>88</v>
      </c>
      <c r="C70" s="21">
        <v>0</v>
      </c>
      <c r="D70" s="21">
        <v>0</v>
      </c>
      <c r="E70" s="21">
        <v>6</v>
      </c>
      <c r="F70" s="21">
        <v>0</v>
      </c>
      <c r="G70" s="21">
        <v>0</v>
      </c>
      <c r="H70" s="20">
        <f t="shared" si="9"/>
        <v>0</v>
      </c>
      <c r="I70" s="20">
        <f t="shared" si="10"/>
        <v>0</v>
      </c>
      <c r="J70" s="31"/>
      <c r="K70" s="31"/>
      <c r="L70" s="31"/>
      <c r="M70" s="31"/>
      <c r="N70" s="31"/>
      <c r="O70" s="31"/>
      <c r="P70" s="44"/>
      <c r="Q70" s="50"/>
      <c r="R70" s="50"/>
    </row>
    <row r="71" spans="1:18" s="12" customFormat="1" ht="15" hidden="1" customHeight="1" x14ac:dyDescent="0.25">
      <c r="A71" s="58" t="s">
        <v>73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0"/>
      <c r="I71" s="20"/>
      <c r="J71" s="31"/>
      <c r="K71" s="31"/>
      <c r="L71" s="31"/>
      <c r="M71" s="31"/>
      <c r="N71" s="31"/>
      <c r="O71" s="31"/>
      <c r="P71" s="44"/>
      <c r="Q71" s="50"/>
      <c r="R71" s="50"/>
    </row>
    <row r="72" spans="1:18" s="12" customFormat="1" ht="15" hidden="1" customHeight="1" x14ac:dyDescent="0.25">
      <c r="A72" s="56"/>
      <c r="B72" s="21">
        <f>SUM(B69:B71)</f>
        <v>136</v>
      </c>
      <c r="C72" s="21">
        <f t="shared" ref="C72:G72" si="13">SUM(C69:C71)</f>
        <v>0</v>
      </c>
      <c r="D72" s="21">
        <f t="shared" si="13"/>
        <v>0</v>
      </c>
      <c r="E72" s="21">
        <f t="shared" si="13"/>
        <v>8</v>
      </c>
      <c r="F72" s="21">
        <f t="shared" si="13"/>
        <v>0</v>
      </c>
      <c r="G72" s="21">
        <f t="shared" si="13"/>
        <v>0</v>
      </c>
      <c r="H72" s="20">
        <f t="shared" si="9"/>
        <v>0</v>
      </c>
      <c r="I72" s="20">
        <f t="shared" si="10"/>
        <v>0</v>
      </c>
      <c r="J72" s="31"/>
      <c r="K72" s="31"/>
      <c r="L72" s="31"/>
      <c r="M72" s="31"/>
      <c r="N72" s="31"/>
      <c r="O72" s="31"/>
      <c r="P72" s="44"/>
      <c r="Q72" s="50"/>
      <c r="R72" s="50"/>
    </row>
    <row r="73" spans="1:18" s="53" customFormat="1" ht="42.75" customHeight="1" x14ac:dyDescent="0.25">
      <c r="A73" s="51" t="s">
        <v>81</v>
      </c>
      <c r="B73" s="20">
        <f>B72+E72</f>
        <v>144</v>
      </c>
      <c r="C73" s="20">
        <f>C72+F72</f>
        <v>0</v>
      </c>
      <c r="D73" s="20">
        <f>D72+G72</f>
        <v>0</v>
      </c>
      <c r="E73" s="21"/>
      <c r="F73" s="21"/>
      <c r="G73" s="21"/>
      <c r="H73" s="20">
        <f t="shared" si="9"/>
        <v>0</v>
      </c>
      <c r="I73" s="20">
        <f t="shared" si="10"/>
        <v>0</v>
      </c>
      <c r="J73" s="22" t="s">
        <v>44</v>
      </c>
      <c r="K73" s="23">
        <v>0</v>
      </c>
      <c r="L73" s="23">
        <v>0</v>
      </c>
      <c r="M73" s="23">
        <v>0</v>
      </c>
      <c r="N73" s="23">
        <v>98</v>
      </c>
      <c r="O73" s="23">
        <v>1</v>
      </c>
      <c r="P73" s="42">
        <v>0</v>
      </c>
      <c r="Q73" s="50">
        <f t="shared" si="11"/>
        <v>1.0204081632653061</v>
      </c>
      <c r="R73" s="50">
        <f t="shared" si="12"/>
        <v>0</v>
      </c>
    </row>
    <row r="74" spans="1:18" s="12" customFormat="1" ht="15" customHeight="1" x14ac:dyDescent="0.25">
      <c r="A74" s="57"/>
      <c r="B74" s="29"/>
      <c r="C74" s="29"/>
      <c r="D74" s="29"/>
      <c r="E74" s="29"/>
      <c r="F74" s="29"/>
      <c r="G74" s="29"/>
      <c r="H74" s="29"/>
      <c r="I74" s="29"/>
      <c r="J74" s="40"/>
      <c r="K74" s="40"/>
      <c r="L74" s="40"/>
      <c r="M74" s="40"/>
      <c r="N74" s="40"/>
      <c r="O74" s="40"/>
      <c r="P74" s="49"/>
      <c r="Q74" s="55"/>
      <c r="R74" s="55"/>
    </row>
    <row r="75" spans="1:18" s="12" customFormat="1" ht="19.5" customHeight="1" x14ac:dyDescent="0.25">
      <c r="A75" s="58" t="s">
        <v>20</v>
      </c>
      <c r="B75" s="20">
        <v>2</v>
      </c>
      <c r="C75" s="20">
        <v>0</v>
      </c>
      <c r="D75" s="20">
        <v>0</v>
      </c>
      <c r="E75" s="21">
        <v>1</v>
      </c>
      <c r="F75" s="21">
        <v>0</v>
      </c>
      <c r="G75" s="21">
        <v>0</v>
      </c>
      <c r="H75" s="20">
        <f t="shared" si="9"/>
        <v>0</v>
      </c>
      <c r="I75" s="20">
        <f t="shared" si="10"/>
        <v>0</v>
      </c>
      <c r="J75" s="22" t="s">
        <v>45</v>
      </c>
      <c r="K75" s="23">
        <v>0</v>
      </c>
      <c r="L75" s="23">
        <v>0</v>
      </c>
      <c r="M75" s="23">
        <v>0</v>
      </c>
      <c r="N75" s="23">
        <v>2</v>
      </c>
      <c r="O75" s="23">
        <v>0</v>
      </c>
      <c r="P75" s="42">
        <v>0</v>
      </c>
      <c r="Q75" s="50">
        <f t="shared" si="11"/>
        <v>0</v>
      </c>
      <c r="R75" s="50">
        <f t="shared" si="12"/>
        <v>0</v>
      </c>
    </row>
    <row r="76" spans="1:18" s="12" customFormat="1" ht="15" customHeight="1" x14ac:dyDescent="0.25">
      <c r="A76" s="57"/>
      <c r="B76" s="29"/>
      <c r="C76" s="29"/>
      <c r="D76" s="29"/>
      <c r="E76" s="29"/>
      <c r="F76" s="29"/>
      <c r="G76" s="29"/>
      <c r="H76" s="29"/>
      <c r="I76" s="29"/>
      <c r="J76" s="57"/>
      <c r="K76" s="29"/>
      <c r="L76" s="29"/>
      <c r="M76" s="29"/>
      <c r="N76" s="29"/>
      <c r="O76" s="29"/>
      <c r="P76" s="45"/>
      <c r="Q76" s="55"/>
      <c r="R76" s="55"/>
    </row>
    <row r="77" spans="1:18" s="12" customFormat="1" ht="15" hidden="1" customHeight="1" x14ac:dyDescent="0.25">
      <c r="A77" s="58" t="s">
        <v>22</v>
      </c>
      <c r="B77" s="21">
        <v>13</v>
      </c>
      <c r="C77" s="21">
        <v>0</v>
      </c>
      <c r="D77" s="21">
        <v>0</v>
      </c>
      <c r="E77" s="21">
        <v>3</v>
      </c>
      <c r="F77" s="21">
        <v>0</v>
      </c>
      <c r="G77" s="21">
        <v>0</v>
      </c>
      <c r="H77" s="20">
        <f t="shared" si="9"/>
        <v>0</v>
      </c>
      <c r="I77" s="20">
        <f t="shared" si="10"/>
        <v>0</v>
      </c>
      <c r="J77" s="56"/>
      <c r="K77" s="21"/>
      <c r="L77" s="21"/>
      <c r="M77" s="21"/>
      <c r="N77" s="21"/>
      <c r="O77" s="21"/>
      <c r="P77" s="43"/>
      <c r="Q77" s="50"/>
      <c r="R77" s="50"/>
    </row>
    <row r="78" spans="1:18" s="12" customFormat="1" ht="15" hidden="1" customHeight="1" x14ac:dyDescent="0.25">
      <c r="A78" s="58" t="s">
        <v>23</v>
      </c>
      <c r="B78" s="21">
        <v>6</v>
      </c>
      <c r="C78" s="21">
        <v>0</v>
      </c>
      <c r="D78" s="21">
        <v>0</v>
      </c>
      <c r="E78" s="21">
        <v>4</v>
      </c>
      <c r="F78" s="21">
        <v>0</v>
      </c>
      <c r="G78" s="21">
        <v>0</v>
      </c>
      <c r="H78" s="20">
        <f t="shared" si="9"/>
        <v>0</v>
      </c>
      <c r="I78" s="20">
        <f t="shared" si="10"/>
        <v>0</v>
      </c>
      <c r="J78" s="31"/>
      <c r="K78" s="31"/>
      <c r="L78" s="31"/>
      <c r="M78" s="31"/>
      <c r="N78" s="31"/>
      <c r="O78" s="31"/>
      <c r="P78" s="44"/>
      <c r="Q78" s="50"/>
      <c r="R78" s="50"/>
    </row>
    <row r="79" spans="1:18" s="12" customFormat="1" ht="15" hidden="1" customHeight="1" x14ac:dyDescent="0.25">
      <c r="A79" s="56"/>
      <c r="B79" s="21">
        <f>SUM(B77:B78)</f>
        <v>19</v>
      </c>
      <c r="C79" s="21">
        <f t="shared" ref="C79:G79" si="14">SUM(C77:C78)</f>
        <v>0</v>
      </c>
      <c r="D79" s="21">
        <f t="shared" si="14"/>
        <v>0</v>
      </c>
      <c r="E79" s="21">
        <f t="shared" si="14"/>
        <v>7</v>
      </c>
      <c r="F79" s="21">
        <f t="shared" si="14"/>
        <v>0</v>
      </c>
      <c r="G79" s="21">
        <f t="shared" si="14"/>
        <v>0</v>
      </c>
      <c r="H79" s="20">
        <f t="shared" si="9"/>
        <v>0</v>
      </c>
      <c r="I79" s="20">
        <f t="shared" si="10"/>
        <v>0</v>
      </c>
      <c r="J79" s="31"/>
      <c r="K79" s="31"/>
      <c r="L79" s="31"/>
      <c r="M79" s="31"/>
      <c r="N79" s="31"/>
      <c r="O79" s="31"/>
      <c r="P79" s="44"/>
      <c r="Q79" s="50"/>
      <c r="R79" s="50"/>
    </row>
    <row r="80" spans="1:18" s="54" customFormat="1" ht="25.5" x14ac:dyDescent="0.25">
      <c r="A80" s="51" t="s">
        <v>82</v>
      </c>
      <c r="B80" s="20">
        <f>B79+E79</f>
        <v>26</v>
      </c>
      <c r="C80" s="20">
        <f>C79+F79</f>
        <v>0</v>
      </c>
      <c r="D80" s="20">
        <f>D79+G79</f>
        <v>0</v>
      </c>
      <c r="E80" s="21"/>
      <c r="F80" s="21"/>
      <c r="G80" s="21"/>
      <c r="H80" s="20">
        <f t="shared" si="9"/>
        <v>0</v>
      </c>
      <c r="I80" s="20"/>
      <c r="J80" s="22" t="s">
        <v>46</v>
      </c>
      <c r="K80" s="23">
        <v>0</v>
      </c>
      <c r="L80" s="23">
        <v>0</v>
      </c>
      <c r="M80" s="23">
        <v>0</v>
      </c>
      <c r="N80" s="23">
        <v>4</v>
      </c>
      <c r="O80" s="23">
        <v>0</v>
      </c>
      <c r="P80" s="42">
        <v>1</v>
      </c>
      <c r="Q80" s="50">
        <f t="shared" si="11"/>
        <v>0</v>
      </c>
      <c r="R80" s="50">
        <f t="shared" si="12"/>
        <v>25</v>
      </c>
    </row>
    <row r="81" spans="1:18" s="12" customFormat="1" ht="15" customHeight="1" x14ac:dyDescent="0.25">
      <c r="A81" s="57"/>
      <c r="B81" s="29"/>
      <c r="C81" s="29"/>
      <c r="D81" s="29"/>
      <c r="E81" s="29"/>
      <c r="F81" s="29"/>
      <c r="G81" s="29"/>
      <c r="H81" s="29"/>
      <c r="I81" s="29"/>
      <c r="J81" s="40"/>
      <c r="K81" s="40"/>
      <c r="L81" s="40"/>
      <c r="M81" s="40"/>
      <c r="N81" s="40"/>
      <c r="O81" s="40"/>
      <c r="P81" s="49"/>
      <c r="Q81" s="55"/>
      <c r="R81" s="55"/>
    </row>
    <row r="82" spans="1:18" s="54" customFormat="1" ht="15" customHeight="1" x14ac:dyDescent="0.25">
      <c r="A82" s="58" t="s">
        <v>25</v>
      </c>
      <c r="B82" s="20">
        <v>8</v>
      </c>
      <c r="C82" s="20">
        <v>0</v>
      </c>
      <c r="D82" s="20">
        <v>0</v>
      </c>
      <c r="E82" s="21">
        <v>6</v>
      </c>
      <c r="F82" s="21">
        <v>0</v>
      </c>
      <c r="G82" s="21">
        <v>0</v>
      </c>
      <c r="H82" s="20">
        <f t="shared" si="9"/>
        <v>0</v>
      </c>
      <c r="I82" s="20">
        <f t="shared" si="10"/>
        <v>0</v>
      </c>
      <c r="J82" s="22" t="s">
        <v>47</v>
      </c>
      <c r="K82" s="23">
        <v>0</v>
      </c>
      <c r="L82" s="23">
        <v>0</v>
      </c>
      <c r="M82" s="23">
        <v>0</v>
      </c>
      <c r="N82" s="23">
        <v>7</v>
      </c>
      <c r="O82" s="23">
        <v>0</v>
      </c>
      <c r="P82" s="42">
        <v>0</v>
      </c>
      <c r="Q82" s="50">
        <f t="shared" si="11"/>
        <v>0</v>
      </c>
      <c r="R82" s="50">
        <f t="shared" si="12"/>
        <v>0</v>
      </c>
    </row>
    <row r="83" spans="1:18" s="12" customFormat="1" ht="15" customHeight="1" x14ac:dyDescent="0.25">
      <c r="A83" s="57"/>
      <c r="B83" s="29"/>
      <c r="C83" s="29"/>
      <c r="D83" s="29"/>
      <c r="E83" s="29"/>
      <c r="F83" s="29"/>
      <c r="G83" s="29"/>
      <c r="H83" s="29"/>
      <c r="I83" s="29"/>
      <c r="J83" s="57"/>
      <c r="K83" s="29"/>
      <c r="L83" s="29"/>
      <c r="M83" s="29"/>
      <c r="N83" s="29"/>
      <c r="O83" s="29"/>
      <c r="P83" s="45"/>
      <c r="Q83" s="55"/>
      <c r="R83" s="55"/>
    </row>
    <row r="84" spans="1:18" s="12" customFormat="1" ht="15" hidden="1" customHeight="1" x14ac:dyDescent="0.25">
      <c r="A84" s="58" t="s">
        <v>74</v>
      </c>
      <c r="B84" s="21">
        <v>0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0"/>
      <c r="I84" s="20"/>
      <c r="J84" s="56"/>
      <c r="K84" s="21"/>
      <c r="L84" s="21"/>
      <c r="M84" s="21"/>
      <c r="N84" s="21"/>
      <c r="O84" s="21"/>
      <c r="P84" s="43"/>
      <c r="Q84" s="50"/>
      <c r="R84" s="50"/>
    </row>
    <row r="85" spans="1:18" s="12" customFormat="1" ht="15" hidden="1" customHeight="1" x14ac:dyDescent="0.25">
      <c r="A85" s="58" t="s">
        <v>75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0"/>
      <c r="I85" s="20"/>
      <c r="J85" s="56"/>
      <c r="K85" s="21"/>
      <c r="L85" s="21"/>
      <c r="M85" s="21"/>
      <c r="N85" s="21"/>
      <c r="O85" s="21"/>
      <c r="P85" s="43"/>
      <c r="Q85" s="50"/>
      <c r="R85" s="50"/>
    </row>
    <row r="86" spans="1:18" s="12" customFormat="1" ht="15" hidden="1" customHeight="1" x14ac:dyDescent="0.25">
      <c r="A86" s="56"/>
      <c r="B86" s="21">
        <f>SUM(B84:B85)</f>
        <v>0</v>
      </c>
      <c r="C86" s="21">
        <f t="shared" ref="C86:G86" si="15">SUM(C84:C85)</f>
        <v>0</v>
      </c>
      <c r="D86" s="21">
        <f t="shared" si="15"/>
        <v>0</v>
      </c>
      <c r="E86" s="21">
        <f t="shared" si="15"/>
        <v>0</v>
      </c>
      <c r="F86" s="21">
        <f t="shared" si="15"/>
        <v>0</v>
      </c>
      <c r="G86" s="21">
        <f t="shared" si="15"/>
        <v>0</v>
      </c>
      <c r="H86" s="20"/>
      <c r="I86" s="20"/>
      <c r="J86" s="56"/>
      <c r="K86" s="21"/>
      <c r="L86" s="21"/>
      <c r="M86" s="21"/>
      <c r="N86" s="21"/>
      <c r="O86" s="21"/>
      <c r="P86" s="43"/>
      <c r="Q86" s="50"/>
      <c r="R86" s="50"/>
    </row>
    <row r="87" spans="1:18" s="53" customFormat="1" ht="25.5" x14ac:dyDescent="0.25">
      <c r="A87" s="51" t="s">
        <v>83</v>
      </c>
      <c r="B87" s="20">
        <f>SUM(B85:B86)</f>
        <v>0</v>
      </c>
      <c r="C87" s="20">
        <f t="shared" ref="C87" si="16">SUM(C85:C86)</f>
        <v>0</v>
      </c>
      <c r="D87" s="20">
        <f t="shared" ref="D87" si="17">SUM(D85:D86)</f>
        <v>0</v>
      </c>
      <c r="E87" s="21"/>
      <c r="F87" s="21"/>
      <c r="G87" s="21"/>
      <c r="H87" s="20"/>
      <c r="I87" s="20"/>
      <c r="J87" s="22" t="s">
        <v>76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42">
        <v>0</v>
      </c>
      <c r="Q87" s="50"/>
      <c r="R87" s="50"/>
    </row>
    <row r="88" spans="1:18" s="12" customFormat="1" ht="15" customHeight="1" x14ac:dyDescent="0.25">
      <c r="A88" s="57"/>
      <c r="B88" s="29"/>
      <c r="C88" s="29"/>
      <c r="D88" s="29"/>
      <c r="E88" s="29"/>
      <c r="F88" s="29"/>
      <c r="G88" s="29"/>
      <c r="H88" s="29"/>
      <c r="I88" s="29"/>
      <c r="J88" s="57"/>
      <c r="K88" s="29"/>
      <c r="L88" s="29"/>
      <c r="M88" s="29"/>
      <c r="N88" s="29"/>
      <c r="O88" s="29"/>
      <c r="P88" s="45"/>
      <c r="Q88" s="55"/>
      <c r="R88" s="55"/>
    </row>
    <row r="89" spans="1:18" s="54" customFormat="1" ht="15" customHeight="1" x14ac:dyDescent="0.25">
      <c r="A89" s="58" t="s">
        <v>21</v>
      </c>
      <c r="B89" s="20">
        <v>2</v>
      </c>
      <c r="C89" s="20">
        <v>1</v>
      </c>
      <c r="D89" s="20">
        <v>0</v>
      </c>
      <c r="E89" s="21">
        <v>0</v>
      </c>
      <c r="F89" s="21">
        <v>0</v>
      </c>
      <c r="G89" s="21">
        <v>0</v>
      </c>
      <c r="H89" s="20">
        <f t="shared" si="9"/>
        <v>50</v>
      </c>
      <c r="I89" s="20">
        <f t="shared" si="10"/>
        <v>0</v>
      </c>
      <c r="J89" s="22" t="s">
        <v>77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42">
        <v>0</v>
      </c>
      <c r="Q89" s="50"/>
      <c r="R89" s="50"/>
    </row>
    <row r="90" spans="1:18" s="12" customFormat="1" ht="15" customHeight="1" x14ac:dyDescent="0.25">
      <c r="A90" s="57"/>
      <c r="B90" s="29"/>
      <c r="C90" s="29"/>
      <c r="D90" s="29"/>
      <c r="E90" s="29"/>
      <c r="F90" s="29"/>
      <c r="G90" s="29"/>
      <c r="H90" s="29"/>
      <c r="I90" s="29"/>
      <c r="J90" s="57"/>
      <c r="K90" s="29"/>
      <c r="L90" s="29"/>
      <c r="M90" s="29"/>
      <c r="N90" s="29"/>
      <c r="O90" s="29"/>
      <c r="P90" s="45"/>
      <c r="Q90" s="55"/>
      <c r="R90" s="55"/>
    </row>
    <row r="91" spans="1:18" s="54" customFormat="1" ht="15" customHeight="1" x14ac:dyDescent="0.25">
      <c r="A91" s="58" t="s">
        <v>63</v>
      </c>
      <c r="B91" s="20">
        <v>1</v>
      </c>
      <c r="C91" s="20">
        <v>0</v>
      </c>
      <c r="D91" s="20">
        <v>0</v>
      </c>
      <c r="E91" s="21">
        <v>0</v>
      </c>
      <c r="F91" s="21">
        <v>0</v>
      </c>
      <c r="G91" s="21">
        <v>0</v>
      </c>
      <c r="H91" s="20">
        <f t="shared" si="9"/>
        <v>0</v>
      </c>
      <c r="I91" s="20">
        <f t="shared" si="10"/>
        <v>0</v>
      </c>
      <c r="J91" s="22" t="s">
        <v>49</v>
      </c>
      <c r="K91" s="23">
        <v>0</v>
      </c>
      <c r="L91" s="23">
        <v>0</v>
      </c>
      <c r="M91" s="23">
        <v>0</v>
      </c>
      <c r="N91" s="23">
        <v>2</v>
      </c>
      <c r="O91" s="23">
        <v>0</v>
      </c>
      <c r="P91" s="42">
        <v>0</v>
      </c>
      <c r="Q91" s="50">
        <f t="shared" si="11"/>
        <v>0</v>
      </c>
      <c r="R91" s="50">
        <f t="shared" si="12"/>
        <v>0</v>
      </c>
    </row>
    <row r="92" spans="1:18" s="12" customFormat="1" ht="15" customHeight="1" x14ac:dyDescent="0.25">
      <c r="A92" s="57"/>
      <c r="B92" s="29">
        <f>B91+B89+B87+B82+B80+B75+B73+B65+B59+B45+B33+B24+B19+B17+B15+B12+B9+B6+B4</f>
        <v>4596</v>
      </c>
      <c r="C92" s="29">
        <f t="shared" ref="C92:P92" si="18">C91+C89+C87+C82+C80+C75+C73+C65+C59+C45+C33+C24+C19+C17+C15+C12+C9+C6+C4</f>
        <v>159</v>
      </c>
      <c r="D92" s="29">
        <f t="shared" si="18"/>
        <v>30</v>
      </c>
      <c r="E92" s="29">
        <f t="shared" si="18"/>
        <v>7</v>
      </c>
      <c r="F92" s="29">
        <f t="shared" si="18"/>
        <v>0</v>
      </c>
      <c r="G92" s="29">
        <f t="shared" si="18"/>
        <v>0</v>
      </c>
      <c r="H92" s="59">
        <f>C92*100/B92</f>
        <v>3.4595300261096606</v>
      </c>
      <c r="I92" s="59">
        <f>D92*100/B92</f>
        <v>0.65274151436031336</v>
      </c>
      <c r="J92" s="29"/>
      <c r="K92" s="29">
        <f t="shared" si="18"/>
        <v>0</v>
      </c>
      <c r="L92" s="29">
        <f t="shared" si="18"/>
        <v>0</v>
      </c>
      <c r="M92" s="29">
        <f t="shared" si="18"/>
        <v>0</v>
      </c>
      <c r="N92" s="29">
        <f t="shared" si="18"/>
        <v>4374</v>
      </c>
      <c r="O92" s="29">
        <f t="shared" si="18"/>
        <v>128</v>
      </c>
      <c r="P92" s="29">
        <f t="shared" si="18"/>
        <v>21</v>
      </c>
      <c r="Q92" s="59">
        <f>O92*100/N92</f>
        <v>2.9263831732967533</v>
      </c>
      <c r="R92" s="59">
        <f>P92*100/N92</f>
        <v>0.48010973936899864</v>
      </c>
    </row>
    <row r="93" spans="1:18" s="11" customFormat="1" ht="15" customHeight="1" x14ac:dyDescent="0.25">
      <c r="A93" s="9"/>
      <c r="B93" s="10"/>
      <c r="C93" s="10"/>
      <c r="D93" s="10"/>
      <c r="E93" s="36"/>
      <c r="F93" s="36"/>
      <c r="G93" s="36"/>
      <c r="H93" s="36"/>
      <c r="I93" s="36"/>
      <c r="J93" s="9"/>
      <c r="K93" s="10"/>
      <c r="L93" s="10"/>
      <c r="M93" s="10"/>
      <c r="N93" s="10"/>
      <c r="O93" s="10"/>
      <c r="P93" s="10"/>
    </row>
    <row r="94" spans="1:18" s="12" customFormat="1" x14ac:dyDescent="0.25">
      <c r="A94" s="13" t="s">
        <v>13</v>
      </c>
      <c r="B94" s="14">
        <v>4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37"/>
      <c r="I94" s="14"/>
      <c r="J94" s="15"/>
      <c r="K94" s="15"/>
      <c r="L94" s="15"/>
      <c r="M94" s="15"/>
      <c r="N94" s="15"/>
      <c r="O94" s="15"/>
      <c r="P94" s="15"/>
    </row>
    <row r="95" spans="1:18" s="12" customFormat="1" ht="15" customHeight="1" x14ac:dyDescent="0.25">
      <c r="A95" s="13" t="s">
        <v>29</v>
      </c>
      <c r="B95" s="14">
        <v>12</v>
      </c>
      <c r="C95" s="14">
        <v>1</v>
      </c>
      <c r="D95" s="14">
        <v>0</v>
      </c>
      <c r="E95" s="14">
        <v>0</v>
      </c>
      <c r="F95" s="14">
        <v>0</v>
      </c>
      <c r="G95" s="14">
        <v>0</v>
      </c>
      <c r="H95" s="37"/>
      <c r="I95" s="14"/>
      <c r="J95" s="15"/>
      <c r="K95" s="15"/>
      <c r="L95" s="15"/>
      <c r="M95" s="15"/>
      <c r="N95" s="15"/>
      <c r="O95" s="15"/>
      <c r="P95" s="15"/>
    </row>
  </sheetData>
  <autoFilter ref="A93:P93"/>
  <mergeCells count="6">
    <mergeCell ref="N1:P1"/>
    <mergeCell ref="A1:A2"/>
    <mergeCell ref="B1:D1"/>
    <mergeCell ref="E1:G1"/>
    <mergeCell ref="J1:J2"/>
    <mergeCell ref="K1:M1"/>
  </mergeCells>
  <pageMargins left="0.25" right="0.25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Normal="100" workbookViewId="0">
      <selection activeCell="H7" sqref="H7"/>
    </sheetView>
  </sheetViews>
  <sheetFormatPr defaultRowHeight="15" x14ac:dyDescent="0.25"/>
  <cols>
    <col min="1" max="1" width="21.85546875" customWidth="1"/>
    <col min="2" max="2" width="23" customWidth="1"/>
    <col min="3" max="3" width="24.28515625" customWidth="1"/>
    <col min="4" max="4" width="19.28515625" customWidth="1"/>
  </cols>
  <sheetData>
    <row r="1" spans="1:4" ht="42" customHeight="1" x14ac:dyDescent="0.25">
      <c r="A1" s="73" t="s">
        <v>105</v>
      </c>
      <c r="B1" s="73"/>
      <c r="C1" s="73"/>
      <c r="D1" s="73"/>
    </row>
    <row r="2" spans="1:4" ht="50.25" customHeight="1" x14ac:dyDescent="0.25">
      <c r="A2" s="1" t="s">
        <v>60</v>
      </c>
      <c r="B2" s="1" t="s">
        <v>98</v>
      </c>
      <c r="C2" s="1" t="s">
        <v>90</v>
      </c>
      <c r="D2" s="1" t="s">
        <v>59</v>
      </c>
    </row>
    <row r="3" spans="1:4" s="2" customFormat="1" ht="22.5" customHeight="1" x14ac:dyDescent="0.2">
      <c r="A3" s="67" t="s">
        <v>104</v>
      </c>
      <c r="B3" s="4">
        <v>257260</v>
      </c>
      <c r="C3" s="4">
        <v>3171</v>
      </c>
      <c r="D3" s="4">
        <v>277</v>
      </c>
    </row>
    <row r="4" spans="1:4" s="2" customFormat="1" ht="22.5" customHeight="1" x14ac:dyDescent="0.2">
      <c r="A4" s="3" t="s">
        <v>97</v>
      </c>
      <c r="B4" s="4">
        <v>260388</v>
      </c>
      <c r="C4" s="4">
        <v>2575</v>
      </c>
      <c r="D4" s="4">
        <v>211</v>
      </c>
    </row>
    <row r="5" spans="1:4" ht="19.5" customHeight="1" x14ac:dyDescent="0.25">
      <c r="C5" s="5"/>
    </row>
    <row r="6" spans="1:4" ht="30" x14ac:dyDescent="0.25">
      <c r="A6" s="60"/>
      <c r="B6" s="63" t="s">
        <v>96</v>
      </c>
      <c r="C6" s="76" t="s">
        <v>97</v>
      </c>
      <c r="D6" s="77"/>
    </row>
    <row r="7" spans="1:4" ht="29.25" customHeight="1" x14ac:dyDescent="0.25">
      <c r="A7" s="64" t="s">
        <v>91</v>
      </c>
      <c r="B7" s="62">
        <v>4596</v>
      </c>
      <c r="C7" s="74">
        <v>4374</v>
      </c>
      <c r="D7" s="75"/>
    </row>
    <row r="8" spans="1:4" s="5" customFormat="1" ht="24.95" customHeight="1" x14ac:dyDescent="0.25">
      <c r="A8" s="61" t="s">
        <v>92</v>
      </c>
      <c r="B8" s="62">
        <v>159</v>
      </c>
      <c r="C8" s="74">
        <v>128</v>
      </c>
      <c r="D8" s="75"/>
    </row>
    <row r="9" spans="1:4" s="5" customFormat="1" ht="24.95" customHeight="1" x14ac:dyDescent="0.25">
      <c r="A9" s="61" t="s">
        <v>93</v>
      </c>
      <c r="B9" s="62">
        <v>3.46</v>
      </c>
      <c r="C9" s="74">
        <v>2.93</v>
      </c>
      <c r="D9" s="75"/>
    </row>
    <row r="10" spans="1:4" s="5" customFormat="1" ht="24.95" customHeight="1" x14ac:dyDescent="0.25">
      <c r="A10" s="61" t="s">
        <v>94</v>
      </c>
      <c r="B10" s="62">
        <v>30</v>
      </c>
      <c r="C10" s="74">
        <v>21</v>
      </c>
      <c r="D10" s="75"/>
    </row>
    <row r="11" spans="1:4" s="5" customFormat="1" ht="24.95" customHeight="1" x14ac:dyDescent="0.25">
      <c r="A11" s="61" t="s">
        <v>95</v>
      </c>
      <c r="B11" s="62">
        <v>0.65</v>
      </c>
      <c r="C11" s="74">
        <v>0.48</v>
      </c>
      <c r="D11" s="75"/>
    </row>
  </sheetData>
  <mergeCells count="7">
    <mergeCell ref="A1:D1"/>
    <mergeCell ref="C11:D11"/>
    <mergeCell ref="C6:D6"/>
    <mergeCell ref="C7:D7"/>
    <mergeCell ref="C8:D8"/>
    <mergeCell ref="C9:D9"/>
    <mergeCell ref="C10:D10"/>
  </mergeCells>
  <pageMargins left="0.7" right="0.7" top="0.75" bottom="0.75" header="0.3" footer="0.3"/>
  <pageSetup paperSize="9" scale="9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25" workbookViewId="0">
      <selection activeCell="A30" sqref="A30:XFD30"/>
    </sheetView>
  </sheetViews>
  <sheetFormatPr defaultRowHeight="15" x14ac:dyDescent="0.25"/>
  <cols>
    <col min="2" max="2" width="13.5703125" customWidth="1"/>
    <col min="3" max="3" width="16.28515625" customWidth="1"/>
    <col min="4" max="4" width="16" customWidth="1"/>
    <col min="5" max="5" width="18.5703125" customWidth="1"/>
    <col min="6" max="6" width="14.5703125" customWidth="1"/>
    <col min="7" max="7" width="14" customWidth="1"/>
    <col min="8" max="8" width="16" customWidth="1"/>
    <col min="9" max="9" width="18.85546875" customWidth="1"/>
  </cols>
  <sheetData>
    <row r="1" spans="1:9" ht="34.5" customHeight="1" x14ac:dyDescent="0.25">
      <c r="A1" s="81" t="s">
        <v>106</v>
      </c>
      <c r="B1" s="81"/>
      <c r="C1" s="81"/>
      <c r="D1" s="81"/>
      <c r="E1" s="81"/>
      <c r="F1" s="81"/>
      <c r="G1" s="81"/>
      <c r="H1" s="81"/>
      <c r="I1" s="81"/>
    </row>
    <row r="2" spans="1:9" ht="34.5" customHeight="1" x14ac:dyDescent="0.25">
      <c r="A2" s="78" t="s">
        <v>99</v>
      </c>
      <c r="B2" s="79" t="s">
        <v>100</v>
      </c>
      <c r="C2" s="79"/>
      <c r="D2" s="79"/>
      <c r="E2" s="79"/>
      <c r="F2" s="80" t="s">
        <v>101</v>
      </c>
      <c r="G2" s="80"/>
      <c r="H2" s="80"/>
      <c r="I2" s="80"/>
    </row>
    <row r="3" spans="1:9" ht="51" x14ac:dyDescent="0.25">
      <c r="A3" s="78"/>
      <c r="B3" s="1" t="s">
        <v>57</v>
      </c>
      <c r="C3" s="1" t="s">
        <v>58</v>
      </c>
      <c r="D3" s="1" t="s">
        <v>59</v>
      </c>
      <c r="E3" s="1" t="s">
        <v>102</v>
      </c>
      <c r="F3" s="1" t="s">
        <v>57</v>
      </c>
      <c r="G3" s="1" t="s">
        <v>58</v>
      </c>
      <c r="H3" s="1" t="s">
        <v>59</v>
      </c>
      <c r="I3" s="1" t="s">
        <v>102</v>
      </c>
    </row>
    <row r="4" spans="1:9" x14ac:dyDescent="0.25">
      <c r="A4" s="66" t="s">
        <v>0</v>
      </c>
      <c r="B4" s="8">
        <v>4</v>
      </c>
      <c r="C4" s="65">
        <v>0</v>
      </c>
      <c r="D4" s="65">
        <v>0</v>
      </c>
      <c r="E4" s="65">
        <v>54171</v>
      </c>
      <c r="F4" s="8">
        <v>2</v>
      </c>
      <c r="G4" s="65">
        <v>0</v>
      </c>
      <c r="H4" s="65">
        <v>0</v>
      </c>
      <c r="I4" s="65">
        <v>30000</v>
      </c>
    </row>
    <row r="5" spans="1:9" x14ac:dyDescent="0.25">
      <c r="A5" s="66" t="s">
        <v>1</v>
      </c>
      <c r="B5" s="8">
        <v>17</v>
      </c>
      <c r="C5" s="65">
        <v>0</v>
      </c>
      <c r="D5" s="65">
        <v>1</v>
      </c>
      <c r="E5" s="65">
        <v>206818.95</v>
      </c>
      <c r="F5" s="8">
        <v>6</v>
      </c>
      <c r="G5" s="65">
        <v>0</v>
      </c>
      <c r="H5" s="65">
        <v>0</v>
      </c>
      <c r="I5" s="65">
        <v>70368.81</v>
      </c>
    </row>
    <row r="6" spans="1:9" x14ac:dyDescent="0.25">
      <c r="A6" s="66" t="s">
        <v>2</v>
      </c>
      <c r="B6" s="8">
        <v>5</v>
      </c>
      <c r="C6" s="65">
        <v>0</v>
      </c>
      <c r="D6" s="65">
        <v>0</v>
      </c>
      <c r="E6" s="65">
        <v>52587.5</v>
      </c>
      <c r="F6" s="8">
        <v>2</v>
      </c>
      <c r="G6" s="65">
        <v>0</v>
      </c>
      <c r="H6" s="65">
        <v>0</v>
      </c>
      <c r="I6" s="65">
        <v>25543.75</v>
      </c>
    </row>
    <row r="7" spans="1:9" x14ac:dyDescent="0.25">
      <c r="A7" s="66" t="s">
        <v>3</v>
      </c>
      <c r="B7" s="8">
        <v>3</v>
      </c>
      <c r="C7" s="65">
        <v>0</v>
      </c>
      <c r="D7" s="65">
        <v>0</v>
      </c>
      <c r="E7" s="65">
        <v>39127.24</v>
      </c>
      <c r="F7" s="8">
        <v>3</v>
      </c>
      <c r="G7" s="65">
        <v>1</v>
      </c>
      <c r="H7" s="65">
        <v>0</v>
      </c>
      <c r="I7" s="65">
        <v>22678.080000000002</v>
      </c>
    </row>
    <row r="8" spans="1:9" x14ac:dyDescent="0.25">
      <c r="A8" s="66" t="s">
        <v>4</v>
      </c>
      <c r="B8" s="8">
        <v>21</v>
      </c>
      <c r="C8" s="65">
        <v>0</v>
      </c>
      <c r="D8" s="65">
        <v>1</v>
      </c>
      <c r="E8" s="65">
        <v>262987.03999999998</v>
      </c>
      <c r="F8" s="8">
        <v>11</v>
      </c>
      <c r="G8" s="65">
        <v>0</v>
      </c>
      <c r="H8" s="65">
        <v>2</v>
      </c>
      <c r="I8" s="65">
        <v>137476.82</v>
      </c>
    </row>
    <row r="9" spans="1:9" x14ac:dyDescent="0.25">
      <c r="A9" s="66" t="s">
        <v>5</v>
      </c>
      <c r="B9" s="8">
        <v>5</v>
      </c>
      <c r="C9" s="65">
        <v>3</v>
      </c>
      <c r="D9" s="65">
        <v>2</v>
      </c>
      <c r="E9" s="65">
        <v>74596</v>
      </c>
      <c r="F9" s="8">
        <v>2</v>
      </c>
      <c r="G9" s="65">
        <v>0</v>
      </c>
      <c r="H9" s="65">
        <v>0</v>
      </c>
      <c r="I9" s="65">
        <v>33295.5</v>
      </c>
    </row>
    <row r="10" spans="1:9" x14ac:dyDescent="0.25">
      <c r="A10" s="66" t="s">
        <v>6</v>
      </c>
      <c r="B10" s="8">
        <v>18</v>
      </c>
      <c r="C10" s="65">
        <v>5</v>
      </c>
      <c r="D10" s="65">
        <v>1</v>
      </c>
      <c r="E10" s="65">
        <v>284083.84999999998</v>
      </c>
      <c r="F10" s="8">
        <v>14</v>
      </c>
      <c r="G10" s="65">
        <v>2</v>
      </c>
      <c r="H10" s="65">
        <v>0</v>
      </c>
      <c r="I10" s="65">
        <v>232751.82</v>
      </c>
    </row>
    <row r="11" spans="1:9" x14ac:dyDescent="0.25">
      <c r="A11" s="66" t="s">
        <v>37</v>
      </c>
      <c r="B11" s="8"/>
      <c r="C11" s="65"/>
      <c r="D11" s="65"/>
      <c r="E11" s="65"/>
      <c r="F11" s="8">
        <v>2</v>
      </c>
      <c r="G11" s="65">
        <v>1</v>
      </c>
      <c r="H11" s="65">
        <v>0</v>
      </c>
      <c r="I11" s="65">
        <v>30536.240000000002</v>
      </c>
    </row>
    <row r="12" spans="1:9" x14ac:dyDescent="0.25">
      <c r="A12" s="66" t="s">
        <v>7</v>
      </c>
      <c r="B12" s="8"/>
      <c r="C12" s="65"/>
      <c r="D12" s="65"/>
      <c r="E12" s="65"/>
      <c r="F12" s="8">
        <v>1</v>
      </c>
      <c r="G12" s="65">
        <v>0</v>
      </c>
      <c r="H12" s="65">
        <v>0</v>
      </c>
      <c r="I12" s="65">
        <v>16185.37</v>
      </c>
    </row>
    <row r="13" spans="1:9" x14ac:dyDescent="0.25">
      <c r="A13" s="66" t="s">
        <v>8</v>
      </c>
      <c r="B13" s="8">
        <v>1287</v>
      </c>
      <c r="C13" s="65">
        <v>37</v>
      </c>
      <c r="D13" s="65">
        <v>1</v>
      </c>
      <c r="E13" s="65">
        <v>708780.51000000106</v>
      </c>
      <c r="F13" s="8">
        <v>134</v>
      </c>
      <c r="G13" s="65">
        <v>9</v>
      </c>
      <c r="H13" s="65">
        <v>0</v>
      </c>
      <c r="I13" s="65">
        <v>100430.99</v>
      </c>
    </row>
    <row r="14" spans="1:9" x14ac:dyDescent="0.25">
      <c r="A14" s="66" t="s">
        <v>9</v>
      </c>
      <c r="B14" s="8">
        <v>1</v>
      </c>
      <c r="C14" s="65">
        <v>0</v>
      </c>
      <c r="D14" s="65">
        <v>0</v>
      </c>
      <c r="E14" s="65">
        <v>15000</v>
      </c>
      <c r="F14" s="8"/>
      <c r="G14" s="65"/>
      <c r="H14" s="65"/>
      <c r="I14" s="65"/>
    </row>
    <row r="15" spans="1:9" x14ac:dyDescent="0.25">
      <c r="A15" s="66" t="s">
        <v>67</v>
      </c>
      <c r="B15" s="8">
        <v>1</v>
      </c>
      <c r="C15" s="65">
        <v>1</v>
      </c>
      <c r="D15" s="65">
        <v>0</v>
      </c>
      <c r="E15" s="65">
        <v>12083.74</v>
      </c>
      <c r="F15" s="8"/>
      <c r="G15" s="65"/>
      <c r="H15" s="65"/>
      <c r="I15" s="65"/>
    </row>
    <row r="16" spans="1:9" x14ac:dyDescent="0.25">
      <c r="A16" s="66" t="s">
        <v>10</v>
      </c>
      <c r="B16" s="8">
        <v>5</v>
      </c>
      <c r="C16" s="65">
        <v>0</v>
      </c>
      <c r="D16" s="65">
        <v>0</v>
      </c>
      <c r="E16" s="65">
        <v>49329.9</v>
      </c>
      <c r="F16" s="8"/>
      <c r="G16" s="65"/>
      <c r="H16" s="65"/>
      <c r="I16" s="65"/>
    </row>
    <row r="17" spans="1:9" x14ac:dyDescent="0.25">
      <c r="A17" s="66" t="s">
        <v>11</v>
      </c>
      <c r="B17" s="8">
        <v>10</v>
      </c>
      <c r="C17" s="65">
        <v>0</v>
      </c>
      <c r="D17" s="65">
        <v>0</v>
      </c>
      <c r="E17" s="65">
        <v>122588.25</v>
      </c>
      <c r="F17" s="8">
        <v>1</v>
      </c>
      <c r="G17" s="65">
        <v>0</v>
      </c>
      <c r="H17" s="65">
        <v>0</v>
      </c>
      <c r="I17" s="65">
        <v>10914.75</v>
      </c>
    </row>
    <row r="18" spans="1:9" x14ac:dyDescent="0.25">
      <c r="A18" s="66" t="s">
        <v>12</v>
      </c>
      <c r="B18" s="8">
        <v>3</v>
      </c>
      <c r="C18" s="65">
        <v>0</v>
      </c>
      <c r="D18" s="65">
        <v>0</v>
      </c>
      <c r="E18" s="65">
        <v>37469.25</v>
      </c>
      <c r="F18" s="8">
        <v>1</v>
      </c>
      <c r="G18" s="65">
        <v>0</v>
      </c>
      <c r="H18" s="65">
        <v>0</v>
      </c>
      <c r="I18" s="65">
        <v>15000</v>
      </c>
    </row>
    <row r="19" spans="1:9" x14ac:dyDescent="0.25">
      <c r="A19" s="66" t="s">
        <v>13</v>
      </c>
      <c r="B19" s="8">
        <v>2</v>
      </c>
      <c r="C19" s="65">
        <v>0</v>
      </c>
      <c r="D19" s="65">
        <v>0</v>
      </c>
      <c r="E19" s="65">
        <v>26400</v>
      </c>
      <c r="F19" s="8"/>
      <c r="G19" s="65"/>
      <c r="H19" s="65"/>
      <c r="I19" s="65"/>
    </row>
    <row r="20" spans="1:9" x14ac:dyDescent="0.25">
      <c r="A20" s="66" t="s">
        <v>14</v>
      </c>
      <c r="B20" s="8">
        <v>4</v>
      </c>
      <c r="C20" s="65">
        <v>0</v>
      </c>
      <c r="D20" s="65">
        <v>0</v>
      </c>
      <c r="E20" s="65">
        <v>13234.5</v>
      </c>
      <c r="F20" s="8">
        <v>1</v>
      </c>
      <c r="G20" s="65">
        <v>0</v>
      </c>
      <c r="H20" s="65">
        <v>0</v>
      </c>
      <c r="I20" s="65">
        <v>2700</v>
      </c>
    </row>
    <row r="21" spans="1:9" x14ac:dyDescent="0.25">
      <c r="A21" s="66" t="s">
        <v>15</v>
      </c>
      <c r="B21" s="8">
        <v>50</v>
      </c>
      <c r="C21" s="65">
        <v>3</v>
      </c>
      <c r="D21" s="65">
        <v>0</v>
      </c>
      <c r="E21" s="65">
        <v>69007.820000000007</v>
      </c>
      <c r="F21" s="8">
        <v>10</v>
      </c>
      <c r="G21" s="65">
        <v>1</v>
      </c>
      <c r="H21" s="65">
        <v>0</v>
      </c>
      <c r="I21" s="65">
        <v>14103.84</v>
      </c>
    </row>
    <row r="22" spans="1:9" x14ac:dyDescent="0.25">
      <c r="A22" s="66" t="s">
        <v>16</v>
      </c>
      <c r="B22" s="8">
        <v>14</v>
      </c>
      <c r="C22" s="65">
        <v>0</v>
      </c>
      <c r="D22" s="65">
        <v>0</v>
      </c>
      <c r="E22" s="65">
        <v>39379.25</v>
      </c>
      <c r="F22" s="8">
        <v>5</v>
      </c>
      <c r="G22" s="65">
        <v>0</v>
      </c>
      <c r="H22" s="65">
        <v>0</v>
      </c>
      <c r="I22" s="65">
        <v>16692</v>
      </c>
    </row>
    <row r="23" spans="1:9" x14ac:dyDescent="0.25">
      <c r="A23" s="66" t="s">
        <v>17</v>
      </c>
      <c r="B23" s="8">
        <v>3</v>
      </c>
      <c r="C23" s="65">
        <v>0</v>
      </c>
      <c r="D23" s="65">
        <v>0</v>
      </c>
      <c r="E23" s="65">
        <v>15963.75</v>
      </c>
      <c r="F23" s="8">
        <v>3</v>
      </c>
      <c r="G23" s="65">
        <v>0</v>
      </c>
      <c r="H23" s="65">
        <v>0</v>
      </c>
      <c r="I23" s="65">
        <v>16555</v>
      </c>
    </row>
    <row r="24" spans="1:9" x14ac:dyDescent="0.25">
      <c r="A24" s="66" t="s">
        <v>18</v>
      </c>
      <c r="B24" s="8">
        <v>40</v>
      </c>
      <c r="C24" s="65">
        <v>0</v>
      </c>
      <c r="D24" s="65">
        <v>1</v>
      </c>
      <c r="E24" s="65">
        <v>94949</v>
      </c>
      <c r="F24" s="8">
        <v>7</v>
      </c>
      <c r="G24" s="65">
        <v>0</v>
      </c>
      <c r="H24" s="65">
        <v>0</v>
      </c>
      <c r="I24" s="65">
        <v>17025.75</v>
      </c>
    </row>
    <row r="25" spans="1:9" x14ac:dyDescent="0.25">
      <c r="A25" s="66" t="s">
        <v>19</v>
      </c>
      <c r="B25" s="8">
        <v>72</v>
      </c>
      <c r="C25" s="65">
        <v>0</v>
      </c>
      <c r="D25" s="65">
        <v>1</v>
      </c>
      <c r="E25" s="65">
        <v>228019.36</v>
      </c>
      <c r="F25" s="8">
        <v>10</v>
      </c>
      <c r="G25" s="65">
        <v>0</v>
      </c>
      <c r="H25" s="65">
        <v>1</v>
      </c>
      <c r="I25" s="65">
        <v>29203.87</v>
      </c>
    </row>
    <row r="26" spans="1:9" x14ac:dyDescent="0.25">
      <c r="A26" s="66" t="s">
        <v>20</v>
      </c>
      <c r="B26" s="8">
        <v>2</v>
      </c>
      <c r="C26" s="65">
        <v>0</v>
      </c>
      <c r="D26" s="65">
        <v>0</v>
      </c>
      <c r="E26" s="65">
        <v>17760</v>
      </c>
      <c r="F26" s="8"/>
      <c r="G26" s="65"/>
      <c r="H26" s="65"/>
      <c r="I26" s="65"/>
    </row>
    <row r="27" spans="1:9" x14ac:dyDescent="0.25">
      <c r="A27" s="66" t="s">
        <v>21</v>
      </c>
      <c r="B27" s="8">
        <v>1</v>
      </c>
      <c r="C27" s="65">
        <v>0</v>
      </c>
      <c r="D27" s="65">
        <v>0</v>
      </c>
      <c r="E27" s="65">
        <v>960.97</v>
      </c>
      <c r="F27" s="8"/>
      <c r="G27" s="65"/>
      <c r="H27" s="65"/>
      <c r="I27" s="65"/>
    </row>
    <row r="28" spans="1:9" x14ac:dyDescent="0.25">
      <c r="A28" s="66" t="s">
        <v>22</v>
      </c>
      <c r="B28" s="8">
        <v>8</v>
      </c>
      <c r="C28" s="65">
        <v>0</v>
      </c>
      <c r="D28" s="65">
        <v>0</v>
      </c>
      <c r="E28" s="65">
        <v>102193.25</v>
      </c>
      <c r="F28" s="8">
        <v>5</v>
      </c>
      <c r="G28" s="65">
        <v>0</v>
      </c>
      <c r="H28" s="65">
        <v>0</v>
      </c>
      <c r="I28" s="65">
        <v>67588.25</v>
      </c>
    </row>
    <row r="29" spans="1:9" x14ac:dyDescent="0.25">
      <c r="A29" s="66" t="s">
        <v>23</v>
      </c>
      <c r="B29" s="8">
        <v>4</v>
      </c>
      <c r="C29" s="65">
        <v>0</v>
      </c>
      <c r="D29" s="65">
        <v>0</v>
      </c>
      <c r="E29" s="65">
        <v>64316.25</v>
      </c>
      <c r="F29" s="8">
        <v>3</v>
      </c>
      <c r="G29" s="65">
        <v>0</v>
      </c>
      <c r="H29" s="65">
        <v>0</v>
      </c>
      <c r="I29" s="65">
        <v>44677.5</v>
      </c>
    </row>
    <row r="30" spans="1:9" x14ac:dyDescent="0.25">
      <c r="A30" s="66" t="s">
        <v>24</v>
      </c>
      <c r="B30" s="8">
        <v>741</v>
      </c>
      <c r="C30" s="65">
        <v>29</v>
      </c>
      <c r="D30" s="65">
        <v>0</v>
      </c>
      <c r="E30" s="65">
        <v>1132920.08</v>
      </c>
      <c r="F30" s="8">
        <v>70</v>
      </c>
      <c r="G30" s="65">
        <v>2</v>
      </c>
      <c r="H30" s="65">
        <v>0</v>
      </c>
      <c r="I30" s="65">
        <v>108802.66</v>
      </c>
    </row>
    <row r="31" spans="1:9" x14ac:dyDescent="0.25">
      <c r="A31" s="66" t="s">
        <v>25</v>
      </c>
      <c r="B31" s="8">
        <v>2</v>
      </c>
      <c r="C31" s="65">
        <v>0</v>
      </c>
      <c r="D31" s="65">
        <v>0</v>
      </c>
      <c r="E31" s="65">
        <v>29712.5</v>
      </c>
      <c r="F31" s="8">
        <v>6</v>
      </c>
      <c r="G31" s="65">
        <v>0</v>
      </c>
      <c r="H31" s="65">
        <v>0</v>
      </c>
      <c r="I31" s="65">
        <v>90370</v>
      </c>
    </row>
    <row r="32" spans="1:9" x14ac:dyDescent="0.25">
      <c r="A32" s="66" t="s">
        <v>26</v>
      </c>
      <c r="B32" s="8">
        <v>3</v>
      </c>
      <c r="C32" s="65">
        <v>0</v>
      </c>
      <c r="D32" s="65">
        <v>0</v>
      </c>
      <c r="E32" s="65">
        <v>60446.78</v>
      </c>
      <c r="F32" s="8">
        <v>1</v>
      </c>
      <c r="G32" s="65">
        <v>0</v>
      </c>
      <c r="H32" s="65">
        <v>0</v>
      </c>
      <c r="I32" s="65">
        <v>15000</v>
      </c>
    </row>
    <row r="33" spans="1:9" x14ac:dyDescent="0.25">
      <c r="A33" s="66" t="s">
        <v>27</v>
      </c>
      <c r="B33" s="8">
        <v>1</v>
      </c>
      <c r="C33" s="65">
        <v>0</v>
      </c>
      <c r="D33" s="65">
        <v>0</v>
      </c>
      <c r="E33" s="65">
        <v>14629.5</v>
      </c>
      <c r="F33" s="8"/>
      <c r="G33" s="65"/>
      <c r="H33" s="65"/>
      <c r="I33" s="65"/>
    </row>
    <row r="34" spans="1:9" x14ac:dyDescent="0.25">
      <c r="A34" s="66" t="s">
        <v>28</v>
      </c>
      <c r="B34" s="8">
        <v>2</v>
      </c>
      <c r="C34" s="65">
        <v>1</v>
      </c>
      <c r="D34" s="65">
        <v>1</v>
      </c>
      <c r="E34" s="65">
        <v>32595.87</v>
      </c>
      <c r="F34" s="8"/>
      <c r="G34" s="65"/>
      <c r="H34" s="65"/>
      <c r="I34" s="65"/>
    </row>
    <row r="35" spans="1:9" x14ac:dyDescent="0.25">
      <c r="A35" s="66" t="s">
        <v>29</v>
      </c>
      <c r="B35" s="8">
        <v>9</v>
      </c>
      <c r="C35" s="65">
        <v>0</v>
      </c>
      <c r="D35" s="65">
        <v>0</v>
      </c>
      <c r="E35" s="65">
        <v>14877.4</v>
      </c>
      <c r="F35" s="8"/>
      <c r="G35" s="65"/>
      <c r="H35" s="65"/>
      <c r="I35" s="65"/>
    </row>
    <row r="36" spans="1:9" x14ac:dyDescent="0.25">
      <c r="A36" s="66" t="s">
        <v>30</v>
      </c>
      <c r="B36" s="8">
        <v>381</v>
      </c>
      <c r="C36" s="65">
        <v>15</v>
      </c>
      <c r="D36" s="65">
        <v>1</v>
      </c>
      <c r="E36" s="65">
        <v>693391.48999999894</v>
      </c>
      <c r="F36" s="8">
        <v>45</v>
      </c>
      <c r="G36" s="65">
        <v>2</v>
      </c>
      <c r="H36" s="65">
        <v>0</v>
      </c>
      <c r="I36" s="65">
        <v>79164.399999999994</v>
      </c>
    </row>
    <row r="37" spans="1:9" x14ac:dyDescent="0.25">
      <c r="A37" s="66" t="s">
        <v>38</v>
      </c>
      <c r="B37" s="8"/>
      <c r="C37" s="65"/>
      <c r="D37" s="65"/>
      <c r="E37" s="65"/>
      <c r="F37" s="8">
        <v>1</v>
      </c>
      <c r="G37" s="65">
        <v>1</v>
      </c>
      <c r="H37" s="65">
        <v>1</v>
      </c>
      <c r="I37" s="65">
        <v>15000</v>
      </c>
    </row>
    <row r="38" spans="1:9" x14ac:dyDescent="0.25">
      <c r="A38" s="66" t="s">
        <v>66</v>
      </c>
      <c r="B38" s="8"/>
      <c r="C38" s="65"/>
      <c r="D38" s="65"/>
      <c r="E38" s="65"/>
      <c r="F38" s="8">
        <v>1</v>
      </c>
      <c r="G38" s="65">
        <v>0</v>
      </c>
      <c r="H38" s="65">
        <v>0</v>
      </c>
      <c r="I38" s="65">
        <v>15000</v>
      </c>
    </row>
    <row r="39" spans="1:9" x14ac:dyDescent="0.25">
      <c r="A39" s="66" t="s">
        <v>31</v>
      </c>
      <c r="B39" s="8">
        <v>2</v>
      </c>
      <c r="C39" s="65">
        <v>1</v>
      </c>
      <c r="D39" s="65">
        <v>0</v>
      </c>
      <c r="E39" s="65">
        <v>30650.400000000001</v>
      </c>
      <c r="F39" s="8">
        <v>3</v>
      </c>
      <c r="G39" s="65">
        <v>1</v>
      </c>
      <c r="H39" s="65">
        <v>0</v>
      </c>
      <c r="I39" s="65">
        <v>49481.7</v>
      </c>
    </row>
    <row r="40" spans="1:9" x14ac:dyDescent="0.25">
      <c r="A40" s="66" t="s">
        <v>32</v>
      </c>
      <c r="B40" s="8">
        <v>130</v>
      </c>
      <c r="C40" s="65">
        <v>6</v>
      </c>
      <c r="D40" s="65">
        <v>1</v>
      </c>
      <c r="E40" s="65">
        <v>263096.21000000002</v>
      </c>
      <c r="F40" s="8">
        <v>18</v>
      </c>
      <c r="G40" s="65">
        <v>2</v>
      </c>
      <c r="H40" s="65">
        <v>0</v>
      </c>
      <c r="I40" s="65">
        <v>39536.25</v>
      </c>
    </row>
    <row r="41" spans="1:9" x14ac:dyDescent="0.25">
      <c r="A41" s="66" t="s">
        <v>33</v>
      </c>
      <c r="B41" s="8">
        <v>48</v>
      </c>
      <c r="C41" s="65">
        <v>0</v>
      </c>
      <c r="D41" s="65">
        <v>0</v>
      </c>
      <c r="E41" s="65">
        <v>111770</v>
      </c>
      <c r="F41" s="8">
        <v>2</v>
      </c>
      <c r="G41" s="65">
        <v>0</v>
      </c>
      <c r="H41" s="65">
        <v>0</v>
      </c>
      <c r="I41" s="65">
        <v>4923</v>
      </c>
    </row>
    <row r="42" spans="1:9" x14ac:dyDescent="0.25">
      <c r="A42" s="66" t="s">
        <v>34</v>
      </c>
      <c r="B42" s="8">
        <v>18</v>
      </c>
      <c r="C42" s="65">
        <v>1</v>
      </c>
      <c r="D42" s="65">
        <v>0</v>
      </c>
      <c r="E42" s="65">
        <v>42480</v>
      </c>
      <c r="F42" s="8">
        <v>1</v>
      </c>
      <c r="G42" s="65">
        <v>0</v>
      </c>
      <c r="H42" s="65">
        <v>0</v>
      </c>
      <c r="I42" s="65">
        <v>2520</v>
      </c>
    </row>
    <row r="43" spans="1:9" x14ac:dyDescent="0.25">
      <c r="A43" s="66" t="s">
        <v>35</v>
      </c>
      <c r="B43" s="8">
        <v>330</v>
      </c>
      <c r="C43" s="65">
        <v>15</v>
      </c>
      <c r="D43" s="65">
        <v>4</v>
      </c>
      <c r="E43" s="65">
        <v>2690032.65</v>
      </c>
      <c r="F43" s="8">
        <v>89</v>
      </c>
      <c r="G43" s="65">
        <v>0</v>
      </c>
      <c r="H43" s="65">
        <v>1</v>
      </c>
      <c r="I43" s="65">
        <v>755060</v>
      </c>
    </row>
    <row r="44" spans="1:9" x14ac:dyDescent="0.25">
      <c r="A44" s="66" t="s">
        <v>36</v>
      </c>
      <c r="B44" s="8">
        <v>17</v>
      </c>
      <c r="C44" s="65">
        <v>0</v>
      </c>
      <c r="D44" s="65">
        <v>0</v>
      </c>
      <c r="E44" s="65">
        <v>169406.25</v>
      </c>
      <c r="F44" s="8">
        <v>10</v>
      </c>
      <c r="G44" s="65">
        <v>0</v>
      </c>
      <c r="H44" s="65">
        <v>0</v>
      </c>
      <c r="I44" s="65">
        <v>103912.5</v>
      </c>
    </row>
    <row r="45" spans="1:9" x14ac:dyDescent="0.25">
      <c r="A45" s="66" t="s">
        <v>39</v>
      </c>
      <c r="B45" s="65"/>
      <c r="C45" s="65"/>
      <c r="D45" s="65"/>
      <c r="E45" s="65"/>
      <c r="F45" s="18">
        <v>1200</v>
      </c>
      <c r="G45" s="65">
        <v>15</v>
      </c>
      <c r="H45" s="65">
        <v>0</v>
      </c>
      <c r="I45" s="65">
        <v>492732.78</v>
      </c>
    </row>
    <row r="46" spans="1:9" x14ac:dyDescent="0.25">
      <c r="A46" s="66" t="s">
        <v>40</v>
      </c>
      <c r="B46" s="65"/>
      <c r="C46" s="65"/>
      <c r="D46" s="65"/>
      <c r="E46" s="65"/>
      <c r="F46" s="18">
        <v>6</v>
      </c>
      <c r="G46" s="65">
        <v>0</v>
      </c>
      <c r="H46" s="65">
        <v>0</v>
      </c>
      <c r="I46" s="65">
        <v>71550</v>
      </c>
    </row>
    <row r="47" spans="1:9" x14ac:dyDescent="0.25">
      <c r="A47" s="66" t="s">
        <v>41</v>
      </c>
      <c r="B47" s="65"/>
      <c r="C47" s="65"/>
      <c r="D47" s="65"/>
      <c r="E47" s="65"/>
      <c r="F47" s="18">
        <v>11</v>
      </c>
      <c r="G47" s="65">
        <v>1</v>
      </c>
      <c r="H47" s="65">
        <v>0</v>
      </c>
      <c r="I47" s="65">
        <v>137950</v>
      </c>
    </row>
    <row r="48" spans="1:9" x14ac:dyDescent="0.25">
      <c r="A48" s="66" t="s">
        <v>42</v>
      </c>
      <c r="B48" s="65"/>
      <c r="C48" s="65"/>
      <c r="D48" s="65"/>
      <c r="E48" s="65"/>
      <c r="F48" s="18">
        <v>10</v>
      </c>
      <c r="G48" s="65">
        <v>0</v>
      </c>
      <c r="H48" s="65">
        <v>0</v>
      </c>
      <c r="I48" s="65">
        <v>32200</v>
      </c>
    </row>
    <row r="49" spans="1:9" x14ac:dyDescent="0.25">
      <c r="A49" s="66" t="s">
        <v>43</v>
      </c>
      <c r="B49" s="65"/>
      <c r="C49" s="65"/>
      <c r="D49" s="65"/>
      <c r="E49" s="65"/>
      <c r="F49" s="18">
        <v>9</v>
      </c>
      <c r="G49" s="65">
        <v>0</v>
      </c>
      <c r="H49" s="65">
        <v>0</v>
      </c>
      <c r="I49" s="65">
        <v>99600</v>
      </c>
    </row>
    <row r="50" spans="1:9" x14ac:dyDescent="0.25">
      <c r="A50" s="66" t="s">
        <v>44</v>
      </c>
      <c r="B50" s="65"/>
      <c r="C50" s="65"/>
      <c r="D50" s="65"/>
      <c r="E50" s="65"/>
      <c r="F50" s="18">
        <v>62</v>
      </c>
      <c r="G50" s="65">
        <v>0</v>
      </c>
      <c r="H50" s="65">
        <v>0</v>
      </c>
      <c r="I50" s="65">
        <v>187000</v>
      </c>
    </row>
    <row r="51" spans="1:9" x14ac:dyDescent="0.25">
      <c r="A51" s="66" t="s">
        <v>45</v>
      </c>
      <c r="B51" s="65"/>
      <c r="C51" s="65"/>
      <c r="D51" s="65"/>
      <c r="E51" s="65"/>
      <c r="F51" s="18">
        <v>1</v>
      </c>
      <c r="G51" s="65">
        <v>0</v>
      </c>
      <c r="H51" s="65">
        <v>0</v>
      </c>
      <c r="I51" s="65">
        <v>10800</v>
      </c>
    </row>
    <row r="52" spans="1:9" x14ac:dyDescent="0.25">
      <c r="A52" s="66" t="s">
        <v>46</v>
      </c>
      <c r="B52" s="65"/>
      <c r="C52" s="65"/>
      <c r="D52" s="65"/>
      <c r="E52" s="65"/>
      <c r="F52" s="18">
        <v>3</v>
      </c>
      <c r="G52" s="65">
        <v>0</v>
      </c>
      <c r="H52" s="65">
        <v>0</v>
      </c>
      <c r="I52" s="65">
        <v>35100</v>
      </c>
    </row>
    <row r="53" spans="1:9" x14ac:dyDescent="0.25">
      <c r="A53" s="66" t="s">
        <v>47</v>
      </c>
      <c r="B53" s="65"/>
      <c r="C53" s="65"/>
      <c r="D53" s="65"/>
      <c r="E53" s="65"/>
      <c r="F53" s="18">
        <v>7</v>
      </c>
      <c r="G53" s="65">
        <v>0</v>
      </c>
      <c r="H53" s="65">
        <v>0</v>
      </c>
      <c r="I53" s="65">
        <v>106800</v>
      </c>
    </row>
    <row r="54" spans="1:9" x14ac:dyDescent="0.25">
      <c r="A54" s="66" t="s">
        <v>48</v>
      </c>
      <c r="B54" s="65"/>
      <c r="C54" s="65"/>
      <c r="D54" s="65"/>
      <c r="E54" s="65"/>
      <c r="F54" s="18">
        <v>43</v>
      </c>
      <c r="G54" s="65">
        <v>9</v>
      </c>
      <c r="H54" s="65">
        <v>0</v>
      </c>
      <c r="I54" s="65">
        <v>61270</v>
      </c>
    </row>
    <row r="55" spans="1:9" x14ac:dyDescent="0.25">
      <c r="A55" s="66" t="s">
        <v>49</v>
      </c>
      <c r="B55" s="65"/>
      <c r="C55" s="65"/>
      <c r="D55" s="65"/>
      <c r="E55" s="65"/>
      <c r="F55" s="18">
        <v>2</v>
      </c>
      <c r="G55" s="65">
        <v>0</v>
      </c>
      <c r="H55" s="65">
        <v>0</v>
      </c>
      <c r="I55" s="65">
        <v>5520</v>
      </c>
    </row>
    <row r="56" spans="1:9" x14ac:dyDescent="0.25">
      <c r="A56" s="66" t="s">
        <v>50</v>
      </c>
      <c r="B56" s="65"/>
      <c r="C56" s="65"/>
      <c r="D56" s="65"/>
      <c r="E56" s="65"/>
      <c r="F56" s="18">
        <v>606</v>
      </c>
      <c r="G56" s="65">
        <v>19</v>
      </c>
      <c r="H56" s="65">
        <v>0</v>
      </c>
      <c r="I56" s="65">
        <v>918728.77</v>
      </c>
    </row>
    <row r="57" spans="1:9" x14ac:dyDescent="0.25">
      <c r="A57" s="66" t="s">
        <v>51</v>
      </c>
      <c r="B57" s="65"/>
      <c r="C57" s="65"/>
      <c r="D57" s="65"/>
      <c r="E57" s="65"/>
      <c r="F57" s="18">
        <v>298</v>
      </c>
      <c r="G57" s="65">
        <v>9</v>
      </c>
      <c r="H57" s="65">
        <v>0</v>
      </c>
      <c r="I57" s="65">
        <v>521871.33</v>
      </c>
    </row>
    <row r="58" spans="1:9" x14ac:dyDescent="0.25">
      <c r="A58" s="66" t="s">
        <v>52</v>
      </c>
      <c r="B58" s="65"/>
      <c r="C58" s="65"/>
      <c r="D58" s="65"/>
      <c r="E58" s="65"/>
      <c r="F58" s="18">
        <v>76</v>
      </c>
      <c r="G58" s="65">
        <v>4</v>
      </c>
      <c r="H58" s="65">
        <v>0</v>
      </c>
      <c r="I58" s="65">
        <v>152272.5</v>
      </c>
    </row>
    <row r="59" spans="1:9" x14ac:dyDescent="0.25">
      <c r="A59" s="66" t="s">
        <v>53</v>
      </c>
      <c r="B59" s="65"/>
      <c r="C59" s="65"/>
      <c r="D59" s="65"/>
      <c r="E59" s="65"/>
      <c r="F59" s="18">
        <v>18</v>
      </c>
      <c r="G59" s="65">
        <v>2</v>
      </c>
      <c r="H59" s="65">
        <v>0</v>
      </c>
      <c r="I59" s="65">
        <v>42740</v>
      </c>
    </row>
    <row r="60" spans="1:9" x14ac:dyDescent="0.25">
      <c r="A60" s="66" t="s">
        <v>54</v>
      </c>
      <c r="B60" s="65"/>
      <c r="C60" s="65"/>
      <c r="D60" s="65"/>
      <c r="E60" s="65"/>
      <c r="F60" s="18">
        <v>7</v>
      </c>
      <c r="G60" s="65">
        <v>2</v>
      </c>
      <c r="H60" s="65">
        <v>0</v>
      </c>
      <c r="I60" s="65">
        <v>15000</v>
      </c>
    </row>
    <row r="61" spans="1:9" x14ac:dyDescent="0.25">
      <c r="A61" s="66" t="s">
        <v>55</v>
      </c>
      <c r="B61" s="65"/>
      <c r="C61" s="65"/>
      <c r="D61" s="65"/>
      <c r="E61" s="65"/>
      <c r="F61" s="18">
        <v>190</v>
      </c>
      <c r="G61" s="65">
        <v>6</v>
      </c>
      <c r="H61" s="65">
        <v>0</v>
      </c>
      <c r="I61" s="65">
        <v>1336970</v>
      </c>
    </row>
    <row r="62" spans="1:9" x14ac:dyDescent="0.25">
      <c r="A62" s="66" t="s">
        <v>56</v>
      </c>
      <c r="B62" s="65"/>
      <c r="C62" s="65"/>
      <c r="D62" s="65"/>
      <c r="E62" s="65"/>
      <c r="F62" s="18">
        <v>44</v>
      </c>
      <c r="G62" s="65">
        <v>2</v>
      </c>
      <c r="H62" s="65">
        <v>0</v>
      </c>
      <c r="I62" s="65">
        <v>453600</v>
      </c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</sheetData>
  <mergeCells count="4">
    <mergeCell ref="A2:A3"/>
    <mergeCell ref="B2:E2"/>
    <mergeCell ref="F2:I2"/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I4" sqref="I4"/>
    </sheetView>
  </sheetViews>
  <sheetFormatPr defaultRowHeight="15" x14ac:dyDescent="0.25"/>
  <cols>
    <col min="1" max="1" width="25.7109375" customWidth="1"/>
    <col min="2" max="2" width="20.85546875" customWidth="1"/>
    <col min="3" max="3" width="19.140625" customWidth="1"/>
    <col min="4" max="4" width="16.85546875" customWidth="1"/>
    <col min="5" max="5" width="21.5703125" customWidth="1"/>
  </cols>
  <sheetData>
    <row r="1" spans="1:5" ht="53.25" customHeight="1" x14ac:dyDescent="0.25">
      <c r="A1" s="82" t="s">
        <v>107</v>
      </c>
      <c r="B1" s="82"/>
      <c r="C1" s="82"/>
      <c r="D1" s="82"/>
      <c r="E1" s="82"/>
    </row>
    <row r="2" spans="1:5" ht="57.75" customHeight="1" x14ac:dyDescent="0.25">
      <c r="A2" s="1" t="s">
        <v>60</v>
      </c>
      <c r="B2" s="1" t="s">
        <v>57</v>
      </c>
      <c r="C2" s="1" t="s">
        <v>58</v>
      </c>
      <c r="D2" s="1" t="s">
        <v>59</v>
      </c>
      <c r="E2" s="1" t="s">
        <v>103</v>
      </c>
    </row>
    <row r="3" spans="1:5" ht="33" customHeight="1" x14ac:dyDescent="0.25">
      <c r="A3" s="67" t="s">
        <v>104</v>
      </c>
      <c r="B3" s="4">
        <v>166801</v>
      </c>
      <c r="C3" s="4">
        <v>1957</v>
      </c>
      <c r="D3" s="4">
        <v>122</v>
      </c>
      <c r="E3" s="4">
        <v>97696392.938978896</v>
      </c>
    </row>
    <row r="4" spans="1:5" ht="39.75" customHeight="1" x14ac:dyDescent="0.25">
      <c r="A4" s="68" t="s">
        <v>97</v>
      </c>
      <c r="B4" s="4">
        <v>154887</v>
      </c>
      <c r="C4" s="4">
        <v>1811</v>
      </c>
      <c r="D4" s="4">
        <v>113</v>
      </c>
      <c r="E4" s="4">
        <v>90155916.734979093</v>
      </c>
    </row>
    <row r="5" spans="1:5" x14ac:dyDescent="0.25">
      <c r="C5" s="5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CAR  (მიღებით)</vt:lpstr>
      <vt:lpstr>სულ (მიღებით)</vt:lpstr>
      <vt:lpstr>CAR (გაწერით)</vt:lpstr>
      <vt:lpstr>თანხები გაწერით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Tamar Melikidze</cp:lastModifiedBy>
  <cp:lastPrinted>2020-02-04T13:27:30Z</cp:lastPrinted>
  <dcterms:created xsi:type="dcterms:W3CDTF">2015-06-05T18:17:20Z</dcterms:created>
  <dcterms:modified xsi:type="dcterms:W3CDTF">2020-02-04T13:27:38Z</dcterms:modified>
</cp:coreProperties>
</file>