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Bazari\2020\Dializi\"/>
    </mc:Choice>
  </mc:AlternateContent>
  <bookViews>
    <workbookView xWindow="0" yWindow="0" windowWidth="28410" windowHeight="11760" tabRatio="959"/>
  </bookViews>
  <sheets>
    <sheet name="ტექნიკური დავალება ჰემო2020" sheetId="2" r:id="rId1"/>
  </sheets>
  <calcPr calcId="162913"/>
</workbook>
</file>

<file path=xl/calcChain.xml><?xml version="1.0" encoding="utf-8"?>
<calcChain xmlns="http://schemas.openxmlformats.org/spreadsheetml/2006/main">
  <c r="K3" i="2" l="1"/>
  <c r="J4" i="2" l="1"/>
  <c r="K4" i="2" s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3" i="2"/>
  <c r="K24" i="2" l="1"/>
</calcChain>
</file>

<file path=xl/sharedStrings.xml><?xml version="1.0" encoding="utf-8"?>
<sst xmlns="http://schemas.openxmlformats.org/spreadsheetml/2006/main" count="75" uniqueCount="55">
  <si>
    <t>#</t>
  </si>
  <si>
    <t>დასახელება</t>
  </si>
  <si>
    <t>სახეობა</t>
  </si>
  <si>
    <t xml:space="preserve">ერთეული </t>
  </si>
  <si>
    <t xml:space="preserve">დიალიზატორი სინთეზური მემბრანით ფართი 0.6-0.8 &lt;30 </t>
  </si>
  <si>
    <t>ცალი</t>
  </si>
  <si>
    <t>ა/ვ სისხლის მაგისტრალი (პედიატრიული)</t>
  </si>
  <si>
    <t>6-8/22მმ ჩამცლელი პარკით და სპაიკით, შევსების მოცულობა 55-130მლ, სტერილიზაცია-ორთქლი, რადიაციული (გამა, ბეტა)</t>
  </si>
  <si>
    <t xml:space="preserve">დიალიზატორი სინთეზური მემბრანით ფართი 0.8-1.0 &lt;30 </t>
  </si>
  <si>
    <t>სტერილიზაცია-ორთქლი, რადიაციული (გამა, ბეტა)</t>
  </si>
  <si>
    <t>დიალიზატორი სინთეზური მემბრანით ფართი 1.2-1.3 &lt;30</t>
  </si>
  <si>
    <t>LOPS 12</t>
  </si>
  <si>
    <t>დიალიზატორი სინთეზური მემბრანით ფართი 1.2-1.3 &gt;30</t>
  </si>
  <si>
    <t>HIPS 12</t>
  </si>
  <si>
    <t>დიალიზატორი სინთეზური მემბრანით ფართი 1.4-1.6 &lt;30</t>
  </si>
  <si>
    <t>LOPS 15</t>
  </si>
  <si>
    <t>დიალიზატორი სინთეზური მემბრანით ფართი 1.4-1.6 &gt;30</t>
  </si>
  <si>
    <t>HIPS 15</t>
  </si>
  <si>
    <t>დიალიზატორი სინთეზური მემბრანით ფართი 1.7-1.8 &lt;30</t>
  </si>
  <si>
    <t>LOPS 18</t>
  </si>
  <si>
    <t>დიალიზატორი სინთეზური მემბრანით ფართი 1.7-1.8 &gt;30</t>
  </si>
  <si>
    <t>HIPS 18</t>
  </si>
  <si>
    <t>დიალიზატორი სინთეზური მემბრანით ფართი 2.1-2.4 &lt;30</t>
  </si>
  <si>
    <t>დიალიზატორი სინთეზური მემბრანით ფართი 2.1-2.4 &gt;30</t>
  </si>
  <si>
    <t>HIFLO 23</t>
  </si>
  <si>
    <t xml:space="preserve">ა/ვ ფისტულის საპუნქციე ნემსი             </t>
  </si>
  <si>
    <t>არტერია/ვენა  G16,  ნემსის სიგრძე 20-25მმ, მილის სიგრძე 150-250მმ, სტერილიზაცია-ორთქლი, რადიაციული (გამა, ბეტა)</t>
  </si>
  <si>
    <t>წყვილი</t>
  </si>
  <si>
    <t>მჟავა–კონცენტრატი</t>
  </si>
  <si>
    <t>K2 (Ca 1.5 gl 1)</t>
  </si>
  <si>
    <t xml:space="preserve">ლიტრი (სამუშაო ხსნარი) </t>
  </si>
  <si>
    <t>K3 (Ca 1.5 gl 1)</t>
  </si>
  <si>
    <t>ნატრიუმის ბიკარბონატი</t>
  </si>
  <si>
    <t>ფხვნილი</t>
  </si>
  <si>
    <t>კგ</t>
  </si>
  <si>
    <t>კარტრიჯი Dialog, Nikkiso ტიპის აპარატებისათვის (არანაკლებ 650 გრამისა)</t>
  </si>
  <si>
    <t>კარტრიჯი 4008FMC ტიპის აპარატებისათვის (არანაკლებ 650 გრამისა)</t>
  </si>
  <si>
    <t>აპარატის სადეზინფექციო ხსნარი</t>
  </si>
  <si>
    <t>ლიმონმჟავა 50%</t>
  </si>
  <si>
    <t>ლიტრი</t>
  </si>
  <si>
    <t>წყლის დასარბილებელი გრანულირებული (ტაბლეტიზირებული) მარილი</t>
  </si>
  <si>
    <t>კარტრიჯი FMC 4008 S Classic BASIC SN ტიპის აპარატებისათვის (არანაკლებ 650 გრამისა)</t>
  </si>
  <si>
    <t>1*</t>
  </si>
  <si>
    <t>2*</t>
  </si>
  <si>
    <r>
      <t>შევსების მოცულობა 15-55</t>
    </r>
    <r>
      <rPr>
        <sz val="8"/>
        <color theme="1"/>
        <rFont val="Sylfaen"/>
        <family val="1"/>
      </rPr>
      <t xml:space="preserve">მლ, სტერილიზაცია-ორთქლი, რადიაციული (გამა, ბეტა) </t>
    </r>
  </si>
  <si>
    <r>
      <t xml:space="preserve"> ჩამცლელი პარკით და სპაიკით, სტერილიზაცია-ორთქლი, რადიაციული (გამა, ბეტა), </t>
    </r>
    <r>
      <rPr>
        <sz val="8"/>
        <color theme="1"/>
        <rFont val="Arial"/>
        <family val="2"/>
      </rPr>
      <t xml:space="preserve">ETO </t>
    </r>
    <r>
      <rPr>
        <sz val="8"/>
        <color theme="1"/>
        <rFont val="AcadNusx"/>
      </rPr>
      <t>**</t>
    </r>
  </si>
  <si>
    <r>
      <t xml:space="preserve">ა/ვ სისხლის მაგისტრალი </t>
    </r>
    <r>
      <rPr>
        <sz val="8"/>
        <rFont val="Sylfaen"/>
        <family val="1"/>
      </rPr>
      <t>(2008FMC-4008FMC, FMC 5008, FMC 5008S Dialog+, Nikkiso,Nipro Surdial X)</t>
    </r>
  </si>
  <si>
    <t>დანართი N2</t>
  </si>
  <si>
    <t>ევრო</t>
  </si>
  <si>
    <t>ლარი 3.2690</t>
  </si>
  <si>
    <t>2020 წლისთვის შესასყიდი რაოდენობა</t>
  </si>
  <si>
    <t>2019 წელს ერთ ფასი ლარი</t>
  </si>
  <si>
    <t>2019 წელს ერთ ფასი ევრო (კურსი 3.0308)</t>
  </si>
  <si>
    <t>გეგმა _1 ევრო_3.25</t>
  </si>
  <si>
    <t>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</si>
</sst>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</numFmts>
  <fonts count="1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cadMtavr"/>
    </font>
    <font>
      <sz val="8"/>
      <name val="AcadNusx"/>
    </font>
    <font>
      <sz val="8"/>
      <color theme="1"/>
      <name val="Sylfaen"/>
      <family val="1"/>
    </font>
    <font>
      <sz val="8"/>
      <color theme="1"/>
      <name val="AcadNusx"/>
    </font>
    <font>
      <sz val="8"/>
      <name val="Sylfaen"/>
      <family val="1"/>
    </font>
    <font>
      <sz val="8"/>
      <color theme="1"/>
      <name val="Arial"/>
      <family val="2"/>
    </font>
    <font>
      <sz val="8"/>
      <name val="სყ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43" fontId="1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1" fillId="0" borderId="0" xfId="2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1" fillId="0" borderId="1" xfId="2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2" fillId="0" borderId="0" xfId="0" applyFont="1"/>
    <xf numFmtId="164" fontId="13" fillId="0" borderId="0" xfId="0" applyNumberFormat="1" applyFont="1"/>
    <xf numFmtId="164" fontId="1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3" workbookViewId="0">
      <selection activeCell="L25" sqref="L25"/>
    </sheetView>
  </sheetViews>
  <sheetFormatPr defaultRowHeight="11.25"/>
  <cols>
    <col min="1" max="1" width="2.42578125" style="12" customWidth="1"/>
    <col min="2" max="2" width="32.7109375" style="13" customWidth="1"/>
    <col min="3" max="3" width="8.140625" style="13" hidden="1" customWidth="1"/>
    <col min="4" max="4" width="20" style="13" customWidth="1"/>
    <col min="5" max="5" width="5.42578125" style="13" customWidth="1"/>
    <col min="6" max="6" width="10.28515625" style="11" customWidth="1"/>
    <col min="7" max="7" width="6" style="3" customWidth="1"/>
    <col min="8" max="8" width="7.140625" style="3" customWidth="1"/>
    <col min="9" max="9" width="8" style="3" customWidth="1"/>
    <col min="10" max="10" width="9.42578125" style="3" customWidth="1"/>
    <col min="11" max="11" width="18" style="3" customWidth="1"/>
    <col min="12" max="12" width="12.42578125" style="3" customWidth="1"/>
    <col min="13" max="13" width="9.140625" style="3"/>
    <col min="14" max="14" width="10.85546875" style="3" bestFit="1" customWidth="1"/>
    <col min="15" max="16384" width="9.140625" style="3"/>
  </cols>
  <sheetData>
    <row r="1" spans="1:11" ht="31.5" customHeight="1">
      <c r="A1" s="29" t="s">
        <v>47</v>
      </c>
      <c r="B1" s="29"/>
      <c r="C1" s="29"/>
      <c r="D1" s="29"/>
      <c r="E1" s="29"/>
      <c r="F1" s="29"/>
    </row>
    <row r="2" spans="1:11" ht="59.25" customHeight="1">
      <c r="A2" s="4" t="s">
        <v>0</v>
      </c>
      <c r="B2" s="27" t="s">
        <v>1</v>
      </c>
      <c r="C2" s="27"/>
      <c r="D2" s="5" t="s">
        <v>2</v>
      </c>
      <c r="E2" s="5" t="s">
        <v>3</v>
      </c>
      <c r="F2" s="2" t="s">
        <v>50</v>
      </c>
      <c r="G2" s="1" t="s">
        <v>48</v>
      </c>
      <c r="H2" s="2" t="s">
        <v>49</v>
      </c>
      <c r="I2" s="2" t="s">
        <v>51</v>
      </c>
      <c r="J2" s="2" t="s">
        <v>52</v>
      </c>
      <c r="K2" s="23" t="s">
        <v>53</v>
      </c>
    </row>
    <row r="3" spans="1:11" ht="48" customHeight="1">
      <c r="A3" s="4" t="s">
        <v>42</v>
      </c>
      <c r="B3" s="30" t="s">
        <v>4</v>
      </c>
      <c r="C3" s="30"/>
      <c r="D3" s="6" t="s">
        <v>44</v>
      </c>
      <c r="E3" s="5" t="s">
        <v>5</v>
      </c>
      <c r="F3" s="21">
        <v>111</v>
      </c>
      <c r="G3" s="1">
        <v>20.2</v>
      </c>
      <c r="H3" s="20">
        <f>SUM(G3*3.269)</f>
        <v>66.033799999999999</v>
      </c>
      <c r="I3" s="14">
        <v>60</v>
      </c>
      <c r="J3" s="14">
        <f>I3/3.0308</f>
        <v>19.796753332453477</v>
      </c>
      <c r="K3" s="22">
        <f>F3*J3*3.25</f>
        <v>7141.6787646825915</v>
      </c>
    </row>
    <row r="4" spans="1:11" ht="70.5" customHeight="1">
      <c r="A4" s="4" t="s">
        <v>43</v>
      </c>
      <c r="B4" s="31" t="s">
        <v>6</v>
      </c>
      <c r="C4" s="31"/>
      <c r="D4" s="6" t="s">
        <v>7</v>
      </c>
      <c r="E4" s="5" t="s">
        <v>5</v>
      </c>
      <c r="F4" s="21">
        <v>111</v>
      </c>
      <c r="G4" s="1">
        <v>15.21</v>
      </c>
      <c r="H4" s="20">
        <f t="shared" ref="H4:H23" si="0">SUM(G4*3.269)</f>
        <v>49.721490000000003</v>
      </c>
      <c r="I4" s="14">
        <v>45.37</v>
      </c>
      <c r="J4" s="14">
        <f t="shared" ref="J4:J23" si="1">I4/3.0308</f>
        <v>14.96964497822357</v>
      </c>
      <c r="K4" s="22">
        <f t="shared" ref="K4:K23" si="2">F4*J4*3.25</f>
        <v>5400.2994258941526</v>
      </c>
    </row>
    <row r="5" spans="1:11" ht="27.75" customHeight="1">
      <c r="A5" s="4">
        <v>3</v>
      </c>
      <c r="B5" s="27" t="s">
        <v>8</v>
      </c>
      <c r="C5" s="27"/>
      <c r="D5" s="27" t="s">
        <v>9</v>
      </c>
      <c r="E5" s="4" t="s">
        <v>5</v>
      </c>
      <c r="F5" s="21">
        <v>20</v>
      </c>
      <c r="G5" s="1">
        <v>6.27</v>
      </c>
      <c r="H5" s="20">
        <f t="shared" si="0"/>
        <v>20.49663</v>
      </c>
      <c r="I5" s="14">
        <v>19</v>
      </c>
      <c r="J5" s="14">
        <f t="shared" si="1"/>
        <v>6.2689718886102677</v>
      </c>
      <c r="K5" s="22">
        <f t="shared" si="2"/>
        <v>407.48317275966741</v>
      </c>
    </row>
    <row r="6" spans="1:11" ht="27.75" customHeight="1">
      <c r="A6" s="4">
        <v>4</v>
      </c>
      <c r="B6" s="27" t="s">
        <v>10</v>
      </c>
      <c r="C6" s="27" t="s">
        <v>11</v>
      </c>
      <c r="D6" s="27"/>
      <c r="E6" s="4" t="s">
        <v>5</v>
      </c>
      <c r="F6" s="21">
        <v>1000</v>
      </c>
      <c r="G6" s="1">
        <v>5.94</v>
      </c>
      <c r="H6" s="20">
        <f t="shared" si="0"/>
        <v>19.417860000000001</v>
      </c>
      <c r="I6" s="14">
        <v>18</v>
      </c>
      <c r="J6" s="14">
        <f t="shared" si="1"/>
        <v>5.9390259997360433</v>
      </c>
      <c r="K6" s="22">
        <f t="shared" si="2"/>
        <v>19301.83449914214</v>
      </c>
    </row>
    <row r="7" spans="1:11" ht="27.75" customHeight="1">
      <c r="A7" s="4">
        <v>5</v>
      </c>
      <c r="B7" s="27" t="s">
        <v>12</v>
      </c>
      <c r="C7" s="27" t="s">
        <v>13</v>
      </c>
      <c r="D7" s="27"/>
      <c r="E7" s="4" t="s">
        <v>5</v>
      </c>
      <c r="F7" s="21">
        <v>3500</v>
      </c>
      <c r="G7" s="1">
        <v>6.05</v>
      </c>
      <c r="H7" s="20">
        <f t="shared" si="0"/>
        <v>19.777450000000002</v>
      </c>
      <c r="I7" s="14">
        <v>17.97</v>
      </c>
      <c r="J7" s="14">
        <f t="shared" si="1"/>
        <v>5.9291276230698156</v>
      </c>
      <c r="K7" s="22">
        <f t="shared" si="2"/>
        <v>67443.826712419148</v>
      </c>
    </row>
    <row r="8" spans="1:11" ht="27.75" customHeight="1">
      <c r="A8" s="4">
        <v>6</v>
      </c>
      <c r="B8" s="27" t="s">
        <v>14</v>
      </c>
      <c r="C8" s="27" t="s">
        <v>15</v>
      </c>
      <c r="D8" s="27"/>
      <c r="E8" s="4" t="s">
        <v>5</v>
      </c>
      <c r="F8" s="21">
        <v>11000</v>
      </c>
      <c r="G8" s="1">
        <v>5.97</v>
      </c>
      <c r="H8" s="20">
        <f t="shared" si="0"/>
        <v>19.515930000000001</v>
      </c>
      <c r="I8" s="14">
        <v>17.73</v>
      </c>
      <c r="J8" s="14">
        <f t="shared" si="1"/>
        <v>5.8499406097400026</v>
      </c>
      <c r="K8" s="22">
        <f t="shared" si="2"/>
        <v>209135.37679820511</v>
      </c>
    </row>
    <row r="9" spans="1:11" ht="27.75" customHeight="1">
      <c r="A9" s="4">
        <v>7</v>
      </c>
      <c r="B9" s="27" t="s">
        <v>16</v>
      </c>
      <c r="C9" s="27" t="s">
        <v>17</v>
      </c>
      <c r="D9" s="27"/>
      <c r="E9" s="4" t="s">
        <v>5</v>
      </c>
      <c r="F9" s="21">
        <v>66830</v>
      </c>
      <c r="G9" s="1">
        <v>6.23</v>
      </c>
      <c r="H9" s="20">
        <f t="shared" si="0"/>
        <v>20.365870000000001</v>
      </c>
      <c r="I9" s="14">
        <v>18.48</v>
      </c>
      <c r="J9" s="14">
        <f t="shared" si="1"/>
        <v>6.0974000263956709</v>
      </c>
      <c r="K9" s="22">
        <f t="shared" si="2"/>
        <v>1324340.0422330739</v>
      </c>
    </row>
    <row r="10" spans="1:11" ht="27.75" customHeight="1">
      <c r="A10" s="4">
        <v>8</v>
      </c>
      <c r="B10" s="27" t="s">
        <v>18</v>
      </c>
      <c r="C10" s="27" t="s">
        <v>19</v>
      </c>
      <c r="D10" s="27"/>
      <c r="E10" s="4" t="s">
        <v>5</v>
      </c>
      <c r="F10" s="21">
        <v>22000</v>
      </c>
      <c r="G10" s="1">
        <v>6.54</v>
      </c>
      <c r="H10" s="20">
        <f t="shared" si="0"/>
        <v>21.379260000000002</v>
      </c>
      <c r="I10" s="14">
        <v>19.399999999999999</v>
      </c>
      <c r="J10" s="14">
        <f t="shared" si="1"/>
        <v>6.4009502441599571</v>
      </c>
      <c r="K10" s="22">
        <f t="shared" si="2"/>
        <v>457667.94245743699</v>
      </c>
    </row>
    <row r="11" spans="1:11" ht="27.75" customHeight="1">
      <c r="A11" s="4">
        <v>9</v>
      </c>
      <c r="B11" s="27" t="s">
        <v>20</v>
      </c>
      <c r="C11" s="27" t="s">
        <v>21</v>
      </c>
      <c r="D11" s="27"/>
      <c r="E11" s="4" t="s">
        <v>5</v>
      </c>
      <c r="F11" s="21">
        <v>226000</v>
      </c>
      <c r="G11" s="1">
        <v>6.93</v>
      </c>
      <c r="H11" s="20">
        <f t="shared" si="0"/>
        <v>22.654170000000001</v>
      </c>
      <c r="I11" s="14">
        <v>20</v>
      </c>
      <c r="J11" s="14">
        <f t="shared" si="1"/>
        <v>6.598917777484492</v>
      </c>
      <c r="K11" s="22">
        <f t="shared" si="2"/>
        <v>4846905.1075623594</v>
      </c>
    </row>
    <row r="12" spans="1:11" ht="27.75" customHeight="1">
      <c r="A12" s="4">
        <v>10</v>
      </c>
      <c r="B12" s="27" t="s">
        <v>22</v>
      </c>
      <c r="C12" s="27"/>
      <c r="D12" s="27"/>
      <c r="E12" s="4" t="s">
        <v>5</v>
      </c>
      <c r="F12" s="21">
        <v>4700</v>
      </c>
      <c r="G12" s="1">
        <v>8.3800000000000008</v>
      </c>
      <c r="H12" s="20">
        <f t="shared" si="0"/>
        <v>27.394220000000004</v>
      </c>
      <c r="I12" s="14">
        <v>24.28</v>
      </c>
      <c r="J12" s="14">
        <f t="shared" si="1"/>
        <v>8.0110861818661743</v>
      </c>
      <c r="K12" s="22">
        <f t="shared" si="2"/>
        <v>122369.34142800581</v>
      </c>
    </row>
    <row r="13" spans="1:11" ht="27.75" customHeight="1">
      <c r="A13" s="4">
        <v>11</v>
      </c>
      <c r="B13" s="27" t="s">
        <v>23</v>
      </c>
      <c r="C13" s="27" t="s">
        <v>24</v>
      </c>
      <c r="D13" s="27"/>
      <c r="E13" s="4" t="s">
        <v>5</v>
      </c>
      <c r="F13" s="21">
        <v>107300</v>
      </c>
      <c r="G13" s="1">
        <v>8.07</v>
      </c>
      <c r="H13" s="20">
        <f t="shared" si="0"/>
        <v>26.380830000000003</v>
      </c>
      <c r="I13" s="14">
        <v>23</v>
      </c>
      <c r="J13" s="14">
        <f t="shared" si="1"/>
        <v>7.5887554441071661</v>
      </c>
      <c r="K13" s="22">
        <f t="shared" si="2"/>
        <v>2646388.7422462711</v>
      </c>
    </row>
    <row r="14" spans="1:11" ht="57.75" customHeight="1">
      <c r="A14" s="4">
        <v>12</v>
      </c>
      <c r="B14" s="27" t="s">
        <v>46</v>
      </c>
      <c r="C14" s="27"/>
      <c r="D14" s="7" t="s">
        <v>45</v>
      </c>
      <c r="E14" s="4" t="s">
        <v>5</v>
      </c>
      <c r="F14" s="21">
        <v>442572</v>
      </c>
      <c r="G14" s="1">
        <v>2.99</v>
      </c>
      <c r="H14" s="20">
        <f t="shared" si="0"/>
        <v>9.7743100000000016</v>
      </c>
      <c r="I14" s="14">
        <v>8.8800000000000008</v>
      </c>
      <c r="J14" s="14">
        <f t="shared" si="1"/>
        <v>2.9299194932031147</v>
      </c>
      <c r="K14" s="22">
        <f t="shared" si="2"/>
        <v>4214276.0723241391</v>
      </c>
    </row>
    <row r="15" spans="1:11" ht="66" customHeight="1">
      <c r="A15" s="4">
        <v>13</v>
      </c>
      <c r="B15" s="27" t="s">
        <v>25</v>
      </c>
      <c r="C15" s="27"/>
      <c r="D15" s="8" t="s">
        <v>26</v>
      </c>
      <c r="E15" s="4" t="s">
        <v>27</v>
      </c>
      <c r="F15" s="21">
        <v>400000</v>
      </c>
      <c r="G15" s="1">
        <v>0.51</v>
      </c>
      <c r="H15" s="20">
        <f t="shared" si="0"/>
        <v>1.6671900000000002</v>
      </c>
      <c r="I15" s="14">
        <v>1.54</v>
      </c>
      <c r="J15" s="14">
        <f t="shared" si="1"/>
        <v>0.50811666886630591</v>
      </c>
      <c r="K15" s="22">
        <f t="shared" si="2"/>
        <v>660551.66952619771</v>
      </c>
    </row>
    <row r="16" spans="1:11" ht="63">
      <c r="A16" s="4">
        <v>14</v>
      </c>
      <c r="B16" s="27" t="s">
        <v>28</v>
      </c>
      <c r="C16" s="27"/>
      <c r="D16" s="8" t="s">
        <v>29</v>
      </c>
      <c r="E16" s="4" t="s">
        <v>30</v>
      </c>
      <c r="F16" s="21">
        <v>164500</v>
      </c>
      <c r="G16" s="1">
        <v>0.3</v>
      </c>
      <c r="H16" s="20">
        <f t="shared" si="0"/>
        <v>0.98070000000000002</v>
      </c>
      <c r="I16" s="14">
        <v>0.76</v>
      </c>
      <c r="J16" s="14">
        <f t="shared" si="1"/>
        <v>0.25075887554441073</v>
      </c>
      <c r="K16" s="22">
        <f t="shared" si="2"/>
        <v>134061.96383793058</v>
      </c>
    </row>
    <row r="17" spans="1:14" ht="63">
      <c r="A17" s="4">
        <v>15</v>
      </c>
      <c r="B17" s="27" t="s">
        <v>28</v>
      </c>
      <c r="C17" s="27"/>
      <c r="D17" s="8" t="s">
        <v>31</v>
      </c>
      <c r="E17" s="4" t="s">
        <v>30</v>
      </c>
      <c r="F17" s="21">
        <v>1606000</v>
      </c>
      <c r="G17" s="1">
        <v>0.3</v>
      </c>
      <c r="H17" s="20">
        <f t="shared" si="0"/>
        <v>0.98070000000000002</v>
      </c>
      <c r="I17" s="14">
        <v>0.76</v>
      </c>
      <c r="J17" s="14">
        <f t="shared" si="1"/>
        <v>0.25075887554441073</v>
      </c>
      <c r="K17" s="25">
        <f>F17*J17*3.25</f>
        <v>1308835.950904052</v>
      </c>
    </row>
    <row r="18" spans="1:14" ht="22.5" customHeight="1">
      <c r="A18" s="4">
        <v>16</v>
      </c>
      <c r="B18" s="27" t="s">
        <v>32</v>
      </c>
      <c r="C18" s="27"/>
      <c r="D18" s="5" t="s">
        <v>33</v>
      </c>
      <c r="E18" s="4" t="s">
        <v>34</v>
      </c>
      <c r="F18" s="21">
        <v>6775</v>
      </c>
      <c r="G18" s="1">
        <v>0.95</v>
      </c>
      <c r="H18" s="20">
        <f t="shared" si="0"/>
        <v>3.10555</v>
      </c>
      <c r="I18" s="14">
        <v>2.88</v>
      </c>
      <c r="J18" s="14">
        <f t="shared" si="1"/>
        <v>0.95024415995776679</v>
      </c>
      <c r="K18" s="22">
        <f t="shared" si="2"/>
        <v>20923.188597070079</v>
      </c>
    </row>
    <row r="19" spans="1:14" ht="56.25">
      <c r="A19" s="4">
        <v>17</v>
      </c>
      <c r="B19" s="27" t="s">
        <v>32</v>
      </c>
      <c r="C19" s="27"/>
      <c r="D19" s="9" t="s">
        <v>35</v>
      </c>
      <c r="E19" s="4" t="s">
        <v>5</v>
      </c>
      <c r="F19" s="21">
        <v>160800</v>
      </c>
      <c r="G19" s="1">
        <v>1.44</v>
      </c>
      <c r="H19" s="20">
        <f t="shared" si="0"/>
        <v>4.7073600000000004</v>
      </c>
      <c r="I19" s="14">
        <v>4.24</v>
      </c>
      <c r="J19" s="14">
        <f t="shared" si="1"/>
        <v>1.3989705688267124</v>
      </c>
      <c r="K19" s="22">
        <f t="shared" si="2"/>
        <v>731102.01926883997</v>
      </c>
    </row>
    <row r="20" spans="1:14" ht="56.25">
      <c r="A20" s="4">
        <v>18</v>
      </c>
      <c r="B20" s="27" t="s">
        <v>32</v>
      </c>
      <c r="C20" s="27"/>
      <c r="D20" s="9" t="s">
        <v>36</v>
      </c>
      <c r="E20" s="4" t="s">
        <v>5</v>
      </c>
      <c r="F20" s="21">
        <v>233201</v>
      </c>
      <c r="G20" s="1">
        <v>1.54</v>
      </c>
      <c r="H20" s="20">
        <f t="shared" si="0"/>
        <v>5.0342600000000006</v>
      </c>
      <c r="I20" s="14">
        <v>4.54</v>
      </c>
      <c r="J20" s="14">
        <f t="shared" si="1"/>
        <v>1.4979543354889797</v>
      </c>
      <c r="K20" s="22">
        <f t="shared" si="2"/>
        <v>1135304.4592186881</v>
      </c>
    </row>
    <row r="21" spans="1:14" ht="57" customHeight="1">
      <c r="A21" s="4">
        <v>19</v>
      </c>
      <c r="B21" s="27" t="s">
        <v>32</v>
      </c>
      <c r="C21" s="27"/>
      <c r="D21" s="9" t="s">
        <v>41</v>
      </c>
      <c r="E21" s="4" t="s">
        <v>5</v>
      </c>
      <c r="F21" s="21">
        <v>33461</v>
      </c>
      <c r="G21" s="1">
        <v>3.8</v>
      </c>
      <c r="H21" s="20">
        <f t="shared" si="0"/>
        <v>12.4222</v>
      </c>
      <c r="I21" s="14">
        <v>11.5</v>
      </c>
      <c r="J21" s="14">
        <f t="shared" si="1"/>
        <v>3.794377722053583</v>
      </c>
      <c r="K21" s="22">
        <f t="shared" si="2"/>
        <v>412631.93711231358</v>
      </c>
    </row>
    <row r="22" spans="1:14" ht="21">
      <c r="A22" s="4">
        <v>20</v>
      </c>
      <c r="B22" s="27" t="s">
        <v>37</v>
      </c>
      <c r="C22" s="27"/>
      <c r="D22" s="10" t="s">
        <v>38</v>
      </c>
      <c r="E22" s="4" t="s">
        <v>39</v>
      </c>
      <c r="F22" s="21">
        <v>35520</v>
      </c>
      <c r="G22" s="1">
        <v>1.4</v>
      </c>
      <c r="H22" s="20">
        <f t="shared" si="0"/>
        <v>4.5766</v>
      </c>
      <c r="I22" s="14">
        <v>4.24</v>
      </c>
      <c r="J22" s="14">
        <f t="shared" si="1"/>
        <v>1.3989705688267124</v>
      </c>
      <c r="K22" s="22">
        <f t="shared" si="2"/>
        <v>161497.16246535568</v>
      </c>
    </row>
    <row r="23" spans="1:14" ht="33.75" customHeight="1">
      <c r="A23" s="4">
        <v>21</v>
      </c>
      <c r="B23" s="27" t="s">
        <v>40</v>
      </c>
      <c r="C23" s="27"/>
      <c r="D23" s="5"/>
      <c r="E23" s="4" t="s">
        <v>34</v>
      </c>
      <c r="F23" s="21">
        <v>100000</v>
      </c>
      <c r="G23" s="1">
        <v>0.53500000000000003</v>
      </c>
      <c r="H23" s="20">
        <f t="shared" si="0"/>
        <v>1.7489150000000002</v>
      </c>
      <c r="I23" s="14">
        <v>1.62</v>
      </c>
      <c r="J23" s="14">
        <f t="shared" si="1"/>
        <v>0.53451233997624392</v>
      </c>
      <c r="K23" s="22">
        <f t="shared" si="2"/>
        <v>173716.51049227925</v>
      </c>
    </row>
    <row r="24" spans="1:14" ht="33.75" customHeight="1">
      <c r="A24" s="15"/>
      <c r="B24" s="16"/>
      <c r="C24" s="16"/>
      <c r="D24" s="16"/>
      <c r="E24" s="15"/>
      <c r="F24" s="17"/>
      <c r="G24" s="18"/>
      <c r="H24" s="19"/>
      <c r="I24" s="19"/>
      <c r="J24" s="19"/>
      <c r="K24" s="24">
        <f>SUM(K3:K23)</f>
        <v>18659402.609047119</v>
      </c>
      <c r="L24" s="3" t="s">
        <v>54</v>
      </c>
      <c r="N24" s="22"/>
    </row>
    <row r="26" spans="1:14" ht="21" customHeight="1">
      <c r="A26" s="28"/>
      <c r="B26" s="28"/>
      <c r="C26" s="28"/>
      <c r="D26" s="28"/>
      <c r="E26" s="28"/>
      <c r="F26" s="28"/>
    </row>
    <row r="27" spans="1:14" ht="33" customHeight="1">
      <c r="A27" s="26"/>
      <c r="B27" s="26"/>
      <c r="C27" s="26"/>
      <c r="D27" s="26"/>
      <c r="E27" s="26"/>
      <c r="F27" s="26"/>
    </row>
    <row r="28" spans="1:14" ht="33" customHeight="1">
      <c r="A28" s="26"/>
      <c r="B28" s="26"/>
      <c r="C28" s="26"/>
      <c r="D28" s="26"/>
      <c r="E28" s="26"/>
      <c r="F28" s="26"/>
    </row>
    <row r="29" spans="1:14" ht="33" customHeight="1">
      <c r="A29" s="26"/>
      <c r="B29" s="26"/>
      <c r="C29" s="26"/>
      <c r="D29" s="26"/>
      <c r="E29" s="26"/>
      <c r="F29" s="26"/>
    </row>
  </sheetData>
  <mergeCells count="28">
    <mergeCell ref="A1:F1"/>
    <mergeCell ref="D5:D13"/>
    <mergeCell ref="B6:C6"/>
    <mergeCell ref="B7:C7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A28:F28"/>
    <mergeCell ref="A29:F29"/>
    <mergeCell ref="B14:C14"/>
    <mergeCell ref="B15:C15"/>
    <mergeCell ref="B16:C16"/>
    <mergeCell ref="B17:C17"/>
    <mergeCell ref="B18:C18"/>
    <mergeCell ref="A26:F26"/>
    <mergeCell ref="A27:F27"/>
    <mergeCell ref="B19:C19"/>
    <mergeCell ref="B20:C20"/>
    <mergeCell ref="B21:C21"/>
    <mergeCell ref="B22:C22"/>
    <mergeCell ref="B23:C23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ტექნიკური დავალება ჰემო2020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Besik Datukishvili</cp:lastModifiedBy>
  <cp:lastPrinted>2019-12-16T09:59:25Z</cp:lastPrinted>
  <dcterms:created xsi:type="dcterms:W3CDTF">2015-11-06T16:55:53Z</dcterms:created>
  <dcterms:modified xsi:type="dcterms:W3CDTF">2019-12-16T12:12:22Z</dcterms:modified>
</cp:coreProperties>
</file>