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 activeTab="1"/>
  </bookViews>
  <sheets>
    <sheet name="პერიტონეული 2020" sheetId="1" r:id="rId1"/>
    <sheet name="პერიტონეული 2020 Medinserv" sheetId="8" r:id="rId2"/>
  </sheets>
  <calcPr calcId="162913"/>
</workbook>
</file>

<file path=xl/calcChain.xml><?xml version="1.0" encoding="utf-8"?>
<calcChain xmlns="http://schemas.openxmlformats.org/spreadsheetml/2006/main">
  <c r="G7" i="8" l="1"/>
  <c r="H7" i="8" s="1"/>
  <c r="G8" i="8"/>
  <c r="H8" i="8" s="1"/>
  <c r="G9" i="8"/>
  <c r="H9" i="8" s="1"/>
  <c r="G10" i="8"/>
  <c r="H10" i="8" s="1"/>
  <c r="G11" i="8"/>
  <c r="H11" i="8" s="1"/>
  <c r="G12" i="8"/>
  <c r="H12" i="8" s="1"/>
  <c r="G13" i="8"/>
  <c r="H13" i="8" s="1"/>
  <c r="G14" i="8"/>
  <c r="H14" i="8" s="1"/>
  <c r="G15" i="8"/>
  <c r="H15" i="8" s="1"/>
  <c r="G16" i="8"/>
  <c r="H16" i="8" s="1"/>
  <c r="G17" i="8"/>
  <c r="H17" i="8" s="1"/>
  <c r="G18" i="8"/>
  <c r="H18" i="8" s="1"/>
  <c r="G19" i="8"/>
  <c r="H19" i="8" s="1"/>
  <c r="G20" i="8"/>
  <c r="H20" i="8" s="1"/>
  <c r="G6" i="8"/>
  <c r="H6" i="8" s="1"/>
  <c r="H21" i="8" l="1"/>
</calcChain>
</file>

<file path=xl/sharedStrings.xml><?xml version="1.0" encoding="utf-8"?>
<sst xmlns="http://schemas.openxmlformats.org/spreadsheetml/2006/main" count="48" uniqueCount="31">
  <si>
    <t>N</t>
  </si>
  <si>
    <t>მედიკამენტის დასახელება</t>
  </si>
  <si>
    <t>შესასყიდი რაოდენობა 2020 (ფლაკონი/ამპულა/ს.ე)</t>
  </si>
  <si>
    <t>დიანილი გლუკოზით 1.36% (დექსტროზა 1.5%) 2000 მლ</t>
  </si>
  <si>
    <t>დიანილი გლუკოზით 2.27% (დექსტროზა 2.5%) 2000 მლ</t>
  </si>
  <si>
    <t>დიანილი გლუკოზით 3.86% (დექსტროზა 4.25%) 2000 მლ</t>
  </si>
  <si>
    <t>დიანილი გლუკოზით 1.36% (დექსტროზა 1.5%) 2500 მლ</t>
  </si>
  <si>
    <t>დიანილი გლუკოზით 2.27% (დექსტროზა 2.5%) 2500 მლ</t>
  </si>
  <si>
    <t>დიანილი გლუკოზით 1.36% (დექსტროზა 1.5%) 5000 მლ</t>
  </si>
  <si>
    <t>დიანილი გლუკოზით 2.27% (დექსტროზა 2.5%) 5000 მლ</t>
  </si>
  <si>
    <t>ექსტრანილი (იკოდექსტრინი 7.5%) 2000 მლ</t>
  </si>
  <si>
    <t>სადეზინფექციო თავსახური</t>
  </si>
  <si>
    <t>კათეტერის დამაგრძელებელი (გადამყვანი)</t>
  </si>
  <si>
    <t>პერიტონეული დიალიზის კათეტერი</t>
  </si>
  <si>
    <t>კათეტერის ადაპტორი (ტიტანის)</t>
  </si>
  <si>
    <t>გამომავალი მაგისტრალის ჩამკეტი</t>
  </si>
  <si>
    <t>ჩამცლელი (აპდ მიმღები)</t>
  </si>
  <si>
    <t>კასეტა (აპდ სისტემა)</t>
  </si>
  <si>
    <t>.</t>
  </si>
  <si>
    <t>არა უგვიანეს 2020 წლის 15 იანვრისა მოწოდებული უნდა იქნეს საქონლის სრული რაოდენობის არანაკლებ 1/12</t>
  </si>
  <si>
    <t>სს კომპანია "მედინსერვი"</t>
  </si>
  <si>
    <t>დანართი N3</t>
  </si>
  <si>
    <t>ფასი
აშშ დოლარი</t>
  </si>
  <si>
    <t>წარმოშობის ქვეყანა და მწარმოებელი</t>
  </si>
  <si>
    <t>Baxter
ირლანდია</t>
  </si>
  <si>
    <t>Baxter / 
Covidien
აშშ
ირლანდია
სინგაპური
კოსტა რიკა</t>
  </si>
  <si>
    <t>მაგისტრალი ჩამცლელი ჩანთით (აპდ მიმღები)</t>
  </si>
  <si>
    <t>შესასყიდი რაოდენობა 2020 
ცალი</t>
  </si>
  <si>
    <t>ერთ ფასი 2019 ლარი</t>
  </si>
  <si>
    <t>ერთ ფასი 2019 აშშ (2.6626)</t>
  </si>
  <si>
    <t>გეგმა  კურსი: აშშ_2.90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</si>
</sst>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0.0"/>
    <numFmt numFmtId="167" formatCode="[$$-409]#,##0.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Sylfaen"/>
      <family val="1"/>
      <charset val="204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1"/>
      <color indexed="20"/>
      <name val="Calibri"/>
      <family val="2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i/>
      <sz val="11"/>
      <color indexed="23"/>
      <name val="Calibri"/>
      <family val="2"/>
      <charset val="1"/>
    </font>
    <font>
      <sz val="11"/>
      <color indexed="17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sz val="11"/>
      <color indexed="62"/>
      <name val="Calibri"/>
      <family val="2"/>
      <charset val="1"/>
    </font>
    <font>
      <sz val="11"/>
      <color indexed="52"/>
      <name val="Calibri"/>
      <family val="2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204"/>
    </font>
    <font>
      <b/>
      <sz val="11"/>
      <color indexed="63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  <charset val="1"/>
    </font>
    <font>
      <sz val="11"/>
      <color indexed="8"/>
      <name val="Calibri"/>
      <family val="2"/>
    </font>
    <font>
      <sz val="10"/>
      <name val="Arial"/>
      <family val="2"/>
      <charset val="204"/>
    </font>
    <font>
      <sz val="11"/>
      <name val="Sylfaen"/>
      <family val="1"/>
      <charset val="204"/>
    </font>
    <font>
      <sz val="10"/>
      <color theme="1"/>
      <name val="Sylfaen"/>
      <family val="1"/>
      <charset val="204"/>
    </font>
    <font>
      <sz val="10"/>
      <name val="Sylfaen"/>
      <family val="1"/>
      <charset val="204"/>
    </font>
    <font>
      <sz val="12"/>
      <color theme="1"/>
      <name val="Sylfaen"/>
      <family val="1"/>
      <charset val="204"/>
    </font>
    <font>
      <b/>
      <i/>
      <sz val="8"/>
      <color theme="1"/>
      <name val="Sylfaen"/>
      <family val="1"/>
      <charset val="204"/>
    </font>
    <font>
      <b/>
      <sz val="10"/>
      <color theme="1"/>
      <name val="Sylfaen"/>
      <family val="1"/>
    </font>
  </fonts>
  <fills count="2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6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43" fontId="1" fillId="0" borderId="0" applyFont="0" applyFill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22" borderId="10" applyNumberFormat="0" applyAlignment="0" applyProtection="0"/>
    <xf numFmtId="0" fontId="7" fillId="22" borderId="10" applyNumberFormat="0" applyAlignment="0" applyProtection="0"/>
    <xf numFmtId="0" fontId="8" fillId="23" borderId="11" applyNumberFormat="0" applyAlignment="0" applyProtection="0"/>
    <xf numFmtId="0" fontId="8" fillId="23" borderId="11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2" fillId="0" borderId="13" applyNumberFormat="0" applyFill="0" applyAlignment="0" applyProtection="0"/>
    <xf numFmtId="0" fontId="12" fillId="0" borderId="13" applyNumberFormat="0" applyFill="0" applyAlignment="0" applyProtection="0"/>
    <xf numFmtId="0" fontId="13" fillId="0" borderId="14" applyNumberFormat="0" applyFill="0" applyAlignment="0" applyProtection="0"/>
    <xf numFmtId="0" fontId="13" fillId="0" borderId="14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9" borderId="10" applyNumberFormat="0" applyAlignment="0" applyProtection="0"/>
    <xf numFmtId="0" fontId="14" fillId="9" borderId="10" applyNumberFormat="0" applyAlignment="0" applyProtection="0"/>
    <xf numFmtId="0" fontId="15" fillId="0" borderId="15" applyNumberFormat="0" applyFill="0" applyAlignment="0" applyProtection="0"/>
    <xf numFmtId="0" fontId="15" fillId="0" borderId="15" applyNumberFormat="0" applyFill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25" borderId="16" applyNumberFormat="0" applyFont="0" applyAlignment="0" applyProtection="0"/>
    <xf numFmtId="0" fontId="2" fillId="25" borderId="16" applyNumberFormat="0" applyFont="0" applyAlignment="0" applyProtection="0"/>
    <xf numFmtId="0" fontId="18" fillId="22" borderId="17" applyNumberFormat="0" applyAlignment="0" applyProtection="0"/>
    <xf numFmtId="0" fontId="18" fillId="22" borderId="17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14" fillId="9" borderId="10" applyNumberFormat="0" applyAlignment="0" applyProtection="0"/>
    <xf numFmtId="0" fontId="18" fillId="22" borderId="17" applyNumberFormat="0" applyAlignment="0" applyProtection="0"/>
    <xf numFmtId="0" fontId="7" fillId="22" borderId="10" applyNumberFormat="0" applyAlignment="0" applyProtection="0"/>
    <xf numFmtId="0" fontId="11" fillId="0" borderId="12" applyNumberFormat="0" applyFill="0" applyAlignment="0" applyProtection="0"/>
    <xf numFmtId="0" fontId="12" fillId="0" borderId="13" applyNumberFormat="0" applyFill="0" applyAlignment="0" applyProtection="0"/>
    <xf numFmtId="0" fontId="13" fillId="0" borderId="14" applyNumberFormat="0" applyFill="0" applyAlignment="0" applyProtection="0"/>
    <xf numFmtId="0" fontId="13" fillId="0" borderId="0" applyNumberFormat="0" applyFill="0" applyBorder="0" applyAlignment="0" applyProtection="0"/>
    <xf numFmtId="0" fontId="20" fillId="0" borderId="18" applyNumberFormat="0" applyFill="0" applyAlignment="0" applyProtection="0"/>
    <xf numFmtId="0" fontId="8" fillId="23" borderId="11" applyNumberFormat="0" applyAlignment="0" applyProtection="0"/>
    <xf numFmtId="0" fontId="19" fillId="0" borderId="0" applyNumberFormat="0" applyFill="0" applyBorder="0" applyAlignment="0" applyProtection="0"/>
    <xf numFmtId="0" fontId="16" fillId="24" borderId="0" applyNumberFormat="0" applyBorder="0" applyAlignment="0" applyProtection="0"/>
    <xf numFmtId="0" fontId="17" fillId="0" borderId="0"/>
    <xf numFmtId="0" fontId="17" fillId="0" borderId="0"/>
    <xf numFmtId="0" fontId="6" fillId="5" borderId="0" applyNumberFormat="0" applyBorder="0" applyAlignment="0" applyProtection="0"/>
    <xf numFmtId="0" fontId="9" fillId="0" borderId="0" applyNumberFormat="0" applyFill="0" applyBorder="0" applyAlignment="0" applyProtection="0"/>
    <xf numFmtId="0" fontId="22" fillId="25" borderId="16" applyNumberFormat="0" applyFont="0" applyAlignment="0" applyProtection="0"/>
    <xf numFmtId="0" fontId="15" fillId="0" borderId="15" applyNumberFormat="0" applyFill="0" applyAlignment="0" applyProtection="0"/>
    <xf numFmtId="0" fontId="21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23" fillId="0" borderId="0"/>
    <xf numFmtId="0" fontId="17" fillId="0" borderId="0"/>
  </cellStyleXfs>
  <cellXfs count="38">
    <xf numFmtId="0" fontId="0" fillId="0" borderId="0" xfId="0"/>
    <xf numFmtId="0" fontId="3" fillId="0" borderId="0" xfId="0" applyFont="1"/>
    <xf numFmtId="1" fontId="24" fillId="2" borderId="2" xfId="2" applyNumberFormat="1" applyFont="1" applyFill="1" applyBorder="1" applyAlignment="1">
      <alignment horizontal="center" vertical="center" wrapText="1"/>
    </xf>
    <xf numFmtId="2" fontId="24" fillId="2" borderId="3" xfId="2" applyNumberFormat="1" applyFont="1" applyFill="1" applyBorder="1" applyAlignment="1">
      <alignment horizontal="center" vertical="center" wrapText="1"/>
    </xf>
    <xf numFmtId="2" fontId="24" fillId="2" borderId="4" xfId="2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6" xfId="1" applyNumberFormat="1" applyFont="1" applyBorder="1" applyAlignment="1">
      <alignment horizontal="center" vertical="center"/>
    </xf>
    <xf numFmtId="166" fontId="3" fillId="0" borderId="0" xfId="0" applyNumberFormat="1" applyFont="1"/>
    <xf numFmtId="49" fontId="3" fillId="0" borderId="0" xfId="0" applyNumberFormat="1" applyFont="1"/>
    <xf numFmtId="0" fontId="3" fillId="3" borderId="5" xfId="0" applyFont="1" applyFill="1" applyBorder="1" applyAlignment="1">
      <alignment horizontal="center" vertical="center" wrapText="1"/>
    </xf>
    <xf numFmtId="165" fontId="3" fillId="3" borderId="6" xfId="1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65" fontId="3" fillId="0" borderId="9" xfId="1" applyNumberFormat="1" applyFont="1" applyBorder="1" applyAlignment="1">
      <alignment horizontal="center" vertical="center"/>
    </xf>
    <xf numFmtId="0" fontId="25" fillId="0" borderId="0" xfId="0" applyFont="1"/>
    <xf numFmtId="0" fontId="25" fillId="0" borderId="1" xfId="0" applyFont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165" fontId="25" fillId="0" borderId="1" xfId="1" applyNumberFormat="1" applyFont="1" applyBorder="1" applyAlignment="1">
      <alignment horizontal="center" vertical="center"/>
    </xf>
    <xf numFmtId="165" fontId="25" fillId="3" borderId="1" xfId="1" applyNumberFormat="1" applyFont="1" applyFill="1" applyBorder="1" applyAlignment="1">
      <alignment horizontal="center" vertical="center"/>
    </xf>
    <xf numFmtId="167" fontId="26" fillId="0" borderId="1" xfId="135" applyNumberFormat="1" applyFont="1" applyFill="1" applyBorder="1" applyAlignment="1">
      <alignment horizontal="right" vertical="center" wrapText="1"/>
    </xf>
    <xf numFmtId="0" fontId="27" fillId="0" borderId="0" xfId="0" applyFont="1"/>
    <xf numFmtId="14" fontId="27" fillId="0" borderId="0" xfId="0" applyNumberFormat="1" applyFont="1"/>
    <xf numFmtId="0" fontId="28" fillId="0" borderId="0" xfId="0" applyFont="1" applyFill="1" applyAlignment="1">
      <alignment horizontal="right"/>
    </xf>
    <xf numFmtId="1" fontId="26" fillId="0" borderId="1" xfId="2" applyNumberFormat="1" applyFont="1" applyFill="1" applyBorder="1" applyAlignment="1">
      <alignment horizontal="center" vertical="center" wrapText="1"/>
    </xf>
    <xf numFmtId="2" fontId="26" fillId="0" borderId="1" xfId="2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wrapText="1"/>
    </xf>
    <xf numFmtId="0" fontId="25" fillId="0" borderId="1" xfId="0" applyFont="1" applyBorder="1"/>
    <xf numFmtId="2" fontId="25" fillId="0" borderId="1" xfId="0" applyNumberFormat="1" applyFont="1" applyBorder="1"/>
    <xf numFmtId="0" fontId="25" fillId="0" borderId="1" xfId="0" applyFont="1" applyBorder="1" applyAlignment="1">
      <alignment vertical="center" wrapText="1"/>
    </xf>
    <xf numFmtId="164" fontId="25" fillId="0" borderId="0" xfId="0" applyNumberFormat="1" applyFont="1" applyAlignment="1">
      <alignment horizontal="center"/>
    </xf>
    <xf numFmtId="164" fontId="29" fillId="0" borderId="0" xfId="0" applyNumberFormat="1" applyFont="1"/>
    <xf numFmtId="0" fontId="25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</cellXfs>
  <cellStyles count="136">
    <cellStyle name="20% - Accent1 2" xfId="4"/>
    <cellStyle name="20% - Accent1 3" xfId="5"/>
    <cellStyle name="20% - Accent2 2" xfId="6"/>
    <cellStyle name="20% - Accent2 3" xfId="7"/>
    <cellStyle name="20% - Accent3 2" xfId="8"/>
    <cellStyle name="20% - Accent3 3" xfId="9"/>
    <cellStyle name="20% - Accent4 2" xfId="10"/>
    <cellStyle name="20% - Accent4 3" xfId="11"/>
    <cellStyle name="20% - Accent5 2" xfId="12"/>
    <cellStyle name="20% - Accent5 3" xfId="13"/>
    <cellStyle name="20% - Accent6 2" xfId="14"/>
    <cellStyle name="20% - Accent6 3" xfId="15"/>
    <cellStyle name="20% - Акцент1" xfId="16"/>
    <cellStyle name="20% - Акцент2" xfId="17"/>
    <cellStyle name="20% - Акцент3" xfId="18"/>
    <cellStyle name="20% - Акцент4" xfId="19"/>
    <cellStyle name="20% - Акцент5" xfId="20"/>
    <cellStyle name="20% - Акцент6" xfId="21"/>
    <cellStyle name="40% - Accent1 2" xfId="22"/>
    <cellStyle name="40% - Accent1 3" xfId="23"/>
    <cellStyle name="40% - Accent2 2" xfId="24"/>
    <cellStyle name="40% - Accent2 3" xfId="25"/>
    <cellStyle name="40% - Accent3 2" xfId="26"/>
    <cellStyle name="40% - Accent3 3" xfId="27"/>
    <cellStyle name="40% - Accent4 2" xfId="28"/>
    <cellStyle name="40% - Accent4 3" xfId="29"/>
    <cellStyle name="40% - Accent5 2" xfId="30"/>
    <cellStyle name="40% - Accent5 3" xfId="31"/>
    <cellStyle name="40% - Accent6 2" xfId="32"/>
    <cellStyle name="40% - Accent6 3" xfId="33"/>
    <cellStyle name="40% - Акцент1" xfId="34"/>
    <cellStyle name="40% - Акцент2" xfId="35"/>
    <cellStyle name="40% - Акцент3" xfId="36"/>
    <cellStyle name="40% - Акцент4" xfId="37"/>
    <cellStyle name="40% - Акцент5" xfId="38"/>
    <cellStyle name="40% - Акцент6" xfId="39"/>
    <cellStyle name="60% - Accent1 2" xfId="40"/>
    <cellStyle name="60% - Accent1 3" xfId="41"/>
    <cellStyle name="60% - Accent2 2" xfId="42"/>
    <cellStyle name="60% - Accent2 3" xfId="43"/>
    <cellStyle name="60% - Accent3 2" xfId="44"/>
    <cellStyle name="60% - Accent3 3" xfId="45"/>
    <cellStyle name="60% - Accent4 2" xfId="46"/>
    <cellStyle name="60% - Accent4 3" xfId="47"/>
    <cellStyle name="60% - Accent5 2" xfId="48"/>
    <cellStyle name="60% - Accent5 3" xfId="49"/>
    <cellStyle name="60% - Accent6 2" xfId="50"/>
    <cellStyle name="60% - Accent6 3" xfId="51"/>
    <cellStyle name="60% - Акцент1" xfId="52"/>
    <cellStyle name="60% - Акцент2" xfId="53"/>
    <cellStyle name="60% - Акцент3" xfId="54"/>
    <cellStyle name="60% - Акцент4" xfId="55"/>
    <cellStyle name="60% - Акцент5" xfId="56"/>
    <cellStyle name="60% - Акцент6" xfId="57"/>
    <cellStyle name="Accent1 2" xfId="58"/>
    <cellStyle name="Accent1 3" xfId="59"/>
    <cellStyle name="Accent2 2" xfId="60"/>
    <cellStyle name="Accent2 3" xfId="61"/>
    <cellStyle name="Accent3 2" xfId="62"/>
    <cellStyle name="Accent3 3" xfId="63"/>
    <cellStyle name="Accent4 2" xfId="64"/>
    <cellStyle name="Accent4 3" xfId="65"/>
    <cellStyle name="Accent5 2" xfId="66"/>
    <cellStyle name="Accent5 3" xfId="67"/>
    <cellStyle name="Accent6 2" xfId="68"/>
    <cellStyle name="Accent6 3" xfId="69"/>
    <cellStyle name="Bad 2" xfId="70"/>
    <cellStyle name="Bad 3" xfId="71"/>
    <cellStyle name="Calculation 2" xfId="72"/>
    <cellStyle name="Calculation 3" xfId="73"/>
    <cellStyle name="Check Cell 2" xfId="74"/>
    <cellStyle name="Check Cell 3" xfId="75"/>
    <cellStyle name="Comma" xfId="1" builtinId="3"/>
    <cellStyle name="Comma 2" xfId="3"/>
    <cellStyle name="Explanatory Text 2" xfId="76"/>
    <cellStyle name="Explanatory Text 3" xfId="77"/>
    <cellStyle name="Good 2" xfId="78"/>
    <cellStyle name="Good 3" xfId="79"/>
    <cellStyle name="Heading 1 2" xfId="80"/>
    <cellStyle name="Heading 1 3" xfId="81"/>
    <cellStyle name="Heading 2 2" xfId="82"/>
    <cellStyle name="Heading 2 3" xfId="83"/>
    <cellStyle name="Heading 3 2" xfId="84"/>
    <cellStyle name="Heading 3 3" xfId="85"/>
    <cellStyle name="Heading 4 2" xfId="86"/>
    <cellStyle name="Heading 4 3" xfId="87"/>
    <cellStyle name="Input 2" xfId="88"/>
    <cellStyle name="Input 3" xfId="89"/>
    <cellStyle name="Linked Cell 2" xfId="90"/>
    <cellStyle name="Linked Cell 3" xfId="91"/>
    <cellStyle name="Neutral 2" xfId="92"/>
    <cellStyle name="Neutral 3" xfId="93"/>
    <cellStyle name="Normal" xfId="0" builtinId="0"/>
    <cellStyle name="Normal 2" xfId="2"/>
    <cellStyle name="Normal 2 2" xfId="94"/>
    <cellStyle name="Normal 3" xfId="95"/>
    <cellStyle name="Normal 4" xfId="96"/>
    <cellStyle name="Normal 5" xfId="97"/>
    <cellStyle name="Normal 5 2" xfId="98"/>
    <cellStyle name="Normal 6" xfId="134"/>
    <cellStyle name="Normal_2015_PD" xfId="135"/>
    <cellStyle name="Note 2" xfId="99"/>
    <cellStyle name="Note 3" xfId="100"/>
    <cellStyle name="Output 2" xfId="101"/>
    <cellStyle name="Output 3" xfId="102"/>
    <cellStyle name="Title 2" xfId="103"/>
    <cellStyle name="Title 3" xfId="104"/>
    <cellStyle name="Total 2" xfId="105"/>
    <cellStyle name="Total 3" xfId="106"/>
    <cellStyle name="Warning Text 2" xfId="107"/>
    <cellStyle name="Warning Text 3" xfId="108"/>
    <cellStyle name="Акцент1" xfId="109"/>
    <cellStyle name="Акцент2" xfId="110"/>
    <cellStyle name="Акцент3" xfId="111"/>
    <cellStyle name="Акцент4" xfId="112"/>
    <cellStyle name="Акцент5" xfId="113"/>
    <cellStyle name="Акцент6" xfId="114"/>
    <cellStyle name="Ввод " xfId="115"/>
    <cellStyle name="Вывод" xfId="116"/>
    <cellStyle name="Вычисление" xfId="117"/>
    <cellStyle name="Заголовок 1" xfId="118"/>
    <cellStyle name="Заголовок 2" xfId="119"/>
    <cellStyle name="Заголовок 3" xfId="120"/>
    <cellStyle name="Заголовок 4" xfId="121"/>
    <cellStyle name="Итог" xfId="122"/>
    <cellStyle name="Контрольная ячейка" xfId="123"/>
    <cellStyle name="Название" xfId="124"/>
    <cellStyle name="Нейтральный" xfId="125"/>
    <cellStyle name="Обычный 2" xfId="126"/>
    <cellStyle name="Обычный_Лист1" xfId="127"/>
    <cellStyle name="Плохой" xfId="128"/>
    <cellStyle name="Пояснение" xfId="129"/>
    <cellStyle name="Примечание" xfId="130"/>
    <cellStyle name="Связанная ячейка" xfId="131"/>
    <cellStyle name="Текст предупреждения" xfId="132"/>
    <cellStyle name="Хороший" xfId="13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G5" sqref="G5"/>
    </sheetView>
  </sheetViews>
  <sheetFormatPr defaultRowHeight="15" x14ac:dyDescent="0.25"/>
  <cols>
    <col min="1" max="1" width="6.5703125" style="1" customWidth="1"/>
    <col min="2" max="2" width="60.140625" style="1" bestFit="1" customWidth="1"/>
    <col min="3" max="3" width="24" style="1" bestFit="1" customWidth="1"/>
    <col min="4" max="16384" width="9.140625" style="1"/>
  </cols>
  <sheetData>
    <row r="1" spans="1:5" ht="15.75" thickBot="1" x14ac:dyDescent="0.3"/>
    <row r="2" spans="1:5" ht="45" x14ac:dyDescent="0.25">
      <c r="A2" s="2" t="s">
        <v>0</v>
      </c>
      <c r="B2" s="3" t="s">
        <v>1</v>
      </c>
      <c r="C2" s="4" t="s">
        <v>2</v>
      </c>
    </row>
    <row r="3" spans="1:5" ht="41.25" customHeight="1" x14ac:dyDescent="0.25">
      <c r="A3" s="5">
        <v>1</v>
      </c>
      <c r="B3" s="6" t="s">
        <v>3</v>
      </c>
      <c r="C3" s="7">
        <v>21945</v>
      </c>
      <c r="D3" s="8"/>
      <c r="E3" s="9"/>
    </row>
    <row r="4" spans="1:5" ht="41.25" customHeight="1" x14ac:dyDescent="0.25">
      <c r="A4" s="5">
        <v>2</v>
      </c>
      <c r="B4" s="6" t="s">
        <v>4</v>
      </c>
      <c r="C4" s="7">
        <v>44400</v>
      </c>
      <c r="D4" s="8"/>
    </row>
    <row r="5" spans="1:5" ht="41.25" customHeight="1" x14ac:dyDescent="0.25">
      <c r="A5" s="5">
        <v>3</v>
      </c>
      <c r="B5" s="6" t="s">
        <v>5</v>
      </c>
      <c r="C5" s="7">
        <v>6000</v>
      </c>
      <c r="D5" s="8"/>
    </row>
    <row r="6" spans="1:5" ht="41.25" customHeight="1" x14ac:dyDescent="0.25">
      <c r="A6" s="10">
        <v>4</v>
      </c>
      <c r="B6" s="6" t="s">
        <v>6</v>
      </c>
      <c r="C6" s="11">
        <v>1024</v>
      </c>
      <c r="D6" s="8"/>
    </row>
    <row r="7" spans="1:5" ht="41.25" customHeight="1" x14ac:dyDescent="0.25">
      <c r="A7" s="10">
        <v>5</v>
      </c>
      <c r="B7" s="6" t="s">
        <v>7</v>
      </c>
      <c r="C7" s="11">
        <v>3016</v>
      </c>
      <c r="D7" s="8"/>
    </row>
    <row r="8" spans="1:5" ht="41.25" customHeight="1" x14ac:dyDescent="0.25">
      <c r="A8" s="10">
        <v>6</v>
      </c>
      <c r="B8" s="12" t="s">
        <v>8</v>
      </c>
      <c r="C8" s="11">
        <v>3480</v>
      </c>
      <c r="D8" s="8"/>
    </row>
    <row r="9" spans="1:5" ht="41.25" customHeight="1" x14ac:dyDescent="0.25">
      <c r="A9" s="10">
        <v>7</v>
      </c>
      <c r="B9" s="12" t="s">
        <v>9</v>
      </c>
      <c r="C9" s="11">
        <v>7860</v>
      </c>
      <c r="D9" s="8"/>
    </row>
    <row r="10" spans="1:5" ht="41.25" customHeight="1" x14ac:dyDescent="0.25">
      <c r="A10" s="10">
        <v>8</v>
      </c>
      <c r="B10" s="6" t="s">
        <v>10</v>
      </c>
      <c r="C10" s="11">
        <v>7725</v>
      </c>
      <c r="D10" s="8"/>
    </row>
    <row r="11" spans="1:5" ht="41.25" customHeight="1" x14ac:dyDescent="0.25">
      <c r="A11" s="10">
        <v>9</v>
      </c>
      <c r="B11" s="6" t="s">
        <v>11</v>
      </c>
      <c r="C11" s="11">
        <v>95460</v>
      </c>
      <c r="D11" s="8"/>
    </row>
    <row r="12" spans="1:5" ht="41.25" customHeight="1" x14ac:dyDescent="0.25">
      <c r="A12" s="10">
        <v>10</v>
      </c>
      <c r="B12" s="6" t="s">
        <v>12</v>
      </c>
      <c r="C12" s="11">
        <v>132</v>
      </c>
      <c r="D12" s="8"/>
    </row>
    <row r="13" spans="1:5" ht="41.25" customHeight="1" x14ac:dyDescent="0.25">
      <c r="A13" s="10">
        <v>11</v>
      </c>
      <c r="B13" s="6" t="s">
        <v>13</v>
      </c>
      <c r="C13" s="11">
        <v>32</v>
      </c>
      <c r="D13" s="8"/>
    </row>
    <row r="14" spans="1:5" ht="41.25" customHeight="1" x14ac:dyDescent="0.25">
      <c r="A14" s="5">
        <v>12</v>
      </c>
      <c r="B14" s="6" t="s">
        <v>14</v>
      </c>
      <c r="C14" s="11">
        <v>32</v>
      </c>
      <c r="D14" s="8"/>
    </row>
    <row r="15" spans="1:5" ht="41.25" customHeight="1" x14ac:dyDescent="0.25">
      <c r="A15" s="5">
        <v>13</v>
      </c>
      <c r="B15" s="6" t="s">
        <v>15</v>
      </c>
      <c r="C15" s="7">
        <v>100</v>
      </c>
      <c r="D15" s="8"/>
    </row>
    <row r="16" spans="1:5" ht="41.25" customHeight="1" x14ac:dyDescent="0.25">
      <c r="A16" s="5">
        <v>14</v>
      </c>
      <c r="B16" s="6" t="s">
        <v>16</v>
      </c>
      <c r="C16" s="7">
        <v>5040</v>
      </c>
      <c r="D16" s="8"/>
    </row>
    <row r="17" spans="1:11" ht="41.25" customHeight="1" thickBot="1" x14ac:dyDescent="0.3">
      <c r="A17" s="13">
        <v>15</v>
      </c>
      <c r="B17" s="14" t="s">
        <v>17</v>
      </c>
      <c r="C17" s="15">
        <v>5040</v>
      </c>
      <c r="D17" s="8"/>
    </row>
    <row r="19" spans="1:11" ht="41.25" customHeight="1" x14ac:dyDescent="0.25">
      <c r="A19" s="34" t="s">
        <v>19</v>
      </c>
      <c r="B19" s="34"/>
      <c r="C19" s="34"/>
    </row>
    <row r="26" spans="1:11" x14ac:dyDescent="0.25">
      <c r="K26" s="1" t="s">
        <v>18</v>
      </c>
    </row>
  </sheetData>
  <mergeCells count="1">
    <mergeCell ref="A19:C1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H29"/>
  <sheetViews>
    <sheetView tabSelected="1" topLeftCell="A13" workbookViewId="0">
      <selection activeCell="Q21" sqref="Q21"/>
    </sheetView>
  </sheetViews>
  <sheetFormatPr defaultRowHeight="15" x14ac:dyDescent="0.3"/>
  <cols>
    <col min="1" max="1" width="6.5703125" style="16" customWidth="1"/>
    <col min="2" max="2" width="51.5703125" style="16" bestFit="1" customWidth="1"/>
    <col min="3" max="3" width="21.42578125" style="16" bestFit="1" customWidth="1"/>
    <col min="4" max="4" width="12" style="16" bestFit="1" customWidth="1"/>
    <col min="5" max="5" width="13.28515625" style="16" bestFit="1" customWidth="1"/>
    <col min="6" max="6" width="15.5703125" style="16" customWidth="1"/>
    <col min="7" max="7" width="10.42578125" style="16" bestFit="1" customWidth="1"/>
    <col min="8" max="8" width="23" style="16" customWidth="1"/>
    <col min="9" max="16384" width="9.140625" style="16"/>
  </cols>
  <sheetData>
    <row r="2" spans="1:8" ht="18" x14ac:dyDescent="0.35">
      <c r="A2" s="22"/>
      <c r="B2" s="22" t="s">
        <v>20</v>
      </c>
      <c r="C2" s="22"/>
      <c r="D2" s="22"/>
      <c r="E2" s="23">
        <v>43805</v>
      </c>
    </row>
    <row r="3" spans="1:8" ht="18" x14ac:dyDescent="0.35">
      <c r="A3" s="22"/>
      <c r="B3" s="22"/>
      <c r="C3" s="22"/>
      <c r="D3" s="22"/>
      <c r="E3" s="23"/>
    </row>
    <row r="4" spans="1:8" ht="15.75" customHeight="1" x14ac:dyDescent="0.3">
      <c r="E4" s="24" t="s">
        <v>21</v>
      </c>
    </row>
    <row r="5" spans="1:8" ht="45" x14ac:dyDescent="0.3">
      <c r="A5" s="25" t="s">
        <v>0</v>
      </c>
      <c r="B5" s="26" t="s">
        <v>1</v>
      </c>
      <c r="C5" s="26" t="s">
        <v>27</v>
      </c>
      <c r="D5" s="26" t="s">
        <v>22</v>
      </c>
      <c r="E5" s="26" t="s">
        <v>23</v>
      </c>
      <c r="F5" s="30" t="s">
        <v>28</v>
      </c>
      <c r="G5" s="27" t="s">
        <v>29</v>
      </c>
      <c r="H5" s="33" t="s">
        <v>30</v>
      </c>
    </row>
    <row r="6" spans="1:8" ht="41.25" customHeight="1" x14ac:dyDescent="0.3">
      <c r="A6" s="17">
        <v>1</v>
      </c>
      <c r="B6" s="17" t="s">
        <v>3</v>
      </c>
      <c r="C6" s="19">
        <v>21945</v>
      </c>
      <c r="D6" s="21">
        <v>7.85</v>
      </c>
      <c r="E6" s="36" t="s">
        <v>24</v>
      </c>
      <c r="F6" s="28">
        <v>19.96</v>
      </c>
      <c r="G6" s="29">
        <f>F6/2.6626</f>
        <v>7.4964320588898081</v>
      </c>
      <c r="H6" s="31">
        <f>C6*G6*2.9</f>
        <v>477076.68444377679</v>
      </c>
    </row>
    <row r="7" spans="1:8" ht="41.25" customHeight="1" x14ac:dyDescent="0.3">
      <c r="A7" s="17">
        <v>2</v>
      </c>
      <c r="B7" s="17" t="s">
        <v>4</v>
      </c>
      <c r="C7" s="19">
        <v>44400</v>
      </c>
      <c r="D7" s="21">
        <v>7.85</v>
      </c>
      <c r="E7" s="37"/>
      <c r="F7" s="28">
        <v>19.96</v>
      </c>
      <c r="G7" s="29">
        <f t="shared" ref="G7:G20" si="0">F7/2.6626</f>
        <v>7.4964320588898081</v>
      </c>
      <c r="H7" s="31">
        <f t="shared" ref="H7:H20" si="1">C7*G7*2.9</f>
        <v>965240.59190265171</v>
      </c>
    </row>
    <row r="8" spans="1:8" ht="41.25" customHeight="1" x14ac:dyDescent="0.3">
      <c r="A8" s="17">
        <v>3</v>
      </c>
      <c r="B8" s="17" t="s">
        <v>5</v>
      </c>
      <c r="C8" s="19">
        <v>6000</v>
      </c>
      <c r="D8" s="21">
        <v>7.85</v>
      </c>
      <c r="E8" s="37"/>
      <c r="F8" s="28">
        <v>19.96</v>
      </c>
      <c r="G8" s="29">
        <f t="shared" si="0"/>
        <v>7.4964320588898081</v>
      </c>
      <c r="H8" s="31">
        <f t="shared" si="1"/>
        <v>130437.91782468266</v>
      </c>
    </row>
    <row r="9" spans="1:8" ht="41.25" customHeight="1" x14ac:dyDescent="0.3">
      <c r="A9" s="18">
        <v>4</v>
      </c>
      <c r="B9" s="17" t="s">
        <v>6</v>
      </c>
      <c r="C9" s="20">
        <v>1024</v>
      </c>
      <c r="D9" s="21">
        <v>8.65</v>
      </c>
      <c r="E9" s="37"/>
      <c r="F9" s="28">
        <v>21.85</v>
      </c>
      <c r="G9" s="29">
        <f t="shared" si="0"/>
        <v>8.2062645534440026</v>
      </c>
      <c r="H9" s="31">
        <f t="shared" si="1"/>
        <v>24369.323217907309</v>
      </c>
    </row>
    <row r="10" spans="1:8" ht="41.25" customHeight="1" x14ac:dyDescent="0.3">
      <c r="A10" s="18">
        <v>5</v>
      </c>
      <c r="B10" s="17" t="s">
        <v>7</v>
      </c>
      <c r="C10" s="20">
        <v>3016</v>
      </c>
      <c r="D10" s="21">
        <v>8.65</v>
      </c>
      <c r="E10" s="37"/>
      <c r="F10" s="28">
        <v>21.85</v>
      </c>
      <c r="G10" s="29">
        <f t="shared" si="0"/>
        <v>8.2062645534440026</v>
      </c>
      <c r="H10" s="31">
        <f t="shared" si="1"/>
        <v>71775.272290242632</v>
      </c>
    </row>
    <row r="11" spans="1:8" ht="41.25" customHeight="1" x14ac:dyDescent="0.3">
      <c r="A11" s="18">
        <v>6</v>
      </c>
      <c r="B11" s="18" t="s">
        <v>8</v>
      </c>
      <c r="C11" s="20">
        <v>3480</v>
      </c>
      <c r="D11" s="21">
        <v>9.65</v>
      </c>
      <c r="E11" s="37"/>
      <c r="F11" s="28">
        <v>24.6</v>
      </c>
      <c r="G11" s="29">
        <f t="shared" si="0"/>
        <v>9.2390896116577785</v>
      </c>
      <c r="H11" s="31">
        <f t="shared" si="1"/>
        <v>93240.892360850296</v>
      </c>
    </row>
    <row r="12" spans="1:8" ht="41.25" customHeight="1" x14ac:dyDescent="0.3">
      <c r="A12" s="18">
        <v>7</v>
      </c>
      <c r="B12" s="18" t="s">
        <v>9</v>
      </c>
      <c r="C12" s="20">
        <v>7860</v>
      </c>
      <c r="D12" s="21">
        <v>9.65</v>
      </c>
      <c r="E12" s="37"/>
      <c r="F12" s="28">
        <v>24.6</v>
      </c>
      <c r="G12" s="29">
        <f t="shared" si="0"/>
        <v>9.2390896116577785</v>
      </c>
      <c r="H12" s="31">
        <f t="shared" si="1"/>
        <v>210595.80860812741</v>
      </c>
    </row>
    <row r="13" spans="1:8" ht="41.25" customHeight="1" x14ac:dyDescent="0.3">
      <c r="A13" s="18">
        <v>8</v>
      </c>
      <c r="B13" s="17" t="s">
        <v>10</v>
      </c>
      <c r="C13" s="20">
        <v>7725</v>
      </c>
      <c r="D13" s="21">
        <v>21.55</v>
      </c>
      <c r="E13" s="37"/>
      <c r="F13" s="28">
        <v>54.61</v>
      </c>
      <c r="G13" s="29">
        <f t="shared" si="0"/>
        <v>20.510027792383386</v>
      </c>
      <c r="H13" s="31">
        <f t="shared" si="1"/>
        <v>459475.8976188688</v>
      </c>
    </row>
    <row r="14" spans="1:8" ht="41.25" customHeight="1" x14ac:dyDescent="0.3">
      <c r="A14" s="18">
        <v>9</v>
      </c>
      <c r="B14" s="17" t="s">
        <v>11</v>
      </c>
      <c r="C14" s="20">
        <v>95460</v>
      </c>
      <c r="D14" s="21">
        <v>0.35</v>
      </c>
      <c r="E14" s="36" t="s">
        <v>25</v>
      </c>
      <c r="F14" s="28">
        <v>0.79</v>
      </c>
      <c r="G14" s="29">
        <f t="shared" si="0"/>
        <v>0.29670247126868476</v>
      </c>
      <c r="H14" s="31">
        <f t="shared" si="1"/>
        <v>82137.331931195076</v>
      </c>
    </row>
    <row r="15" spans="1:8" ht="41.25" customHeight="1" x14ac:dyDescent="0.3">
      <c r="A15" s="18">
        <v>10</v>
      </c>
      <c r="B15" s="17" t="s">
        <v>12</v>
      </c>
      <c r="C15" s="20">
        <v>132</v>
      </c>
      <c r="D15" s="21">
        <v>25.5</v>
      </c>
      <c r="E15" s="36"/>
      <c r="F15" s="28">
        <v>65.099999999999994</v>
      </c>
      <c r="G15" s="29">
        <f t="shared" si="0"/>
        <v>24.449785923533387</v>
      </c>
      <c r="H15" s="31">
        <f t="shared" si="1"/>
        <v>9359.3780515285798</v>
      </c>
    </row>
    <row r="16" spans="1:8" ht="41.25" customHeight="1" x14ac:dyDescent="0.3">
      <c r="A16" s="18">
        <v>11</v>
      </c>
      <c r="B16" s="17" t="s">
        <v>13</v>
      </c>
      <c r="C16" s="20">
        <v>32</v>
      </c>
      <c r="D16" s="21">
        <v>225</v>
      </c>
      <c r="E16" s="36"/>
      <c r="F16" s="28">
        <v>564.54999999999995</v>
      </c>
      <c r="G16" s="29">
        <f t="shared" si="0"/>
        <v>212.02959513257719</v>
      </c>
      <c r="H16" s="31">
        <f t="shared" si="1"/>
        <v>19676.346428303161</v>
      </c>
    </row>
    <row r="17" spans="1:8" ht="41.25" customHeight="1" x14ac:dyDescent="0.3">
      <c r="A17" s="17">
        <v>12</v>
      </c>
      <c r="B17" s="17" t="s">
        <v>14</v>
      </c>
      <c r="C17" s="20">
        <v>32</v>
      </c>
      <c r="D17" s="21">
        <v>91.35</v>
      </c>
      <c r="E17" s="36"/>
      <c r="F17" s="28">
        <v>232</v>
      </c>
      <c r="G17" s="29">
        <f t="shared" si="0"/>
        <v>87.132877638398568</v>
      </c>
      <c r="H17" s="31">
        <f>C17*G17*2.9</f>
        <v>8085.9310448433871</v>
      </c>
    </row>
    <row r="18" spans="1:8" ht="41.25" customHeight="1" x14ac:dyDescent="0.3">
      <c r="A18" s="17">
        <v>13</v>
      </c>
      <c r="B18" s="17" t="s">
        <v>15</v>
      </c>
      <c r="C18" s="19">
        <v>100</v>
      </c>
      <c r="D18" s="21">
        <v>1.8</v>
      </c>
      <c r="E18" s="36"/>
      <c r="F18" s="28">
        <v>4.5</v>
      </c>
      <c r="G18" s="29">
        <f t="shared" si="0"/>
        <v>1.6900773679861789</v>
      </c>
      <c r="H18" s="31">
        <f t="shared" si="1"/>
        <v>490.12243671599185</v>
      </c>
    </row>
    <row r="19" spans="1:8" ht="41.25" customHeight="1" x14ac:dyDescent="0.3">
      <c r="A19" s="17">
        <v>14</v>
      </c>
      <c r="B19" s="17" t="s">
        <v>26</v>
      </c>
      <c r="C19" s="19">
        <v>5040</v>
      </c>
      <c r="D19" s="21">
        <v>4.2</v>
      </c>
      <c r="E19" s="36"/>
      <c r="F19" s="28">
        <v>10.6</v>
      </c>
      <c r="G19" s="29">
        <f t="shared" si="0"/>
        <v>3.9810711334785549</v>
      </c>
      <c r="H19" s="31">
        <f t="shared" si="1"/>
        <v>58187.335686922561</v>
      </c>
    </row>
    <row r="20" spans="1:8" ht="41.25" customHeight="1" x14ac:dyDescent="0.3">
      <c r="A20" s="17">
        <v>15</v>
      </c>
      <c r="B20" s="17" t="s">
        <v>17</v>
      </c>
      <c r="C20" s="19">
        <v>5040</v>
      </c>
      <c r="D20" s="21">
        <v>18.2</v>
      </c>
      <c r="E20" s="36"/>
      <c r="F20" s="28">
        <v>46.1</v>
      </c>
      <c r="G20" s="29">
        <f t="shared" si="0"/>
        <v>17.3139037031473</v>
      </c>
      <c r="H20" s="31">
        <f t="shared" si="1"/>
        <v>253060.01652520095</v>
      </c>
    </row>
    <row r="21" spans="1:8" x14ac:dyDescent="0.3">
      <c r="H21" s="32">
        <f>SUM(H6:H20)</f>
        <v>2863208.8503718176</v>
      </c>
    </row>
    <row r="22" spans="1:8" ht="41.25" customHeight="1" x14ac:dyDescent="0.3">
      <c r="A22" s="35"/>
      <c r="B22" s="35"/>
      <c r="C22" s="35"/>
    </row>
    <row r="29" spans="1:8" x14ac:dyDescent="0.3">
      <c r="H29" s="16" t="s">
        <v>18</v>
      </c>
    </row>
  </sheetData>
  <mergeCells count="3">
    <mergeCell ref="A22:C22"/>
    <mergeCell ref="E6:E13"/>
    <mergeCell ref="E14:E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პერიტონეული 2020</vt:lpstr>
      <vt:lpstr>პერიტონეული 2020 Medinserv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2019-12-16T12:13:28Z</dcterms:modified>
</cp:coreProperties>
</file>