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tsotskolauri\Desktop\"/>
    </mc:Choice>
  </mc:AlternateContent>
  <bookViews>
    <workbookView xWindow="0" yWindow="0" windowWidth="28800" windowHeight="12300" activeTab="4"/>
  </bookViews>
  <sheets>
    <sheet name="ანალიზი" sheetId="4" r:id="rId1"/>
    <sheet name="ფინასების მოთხოვნა" sheetId="1" r:id="rId2"/>
    <sheet name="ჩვენი სავარაუდო პროფიციტი" sheetId="2" r:id="rId3"/>
    <sheet name="არსებული დეფიციტი" sheetId="3" r:id="rId4"/>
    <sheet name="მოსალოდნელი დანაზოგი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4" l="1"/>
  <c r="D38" i="2"/>
  <c r="C38" i="2"/>
  <c r="D9" i="5" l="1"/>
  <c r="E9" i="5"/>
  <c r="D17" i="1"/>
  <c r="C14" i="3" l="1"/>
  <c r="E14" i="3"/>
  <c r="C17" i="1" l="1"/>
  <c r="E17" i="1"/>
</calcChain>
</file>

<file path=xl/sharedStrings.xml><?xml version="1.0" encoding="utf-8"?>
<sst xmlns="http://schemas.openxmlformats.org/spreadsheetml/2006/main" count="96" uniqueCount="79">
  <si>
    <t>#</t>
  </si>
  <si>
    <t>მუხლის დასახელება</t>
  </si>
  <si>
    <t>თანხა</t>
  </si>
  <si>
    <t>მოთხოვნილი თანხა</t>
  </si>
  <si>
    <t>შრომის ანაზღაურება (სამინისტრო)</t>
  </si>
  <si>
    <t>შრომის ანაზღაურება (რეგულირება)</t>
  </si>
  <si>
    <t>შრომის ანაზღაურება (დაავადებათა კონტროლი)</t>
  </si>
  <si>
    <t>საქონელი და მომსახურება (დაავადებათა კონტროლი)</t>
  </si>
  <si>
    <t>შრომის ანაზღაურება (სოც სააგენტო)</t>
  </si>
  <si>
    <t>შრომის ანაზღაურება (საგანგებო)</t>
  </si>
  <si>
    <t>სხვა ხარჯები (წყაროები)</t>
  </si>
  <si>
    <t>სოციალური უზრუნველყოფა (ქრონიკული სააგენტო)</t>
  </si>
  <si>
    <t>საქონელი და მომსახურება (აპარატი დიპლომის შემდგომი)</t>
  </si>
  <si>
    <t>საქონელი და მომსახურება (ინსპექტირება)</t>
  </si>
  <si>
    <t>სხვა ხარჯები (დასაქმება სააგენტო)</t>
  </si>
  <si>
    <t>სოციალური უზრუნველყოფა (ც ჰეპატიტი)</t>
  </si>
  <si>
    <t>სოციალური უზრუნველყოფა (ტუბერკულიოზი)</t>
  </si>
  <si>
    <t>მიმდინარე თანხა</t>
  </si>
  <si>
    <t>წლიური თანხა</t>
  </si>
  <si>
    <t>გრანტები (აპარატი)</t>
  </si>
  <si>
    <t>მოსალოდნელი დეფიციტი</t>
  </si>
  <si>
    <t>საქონელი და მომსახურება (რეგულირების პროგრამა)</t>
  </si>
  <si>
    <t>სოციალური უზრუნველყოფა (პენსია)</t>
  </si>
  <si>
    <t>სოციალური უზრუნველყოფა (მაღალი მთა)</t>
  </si>
  <si>
    <t>სოციალური უზრუნველყოფა (დიალიზი)</t>
  </si>
  <si>
    <t>ხარჯები (პალიატია)</t>
  </si>
  <si>
    <t>სოციალური უზრუნველყოფა (რეფერალი)</t>
  </si>
  <si>
    <t>სხვა ხარჯები (ეკო მიგრანტები)</t>
  </si>
  <si>
    <t>სხვა ხარჯები (სოფლად სახლი)</t>
  </si>
  <si>
    <t>არაფინანსური აქტივების ზრდა (მენაშენეები)</t>
  </si>
  <si>
    <t>მოსალოდნელი პროფიციტი</t>
  </si>
  <si>
    <t>დასახელება</t>
  </si>
  <si>
    <t>სოციალური სახადი</t>
  </si>
  <si>
    <t>პერიოდი</t>
  </si>
  <si>
    <t>ბოლო 4 თვე</t>
  </si>
  <si>
    <t>ჯარიმები</t>
  </si>
  <si>
    <t>ივლისი</t>
  </si>
  <si>
    <t>კოდების დატარიფება</t>
  </si>
  <si>
    <t>ბოლო 3 თვე</t>
  </si>
  <si>
    <t>გლობალი (რაიონებზე 1 მომწოდებელი)</t>
  </si>
  <si>
    <t>ფინასთა სამინისტროს მოთხოვნა</t>
  </si>
  <si>
    <t>არსებული დეფიციტი</t>
  </si>
  <si>
    <t>მოსალოდნელი დანაზოგი</t>
  </si>
  <si>
    <t>არასასურველი კოდების ჩახსნა</t>
  </si>
  <si>
    <t>მოსალოდნელი თანხა</t>
  </si>
  <si>
    <t>მთლიანი დეფიციტი</t>
  </si>
  <si>
    <t>მთლიანი პროფიციტი</t>
  </si>
  <si>
    <t>სავარაუდო შეკავება</t>
  </si>
  <si>
    <t>ნაშთი</t>
  </si>
  <si>
    <t>ფინანსთას თხოვნა</t>
  </si>
  <si>
    <t>რეალური პრობლემა</t>
  </si>
  <si>
    <t>საქონელი და მომსახურება (საგანგებო)</t>
  </si>
  <si>
    <t>არაფინანსური აქტივრბი (საგანგებო)</t>
  </si>
  <si>
    <t>შრომის ანაზღაურება (საარსებო)</t>
  </si>
  <si>
    <t>საქონელი და მომსახურება (საარსებო)</t>
  </si>
  <si>
    <t>სხვა ხარჯები (საარსებო)</t>
  </si>
  <si>
    <t>არაფინანსური აქტივრბი (საარსებო)</t>
  </si>
  <si>
    <t>საქონელი და მომსახურება (პენსია შტატგარეშე)</t>
  </si>
  <si>
    <t>სხვა ხარჯები (პენსია)</t>
  </si>
  <si>
    <t>საქონელი და მომსახურება (იმუნიზაცია)</t>
  </si>
  <si>
    <t>საქონელი და მომსახურება (ეპიდზედამხედველობა)</t>
  </si>
  <si>
    <t>საქონელი და მომსახურება (უსაფრთხო სისხლი)</t>
  </si>
  <si>
    <t>საქონელი და მომსახურება (გარემო)</t>
  </si>
  <si>
    <t>საქონელი და მომსახურება (ტუბი)</t>
  </si>
  <si>
    <t>სოციალური უზრუნველყოფა (ტუბი)</t>
  </si>
  <si>
    <t>საქონელი და მომსახურება (აივ ინფექცია)</t>
  </si>
  <si>
    <t>დედათა და ბავშვთა ჯანმრთელობა</t>
  </si>
  <si>
    <t>სოციალური უზრუნველყოფა (ნარკომანია)</t>
  </si>
  <si>
    <t>საქონელი და მომსახურება (ჯანმრთელობის ხელშეწყობა)</t>
  </si>
  <si>
    <t>საქონელი და მომსახურება (ც ჰეპატიტი)</t>
  </si>
  <si>
    <t>საქონელი და მომსახურება (სამხედრო კომისია)</t>
  </si>
  <si>
    <t>სოციალური უზრუნველყოფა (ქრონიკული)</t>
  </si>
  <si>
    <t>საქონელი და მომსახურება (დიპლომს შემდგომი)</t>
  </si>
  <si>
    <t>საქონელი და მომსახურება (აღჭურვა)</t>
  </si>
  <si>
    <t>სხვა ხარჯები (აღჭურვა)</t>
  </si>
  <si>
    <t>არაფინანსური აქტივების ზრდა (აღჭურვა)</t>
  </si>
  <si>
    <t>საქონელი და მომსახურება (შრომის ინსპექცია)</t>
  </si>
  <si>
    <t>ჩვენი ხედვა პროფიციტზე</t>
  </si>
  <si>
    <t>სააგენტო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</si>
</sst>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Sylfaen"/>
      <family val="1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charset val="204"/>
      <scheme val="minor"/>
    </font>
    <font>
      <b/>
      <sz val="14"/>
      <name val="Calibri"/>
      <family val="2"/>
      <scheme val="minor"/>
    </font>
    <font>
      <sz val="12"/>
      <color theme="1"/>
      <name val="Sylfaen"/>
      <family val="1"/>
      <charset val="204"/>
    </font>
    <font>
      <b/>
      <sz val="14"/>
      <color theme="3"/>
      <name val="Calibri"/>
      <family val="2"/>
      <scheme val="minor"/>
    </font>
    <font>
      <b/>
      <sz val="14"/>
      <color rgb="FFFF0000"/>
      <name val="Calibri"/>
      <family val="2"/>
      <charset val="204"/>
      <scheme val="minor"/>
    </font>
    <font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0" fontId="3" fillId="0" borderId="1" xfId="1" applyFont="1" applyFill="1" applyBorder="1" applyAlignment="1">
      <alignment horizontal="left" vertical="center" wrapText="1" indent="2"/>
    </xf>
    <xf numFmtId="164" fontId="4" fillId="0" borderId="1" xfId="2" applyNumberFormat="1" applyFont="1" applyFill="1" applyBorder="1" applyAlignment="1">
      <alignment vertical="center" wrapText="1"/>
    </xf>
    <xf numFmtId="164" fontId="5" fillId="2" borderId="1" xfId="2" applyNumberFormat="1" applyFont="1" applyFill="1" applyBorder="1" applyAlignment="1">
      <alignment vertical="center" wrapText="1"/>
    </xf>
    <xf numFmtId="164" fontId="6" fillId="2" borderId="1" xfId="2" applyNumberFormat="1" applyFont="1" applyFill="1" applyBorder="1" applyAlignment="1">
      <alignment vertical="center" wrapText="1"/>
    </xf>
    <xf numFmtId="164" fontId="6" fillId="4" borderId="1" xfId="2" applyNumberFormat="1" applyFont="1" applyFill="1" applyBorder="1" applyAlignment="1">
      <alignment vertical="center" wrapText="1"/>
    </xf>
    <xf numFmtId="0" fontId="8" fillId="0" borderId="1" xfId="1" applyFont="1" applyFill="1" applyBorder="1" applyAlignment="1">
      <alignment horizontal="left" vertical="center" wrapText="1" indent="2"/>
    </xf>
    <xf numFmtId="164" fontId="6" fillId="3" borderId="1" xfId="2" applyNumberFormat="1" applyFont="1" applyFill="1" applyBorder="1" applyAlignment="1">
      <alignment vertical="center" wrapText="1"/>
    </xf>
    <xf numFmtId="164" fontId="9" fillId="0" borderId="1" xfId="2" applyNumberFormat="1" applyFont="1" applyFill="1" applyBorder="1" applyAlignment="1">
      <alignment vertical="center" wrapText="1"/>
    </xf>
    <xf numFmtId="164" fontId="10" fillId="2" borderId="1" xfId="2" applyNumberFormat="1" applyFont="1" applyFill="1" applyBorder="1" applyAlignment="1">
      <alignment vertical="center" wrapText="1"/>
    </xf>
    <xf numFmtId="164" fontId="9" fillId="3" borderId="1" xfId="2" applyNumberFormat="1" applyFont="1" applyFill="1" applyBorder="1" applyAlignment="1">
      <alignment vertical="center" wrapText="1"/>
    </xf>
    <xf numFmtId="164" fontId="4" fillId="0" borderId="2" xfId="2" applyNumberFormat="1" applyFont="1" applyFill="1" applyBorder="1" applyAlignment="1">
      <alignment vertical="center" wrapText="1"/>
    </xf>
    <xf numFmtId="164" fontId="4" fillId="0" borderId="3" xfId="2" applyNumberFormat="1" applyFont="1" applyFill="1" applyBorder="1" applyAlignment="1">
      <alignment vertical="center" wrapText="1"/>
    </xf>
    <xf numFmtId="164" fontId="7" fillId="0" borderId="2" xfId="2" applyNumberFormat="1" applyFont="1" applyFill="1" applyBorder="1" applyAlignment="1">
      <alignment vertical="center" wrapText="1"/>
    </xf>
    <xf numFmtId="164" fontId="4" fillId="0" borderId="2" xfId="2" applyNumberFormat="1" applyFont="1" applyFill="1" applyBorder="1" applyAlignment="1" applyProtection="1">
      <alignment vertical="center" wrapText="1"/>
    </xf>
    <xf numFmtId="164" fontId="5" fillId="0" borderId="2" xfId="2" applyNumberFormat="1" applyFont="1" applyFill="1" applyBorder="1" applyAlignment="1">
      <alignment vertical="center" wrapText="1"/>
    </xf>
    <xf numFmtId="164" fontId="9" fillId="0" borderId="2" xfId="2" applyNumberFormat="1" applyFont="1" applyFill="1" applyBorder="1" applyAlignment="1">
      <alignment vertical="center" wrapText="1"/>
    </xf>
    <xf numFmtId="164" fontId="11" fillId="2" borderId="1" xfId="2" applyNumberFormat="1" applyFont="1" applyFill="1" applyBorder="1" applyAlignment="1">
      <alignment vertical="center" wrapText="1"/>
    </xf>
    <xf numFmtId="164" fontId="7" fillId="2" borderId="1" xfId="2" applyNumberFormat="1" applyFont="1" applyFill="1" applyBorder="1" applyAlignment="1">
      <alignment vertical="center" wrapText="1"/>
    </xf>
    <xf numFmtId="0" fontId="12" fillId="0" borderId="0" xfId="0" applyFont="1"/>
    <xf numFmtId="164" fontId="4" fillId="3" borderId="1" xfId="2" applyNumberFormat="1" applyFont="1" applyFill="1" applyBorder="1" applyAlignment="1">
      <alignment vertical="center" wrapText="1"/>
    </xf>
    <xf numFmtId="0" fontId="1" fillId="0" borderId="1" xfId="0" applyFont="1" applyBorder="1"/>
    <xf numFmtId="164" fontId="10" fillId="0" borderId="1" xfId="2" applyNumberFormat="1" applyFont="1" applyFill="1" applyBorder="1" applyAlignment="1">
      <alignment vertical="center" wrapText="1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19"/>
  <sheetViews>
    <sheetView workbookViewId="0">
      <selection activeCell="A3" sqref="A3"/>
    </sheetView>
  </sheetViews>
  <sheetFormatPr defaultRowHeight="15" x14ac:dyDescent="0.25"/>
  <cols>
    <col min="1" max="1" width="25.5703125" bestFit="1" customWidth="1"/>
    <col min="2" max="2" width="15.42578125" bestFit="1" customWidth="1"/>
  </cols>
  <sheetData>
    <row r="4" spans="1:2" ht="18.75" x14ac:dyDescent="0.25">
      <c r="A4" s="22" t="s">
        <v>45</v>
      </c>
      <c r="B4" s="3">
        <v>60271695</v>
      </c>
    </row>
    <row r="5" spans="1:2" ht="18.75" x14ac:dyDescent="0.25">
      <c r="A5" s="22"/>
      <c r="B5" s="3"/>
    </row>
    <row r="6" spans="1:2" ht="18.75" x14ac:dyDescent="0.25">
      <c r="A6" s="22" t="s">
        <v>46</v>
      </c>
      <c r="B6" s="3">
        <v>23009569</v>
      </c>
    </row>
    <row r="7" spans="1:2" ht="18.75" x14ac:dyDescent="0.25">
      <c r="A7" s="22"/>
      <c r="B7" s="3"/>
    </row>
    <row r="8" spans="1:2" ht="18.75" x14ac:dyDescent="0.25">
      <c r="A8" s="22" t="s">
        <v>47</v>
      </c>
      <c r="B8" s="3">
        <v>34000000</v>
      </c>
    </row>
    <row r="9" spans="1:2" ht="18.75" x14ac:dyDescent="0.25">
      <c r="A9" s="22"/>
      <c r="B9" s="3"/>
    </row>
    <row r="10" spans="1:2" ht="18.75" x14ac:dyDescent="0.25">
      <c r="A10" s="22" t="s">
        <v>48</v>
      </c>
      <c r="B10" s="23">
        <f>B8+B6-B4</f>
        <v>-3262126</v>
      </c>
    </row>
    <row r="11" spans="1:2" ht="18.75" x14ac:dyDescent="0.25">
      <c r="A11" s="22"/>
      <c r="B11" s="3"/>
    </row>
    <row r="12" spans="1:2" ht="18.75" x14ac:dyDescent="0.25">
      <c r="A12" s="22"/>
      <c r="B12" s="3"/>
    </row>
    <row r="13" spans="1:2" ht="18.75" x14ac:dyDescent="0.25">
      <c r="A13" s="22" t="s">
        <v>49</v>
      </c>
      <c r="B13" s="21">
        <v>11000000</v>
      </c>
    </row>
    <row r="14" spans="1:2" ht="18.75" x14ac:dyDescent="0.25">
      <c r="A14" s="22"/>
      <c r="B14" s="3"/>
    </row>
    <row r="15" spans="1:2" ht="18.75" x14ac:dyDescent="0.25">
      <c r="A15" s="22"/>
      <c r="B15" s="3"/>
    </row>
    <row r="16" spans="1:2" ht="18.75" x14ac:dyDescent="0.25">
      <c r="A16" s="22" t="s">
        <v>50</v>
      </c>
      <c r="B16" s="3"/>
    </row>
    <row r="17" spans="1:2" ht="18.75" x14ac:dyDescent="0.25">
      <c r="A17" s="22"/>
      <c r="B17" s="3"/>
    </row>
    <row r="18" spans="1:2" ht="18.75" x14ac:dyDescent="0.25">
      <c r="A18" s="22"/>
      <c r="B18" s="3"/>
    </row>
    <row r="19" spans="1:2" ht="18.75" x14ac:dyDescent="0.25">
      <c r="A19" s="22" t="s">
        <v>78</v>
      </c>
      <c r="B19" s="3">
        <v>5000000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"/>
  <sheetViews>
    <sheetView workbookViewId="0">
      <selection activeCell="B2" sqref="B2"/>
    </sheetView>
  </sheetViews>
  <sheetFormatPr defaultRowHeight="15" x14ac:dyDescent="0.25"/>
  <cols>
    <col min="1" max="1" width="5.140625" customWidth="1"/>
    <col min="2" max="2" width="49.7109375" customWidth="1"/>
    <col min="3" max="4" width="16.7109375" customWidth="1"/>
    <col min="5" max="5" width="21.28515625" customWidth="1"/>
  </cols>
  <sheetData>
    <row r="2" spans="1:5" ht="18.75" x14ac:dyDescent="0.3">
      <c r="B2" s="20" t="s">
        <v>40</v>
      </c>
    </row>
    <row r="3" spans="1:5" x14ac:dyDescent="0.25">
      <c r="A3" s="1" t="s">
        <v>0</v>
      </c>
      <c r="B3" s="1" t="s">
        <v>1</v>
      </c>
      <c r="C3" s="1" t="s">
        <v>18</v>
      </c>
      <c r="D3" s="1" t="s">
        <v>17</v>
      </c>
      <c r="E3" s="1" t="s">
        <v>3</v>
      </c>
    </row>
    <row r="4" spans="1:5" ht="18.75" x14ac:dyDescent="0.25">
      <c r="A4" s="1">
        <v>1</v>
      </c>
      <c r="B4" s="2" t="s">
        <v>4</v>
      </c>
      <c r="C4" s="12">
        <v>5392000</v>
      </c>
      <c r="D4" s="4">
        <v>3069164</v>
      </c>
      <c r="E4" s="4">
        <v>450000</v>
      </c>
    </row>
    <row r="5" spans="1:5" ht="18.75" x14ac:dyDescent="0.25">
      <c r="A5" s="1">
        <v>2</v>
      </c>
      <c r="B5" s="2" t="s">
        <v>5</v>
      </c>
      <c r="C5" s="13">
        <v>2280000</v>
      </c>
      <c r="D5" s="4">
        <v>1405047</v>
      </c>
      <c r="E5" s="5">
        <v>250000</v>
      </c>
    </row>
    <row r="6" spans="1:5" ht="36" x14ac:dyDescent="0.25">
      <c r="A6" s="1">
        <v>3</v>
      </c>
      <c r="B6" s="2" t="s">
        <v>6</v>
      </c>
      <c r="C6" s="12">
        <v>3508000</v>
      </c>
      <c r="D6" s="4">
        <v>1814418</v>
      </c>
      <c r="E6" s="5">
        <v>100000</v>
      </c>
    </row>
    <row r="7" spans="1:5" ht="36" x14ac:dyDescent="0.25">
      <c r="A7" s="1">
        <v>4</v>
      </c>
      <c r="B7" s="2" t="s">
        <v>7</v>
      </c>
      <c r="C7" s="12">
        <v>7330000</v>
      </c>
      <c r="D7" s="18">
        <v>4028298</v>
      </c>
      <c r="E7" s="6">
        <v>900000</v>
      </c>
    </row>
    <row r="8" spans="1:5" ht="18.75" x14ac:dyDescent="0.25">
      <c r="A8" s="1">
        <v>5</v>
      </c>
      <c r="B8" s="2" t="s">
        <v>8</v>
      </c>
      <c r="C8" s="14">
        <v>18945000</v>
      </c>
      <c r="D8" s="4">
        <v>9105093</v>
      </c>
      <c r="E8" s="5">
        <v>500000</v>
      </c>
    </row>
    <row r="9" spans="1:5" ht="18.75" x14ac:dyDescent="0.25">
      <c r="A9" s="1">
        <v>6</v>
      </c>
      <c r="B9" s="2" t="s">
        <v>9</v>
      </c>
      <c r="C9" s="12">
        <v>1440000</v>
      </c>
      <c r="D9" s="4">
        <v>764825</v>
      </c>
      <c r="E9" s="5">
        <v>100000</v>
      </c>
    </row>
    <row r="10" spans="1:5" ht="18.75" x14ac:dyDescent="0.25">
      <c r="A10" s="1">
        <v>7</v>
      </c>
      <c r="B10" s="7" t="s">
        <v>10</v>
      </c>
      <c r="C10" s="12">
        <v>400000</v>
      </c>
      <c r="D10" s="4">
        <v>354510</v>
      </c>
      <c r="E10" s="5">
        <v>100000</v>
      </c>
    </row>
    <row r="11" spans="1:5" ht="36" x14ac:dyDescent="0.25">
      <c r="A11" s="1">
        <v>8</v>
      </c>
      <c r="B11" s="7" t="s">
        <v>11</v>
      </c>
      <c r="C11" s="12">
        <v>19000000</v>
      </c>
      <c r="D11" s="4">
        <v>17714986</v>
      </c>
      <c r="E11" s="8">
        <v>5000000</v>
      </c>
    </row>
    <row r="12" spans="1:5" ht="36" x14ac:dyDescent="0.25">
      <c r="A12" s="1">
        <v>9</v>
      </c>
      <c r="B12" s="2" t="s">
        <v>12</v>
      </c>
      <c r="C12" s="12">
        <v>718000</v>
      </c>
      <c r="D12" s="4">
        <v>658000</v>
      </c>
      <c r="E12" s="5">
        <v>300000</v>
      </c>
    </row>
    <row r="13" spans="1:5" ht="36" x14ac:dyDescent="0.25">
      <c r="A13" s="1">
        <v>10</v>
      </c>
      <c r="B13" s="2" t="s">
        <v>13</v>
      </c>
      <c r="C13" s="15">
        <v>1500000</v>
      </c>
      <c r="D13" s="4">
        <v>1037670</v>
      </c>
      <c r="E13" s="5">
        <v>300000</v>
      </c>
    </row>
    <row r="14" spans="1:5" ht="18.75" x14ac:dyDescent="0.25">
      <c r="A14" s="1">
        <v>11</v>
      </c>
      <c r="B14" s="7" t="s">
        <v>14</v>
      </c>
      <c r="C14" s="16">
        <v>2090000</v>
      </c>
      <c r="D14" s="4">
        <v>1508971</v>
      </c>
      <c r="E14" s="5">
        <v>500000</v>
      </c>
    </row>
    <row r="15" spans="1:5" ht="36" x14ac:dyDescent="0.25">
      <c r="A15" s="1">
        <v>12</v>
      </c>
      <c r="B15" s="7" t="s">
        <v>15</v>
      </c>
      <c r="C15" s="14">
        <v>8700000</v>
      </c>
      <c r="D15" s="19">
        <v>6301672</v>
      </c>
      <c r="E15" s="5">
        <v>2000000</v>
      </c>
    </row>
    <row r="16" spans="1:5" ht="36" x14ac:dyDescent="0.25">
      <c r="A16" s="1">
        <v>13</v>
      </c>
      <c r="B16" s="7" t="s">
        <v>16</v>
      </c>
      <c r="C16" s="17">
        <v>13070000</v>
      </c>
      <c r="D16" s="19">
        <v>7590810</v>
      </c>
      <c r="E16" s="5">
        <v>500000</v>
      </c>
    </row>
    <row r="17" spans="1:5" ht="18.75" x14ac:dyDescent="0.25">
      <c r="A17" s="1"/>
      <c r="B17" s="1"/>
      <c r="C17" s="17">
        <f>SUM(C4:C16)</f>
        <v>84373000</v>
      </c>
      <c r="D17" s="19">
        <f>SUM(D4:D16)</f>
        <v>55353464</v>
      </c>
      <c r="E17" s="10">
        <f>SUM(E4:E16)</f>
        <v>11000000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8"/>
  <sheetViews>
    <sheetView workbookViewId="0">
      <selection activeCell="B7" sqref="B7"/>
    </sheetView>
  </sheetViews>
  <sheetFormatPr defaultRowHeight="15" x14ac:dyDescent="0.25"/>
  <cols>
    <col min="1" max="1" width="6.28515625" customWidth="1"/>
    <col min="2" max="2" width="51.42578125" customWidth="1"/>
    <col min="3" max="3" width="16.85546875" bestFit="1" customWidth="1"/>
    <col min="4" max="4" width="29.42578125" bestFit="1" customWidth="1"/>
  </cols>
  <sheetData>
    <row r="3" spans="1:4" ht="18.75" x14ac:dyDescent="0.3">
      <c r="B3" s="20" t="s">
        <v>77</v>
      </c>
    </row>
    <row r="4" spans="1:4" x14ac:dyDescent="0.25">
      <c r="A4" s="1" t="s">
        <v>0</v>
      </c>
      <c r="B4" s="1" t="s">
        <v>1</v>
      </c>
      <c r="C4" s="1" t="s">
        <v>18</v>
      </c>
      <c r="D4" s="1" t="s">
        <v>30</v>
      </c>
    </row>
    <row r="5" spans="1:4" ht="18.75" x14ac:dyDescent="0.25">
      <c r="A5" s="1">
        <v>1</v>
      </c>
      <c r="B5" s="2" t="s">
        <v>4</v>
      </c>
      <c r="C5" s="3">
        <v>5392000</v>
      </c>
      <c r="D5" s="6">
        <v>450000</v>
      </c>
    </row>
    <row r="6" spans="1:4" ht="18.75" x14ac:dyDescent="0.25">
      <c r="A6" s="1"/>
      <c r="B6" s="2" t="s">
        <v>5</v>
      </c>
      <c r="C6" s="3">
        <v>2919000</v>
      </c>
      <c r="D6" s="6">
        <v>659858</v>
      </c>
    </row>
    <row r="7" spans="1:4" ht="36" x14ac:dyDescent="0.25">
      <c r="A7" s="1"/>
      <c r="B7" s="2" t="s">
        <v>6</v>
      </c>
      <c r="C7" s="3">
        <v>3508000</v>
      </c>
      <c r="D7" s="6">
        <v>114810</v>
      </c>
    </row>
    <row r="8" spans="1:4" ht="36" x14ac:dyDescent="0.25">
      <c r="A8" s="1"/>
      <c r="B8" s="2" t="s">
        <v>7</v>
      </c>
      <c r="C8" s="3">
        <v>7330000</v>
      </c>
      <c r="D8" s="6">
        <v>902343</v>
      </c>
    </row>
    <row r="9" spans="1:4" ht="18.75" x14ac:dyDescent="0.25">
      <c r="A9" s="1"/>
      <c r="B9" s="2" t="s">
        <v>8</v>
      </c>
      <c r="C9" s="3">
        <v>18945000</v>
      </c>
      <c r="D9" s="6">
        <v>1500000</v>
      </c>
    </row>
    <row r="10" spans="1:4" ht="18.75" x14ac:dyDescent="0.25">
      <c r="A10" s="1"/>
      <c r="B10" s="2" t="s">
        <v>9</v>
      </c>
      <c r="C10" s="3">
        <v>1440000</v>
      </c>
      <c r="D10" s="6">
        <v>133181</v>
      </c>
    </row>
    <row r="11" spans="1:4" ht="18.75" x14ac:dyDescent="0.25">
      <c r="A11" s="1"/>
      <c r="B11" s="2" t="s">
        <v>51</v>
      </c>
      <c r="C11" s="3">
        <v>1109000</v>
      </c>
      <c r="D11" s="6">
        <v>1487</v>
      </c>
    </row>
    <row r="12" spans="1:4" ht="18.75" x14ac:dyDescent="0.25">
      <c r="A12" s="1"/>
      <c r="B12" s="2" t="s">
        <v>52</v>
      </c>
      <c r="C12" s="3">
        <v>15000</v>
      </c>
      <c r="D12" s="6">
        <v>1000</v>
      </c>
    </row>
    <row r="13" spans="1:4" ht="18.75" x14ac:dyDescent="0.25">
      <c r="A13" s="1"/>
      <c r="B13" s="2" t="s">
        <v>53</v>
      </c>
      <c r="C13" s="3">
        <v>150000</v>
      </c>
      <c r="D13" s="6">
        <v>22800</v>
      </c>
    </row>
    <row r="14" spans="1:4" ht="18.75" x14ac:dyDescent="0.25">
      <c r="A14" s="1"/>
      <c r="B14" s="2" t="s">
        <v>54</v>
      </c>
      <c r="C14" s="3">
        <v>125000</v>
      </c>
      <c r="D14" s="6">
        <v>12015</v>
      </c>
    </row>
    <row r="15" spans="1:4" ht="18.75" x14ac:dyDescent="0.25">
      <c r="A15" s="1"/>
      <c r="B15" s="2" t="s">
        <v>55</v>
      </c>
      <c r="C15" s="3">
        <v>400000</v>
      </c>
      <c r="D15" s="6">
        <v>100000</v>
      </c>
    </row>
    <row r="16" spans="1:4" ht="18.75" x14ac:dyDescent="0.25">
      <c r="A16" s="1"/>
      <c r="B16" s="2" t="s">
        <v>56</v>
      </c>
      <c r="C16" s="3">
        <v>5000</v>
      </c>
      <c r="D16" s="6">
        <v>5000</v>
      </c>
    </row>
    <row r="17" spans="1:4" ht="36" x14ac:dyDescent="0.25">
      <c r="A17" s="1"/>
      <c r="B17" s="2" t="s">
        <v>57</v>
      </c>
      <c r="C17" s="3">
        <v>43990</v>
      </c>
      <c r="D17" s="6">
        <v>43990</v>
      </c>
    </row>
    <row r="18" spans="1:4" ht="18.75" x14ac:dyDescent="0.25">
      <c r="A18" s="1"/>
      <c r="B18" s="2" t="s">
        <v>58</v>
      </c>
      <c r="C18" s="3">
        <v>238558</v>
      </c>
      <c r="D18" s="6">
        <v>6331</v>
      </c>
    </row>
    <row r="19" spans="1:4" ht="18.75" x14ac:dyDescent="0.25">
      <c r="A19" s="1"/>
      <c r="B19" s="2" t="s">
        <v>59</v>
      </c>
      <c r="C19" s="3">
        <v>21741300</v>
      </c>
      <c r="D19" s="6">
        <v>4312</v>
      </c>
    </row>
    <row r="20" spans="1:4" ht="36" x14ac:dyDescent="0.25">
      <c r="A20" s="1"/>
      <c r="B20" s="2" t="s">
        <v>60</v>
      </c>
      <c r="C20" s="3">
        <v>1700000</v>
      </c>
      <c r="D20" s="6">
        <v>735</v>
      </c>
    </row>
    <row r="21" spans="1:4" ht="36" x14ac:dyDescent="0.25">
      <c r="A21" s="1"/>
      <c r="B21" s="2" t="s">
        <v>61</v>
      </c>
      <c r="C21" s="3">
        <v>1800000</v>
      </c>
      <c r="D21" s="6">
        <v>294</v>
      </c>
    </row>
    <row r="22" spans="1:4" ht="18.75" x14ac:dyDescent="0.25">
      <c r="A22" s="1"/>
      <c r="B22" s="2" t="s">
        <v>62</v>
      </c>
      <c r="C22" s="3">
        <v>238000</v>
      </c>
      <c r="D22" s="6">
        <v>400</v>
      </c>
    </row>
    <row r="23" spans="1:4" ht="18.75" x14ac:dyDescent="0.25">
      <c r="A23" s="1"/>
      <c r="B23" s="2" t="s">
        <v>63</v>
      </c>
      <c r="C23" s="3">
        <v>2600000</v>
      </c>
      <c r="D23" s="6">
        <v>50675</v>
      </c>
    </row>
    <row r="24" spans="1:4" ht="18.75" x14ac:dyDescent="0.25">
      <c r="A24" s="1"/>
      <c r="B24" s="7" t="s">
        <v>64</v>
      </c>
      <c r="C24" s="3">
        <v>13070000</v>
      </c>
      <c r="D24" s="6">
        <v>1553570</v>
      </c>
    </row>
    <row r="25" spans="1:4" ht="18.75" x14ac:dyDescent="0.25">
      <c r="A25" s="1"/>
      <c r="B25" s="2" t="s">
        <v>65</v>
      </c>
      <c r="C25" s="3">
        <v>6070000</v>
      </c>
      <c r="D25" s="6">
        <v>500734</v>
      </c>
    </row>
    <row r="26" spans="1:4" ht="18.75" x14ac:dyDescent="0.25">
      <c r="A26" s="1"/>
      <c r="B26" s="2" t="s">
        <v>66</v>
      </c>
      <c r="C26" s="3"/>
      <c r="D26" s="6">
        <v>100000</v>
      </c>
    </row>
    <row r="27" spans="1:4" ht="18.75" x14ac:dyDescent="0.25">
      <c r="A27" s="1"/>
      <c r="B27" s="7" t="s">
        <v>67</v>
      </c>
      <c r="C27" s="3">
        <v>11687000</v>
      </c>
      <c r="D27" s="6">
        <v>637000</v>
      </c>
    </row>
    <row r="28" spans="1:4" ht="36" x14ac:dyDescent="0.25">
      <c r="A28" s="1"/>
      <c r="B28" s="2" t="s">
        <v>68</v>
      </c>
      <c r="C28" s="3">
        <v>1930000</v>
      </c>
      <c r="D28" s="6">
        <v>8310</v>
      </c>
    </row>
    <row r="29" spans="1:4" ht="18.75" x14ac:dyDescent="0.25">
      <c r="A29" s="1"/>
      <c r="B29" s="2" t="s">
        <v>69</v>
      </c>
      <c r="C29" s="3">
        <v>2300000</v>
      </c>
      <c r="D29" s="6">
        <v>882616</v>
      </c>
    </row>
    <row r="30" spans="1:4" ht="18.75" x14ac:dyDescent="0.25">
      <c r="A30" s="1"/>
      <c r="B30" s="2" t="s">
        <v>69</v>
      </c>
      <c r="C30" s="3">
        <v>8700000</v>
      </c>
      <c r="D30" s="6">
        <v>2825000</v>
      </c>
    </row>
    <row r="31" spans="1:4" ht="36" x14ac:dyDescent="0.25">
      <c r="A31" s="1"/>
      <c r="B31" s="2" t="s">
        <v>70</v>
      </c>
      <c r="C31" s="3">
        <v>1000000</v>
      </c>
      <c r="D31" s="6">
        <v>277835</v>
      </c>
    </row>
    <row r="32" spans="1:4" ht="18.75" x14ac:dyDescent="0.25">
      <c r="A32" s="1"/>
      <c r="B32" s="7" t="s">
        <v>71</v>
      </c>
      <c r="C32" s="3">
        <v>19000000</v>
      </c>
      <c r="D32" s="6">
        <v>5000000</v>
      </c>
    </row>
    <row r="33" spans="1:4" ht="36" x14ac:dyDescent="0.25">
      <c r="A33" s="1"/>
      <c r="B33" s="2" t="s">
        <v>72</v>
      </c>
      <c r="C33" s="3">
        <v>658000</v>
      </c>
      <c r="D33" s="6">
        <v>300000</v>
      </c>
    </row>
    <row r="34" spans="1:4" ht="18.75" x14ac:dyDescent="0.25">
      <c r="A34" s="1"/>
      <c r="B34" s="2" t="s">
        <v>73</v>
      </c>
      <c r="C34" s="3">
        <v>328500</v>
      </c>
      <c r="D34" s="6">
        <v>4986</v>
      </c>
    </row>
    <row r="35" spans="1:4" ht="18.75" x14ac:dyDescent="0.25">
      <c r="A35" s="1"/>
      <c r="B35" s="2" t="s">
        <v>74</v>
      </c>
      <c r="C35" s="3">
        <v>6052000</v>
      </c>
      <c r="D35" s="6">
        <v>5072000</v>
      </c>
    </row>
    <row r="36" spans="1:4" ht="18.75" x14ac:dyDescent="0.25">
      <c r="A36" s="1"/>
      <c r="B36" s="2" t="s">
        <v>75</v>
      </c>
      <c r="C36" s="3">
        <v>13619500</v>
      </c>
      <c r="D36" s="6">
        <v>1274600</v>
      </c>
    </row>
    <row r="37" spans="1:4" ht="36" x14ac:dyDescent="0.25">
      <c r="A37" s="1"/>
      <c r="B37" s="2" t="s">
        <v>76</v>
      </c>
      <c r="C37" s="3">
        <v>1473500</v>
      </c>
      <c r="D37" s="6">
        <v>563687</v>
      </c>
    </row>
    <row r="38" spans="1:4" ht="18.75" x14ac:dyDescent="0.25">
      <c r="A38" s="1"/>
      <c r="B38" s="1"/>
      <c r="C38" s="3">
        <f>SUM(C5:C37)</f>
        <v>155588348</v>
      </c>
      <c r="D38" s="21">
        <f>SUM(D5:D37)</f>
        <v>23009569</v>
      </c>
    </row>
  </sheetData>
  <pageMargins left="0.25" right="0.25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workbookViewId="0">
      <selection activeCell="B2" sqref="B2"/>
    </sheetView>
  </sheetViews>
  <sheetFormatPr defaultRowHeight="15" x14ac:dyDescent="0.25"/>
  <cols>
    <col min="1" max="1" width="5.28515625" customWidth="1"/>
    <col min="2" max="2" width="45.42578125" customWidth="1"/>
    <col min="3" max="3" width="19.140625" bestFit="1" customWidth="1"/>
    <col min="4" max="4" width="18.5703125" bestFit="1" customWidth="1"/>
    <col min="5" max="5" width="28.140625" bestFit="1" customWidth="1"/>
  </cols>
  <sheetData>
    <row r="2" spans="1:5" ht="18.75" x14ac:dyDescent="0.3">
      <c r="B2" s="20" t="s">
        <v>41</v>
      </c>
    </row>
    <row r="3" spans="1:5" x14ac:dyDescent="0.25">
      <c r="A3" s="1" t="s">
        <v>0</v>
      </c>
      <c r="B3" s="1" t="s">
        <v>1</v>
      </c>
      <c r="C3" s="1" t="s">
        <v>18</v>
      </c>
      <c r="D3" s="1" t="s">
        <v>17</v>
      </c>
      <c r="E3" s="1" t="s">
        <v>20</v>
      </c>
    </row>
    <row r="4" spans="1:5" ht="18.75" x14ac:dyDescent="0.25">
      <c r="A4" s="1">
        <v>1</v>
      </c>
      <c r="B4" s="7" t="s">
        <v>19</v>
      </c>
      <c r="C4" s="9">
        <v>2440000</v>
      </c>
      <c r="D4" s="1"/>
      <c r="E4" s="9">
        <v>487342</v>
      </c>
    </row>
    <row r="5" spans="1:5" ht="36" x14ac:dyDescent="0.25">
      <c r="A5" s="1">
        <v>2</v>
      </c>
      <c r="B5" s="2" t="s">
        <v>21</v>
      </c>
      <c r="C5" s="9">
        <v>1032100</v>
      </c>
      <c r="D5" s="1"/>
      <c r="E5" s="9">
        <v>124453</v>
      </c>
    </row>
    <row r="6" spans="1:5" ht="18.75" x14ac:dyDescent="0.25">
      <c r="A6" s="1">
        <v>3</v>
      </c>
      <c r="B6" s="7" t="s">
        <v>22</v>
      </c>
      <c r="C6" s="9">
        <v>1924698552</v>
      </c>
      <c r="D6" s="1"/>
      <c r="E6" s="9">
        <v>14307968</v>
      </c>
    </row>
    <row r="7" spans="1:5" ht="36" x14ac:dyDescent="0.25">
      <c r="A7" s="1">
        <v>4</v>
      </c>
      <c r="B7" s="7" t="s">
        <v>23</v>
      </c>
      <c r="C7" s="9">
        <v>46500000</v>
      </c>
      <c r="D7" s="1"/>
      <c r="E7" s="9">
        <v>6399937</v>
      </c>
    </row>
    <row r="8" spans="1:5" ht="36" x14ac:dyDescent="0.25">
      <c r="A8" s="1">
        <v>5</v>
      </c>
      <c r="B8" s="7" t="s">
        <v>24</v>
      </c>
      <c r="C8" s="9">
        <v>36304000</v>
      </c>
      <c r="D8" s="1"/>
      <c r="E8" s="9">
        <v>1950000</v>
      </c>
    </row>
    <row r="9" spans="1:5" ht="18.75" x14ac:dyDescent="0.25">
      <c r="A9" s="1">
        <v>6</v>
      </c>
      <c r="B9" s="7" t="s">
        <v>25</v>
      </c>
      <c r="C9" s="9">
        <v>3000000</v>
      </c>
      <c r="D9" s="1"/>
      <c r="E9" s="9">
        <v>501995</v>
      </c>
    </row>
    <row r="10" spans="1:5" ht="36" x14ac:dyDescent="0.25">
      <c r="A10" s="1">
        <v>7</v>
      </c>
      <c r="B10" s="7" t="s">
        <v>26</v>
      </c>
      <c r="C10" s="9">
        <v>20000000</v>
      </c>
      <c r="D10" s="1"/>
      <c r="E10" s="9">
        <v>5000000</v>
      </c>
    </row>
    <row r="11" spans="1:5" ht="18.75" x14ac:dyDescent="0.25">
      <c r="A11" s="1">
        <v>8</v>
      </c>
      <c r="B11" s="7" t="s">
        <v>27</v>
      </c>
      <c r="C11" s="9">
        <v>1850000</v>
      </c>
      <c r="D11" s="1"/>
      <c r="E11" s="9">
        <v>2500000</v>
      </c>
    </row>
    <row r="12" spans="1:5" ht="18.75" x14ac:dyDescent="0.25">
      <c r="A12" s="1">
        <v>9</v>
      </c>
      <c r="B12" s="7" t="s">
        <v>28</v>
      </c>
      <c r="C12" s="9">
        <v>17000000</v>
      </c>
      <c r="D12" s="1"/>
      <c r="E12" s="9">
        <v>12000000</v>
      </c>
    </row>
    <row r="13" spans="1:5" ht="36" x14ac:dyDescent="0.25">
      <c r="A13" s="1">
        <v>10</v>
      </c>
      <c r="B13" s="7" t="s">
        <v>29</v>
      </c>
      <c r="C13" s="9">
        <v>35000000</v>
      </c>
      <c r="D13" s="1"/>
      <c r="E13" s="9">
        <v>17000000</v>
      </c>
    </row>
    <row r="14" spans="1:5" ht="18.75" x14ac:dyDescent="0.25">
      <c r="A14" s="1"/>
      <c r="B14" s="1"/>
      <c r="C14" s="9">
        <f>SUM(C4:C13)</f>
        <v>2087824652</v>
      </c>
      <c r="D14" s="1"/>
      <c r="E14" s="11">
        <f>SUM(E4:E13)</f>
        <v>60271695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"/>
  <sheetViews>
    <sheetView tabSelected="1" workbookViewId="0">
      <selection activeCell="E9" sqref="E9"/>
    </sheetView>
  </sheetViews>
  <sheetFormatPr defaultRowHeight="15" x14ac:dyDescent="0.25"/>
  <cols>
    <col min="1" max="1" width="5.28515625" customWidth="1"/>
    <col min="2" max="2" width="41.7109375" customWidth="1"/>
    <col min="3" max="3" width="14.42578125" customWidth="1"/>
    <col min="4" max="4" width="15.42578125" bestFit="1" customWidth="1"/>
    <col min="5" max="5" width="23.140625" bestFit="1" customWidth="1"/>
  </cols>
  <sheetData>
    <row r="2" spans="1:5" ht="18.75" x14ac:dyDescent="0.3">
      <c r="B2" s="20" t="s">
        <v>42</v>
      </c>
    </row>
    <row r="3" spans="1:5" x14ac:dyDescent="0.25">
      <c r="A3" s="1" t="s">
        <v>0</v>
      </c>
      <c r="B3" s="1" t="s">
        <v>31</v>
      </c>
      <c r="C3" s="1" t="s">
        <v>33</v>
      </c>
      <c r="D3" s="1" t="s">
        <v>2</v>
      </c>
      <c r="E3" s="1" t="s">
        <v>44</v>
      </c>
    </row>
    <row r="4" spans="1:5" ht="18.75" x14ac:dyDescent="0.25">
      <c r="A4" s="1">
        <v>1</v>
      </c>
      <c r="B4" s="1" t="s">
        <v>32</v>
      </c>
      <c r="C4" s="1" t="s">
        <v>34</v>
      </c>
      <c r="D4" s="3">
        <v>20000000</v>
      </c>
      <c r="E4" s="3">
        <v>20000000</v>
      </c>
    </row>
    <row r="5" spans="1:5" ht="18.75" x14ac:dyDescent="0.25">
      <c r="A5" s="1">
        <v>2</v>
      </c>
      <c r="B5" s="1" t="s">
        <v>35</v>
      </c>
      <c r="C5" s="1" t="s">
        <v>36</v>
      </c>
      <c r="D5" s="3">
        <v>23300000</v>
      </c>
      <c r="E5" s="3">
        <v>5000000</v>
      </c>
    </row>
    <row r="6" spans="1:5" ht="18.75" x14ac:dyDescent="0.25">
      <c r="A6" s="1">
        <v>3</v>
      </c>
      <c r="B6" s="1" t="s">
        <v>37</v>
      </c>
      <c r="C6" s="1" t="s">
        <v>38</v>
      </c>
      <c r="D6" s="3">
        <v>0</v>
      </c>
      <c r="E6" s="3">
        <v>0</v>
      </c>
    </row>
    <row r="7" spans="1:5" ht="18.75" x14ac:dyDescent="0.25">
      <c r="A7" s="1">
        <v>4</v>
      </c>
      <c r="B7" s="1" t="s">
        <v>39</v>
      </c>
      <c r="C7" s="1" t="s">
        <v>34</v>
      </c>
      <c r="D7" s="3">
        <v>9000000</v>
      </c>
      <c r="E7" s="3">
        <v>9000000</v>
      </c>
    </row>
    <row r="8" spans="1:5" ht="18.75" x14ac:dyDescent="0.25">
      <c r="A8" s="1">
        <v>5</v>
      </c>
      <c r="B8" s="1" t="s">
        <v>43</v>
      </c>
      <c r="C8" s="1" t="s">
        <v>34</v>
      </c>
      <c r="D8" s="3">
        <v>0</v>
      </c>
      <c r="E8" s="3">
        <v>0</v>
      </c>
    </row>
    <row r="9" spans="1:5" ht="18.75" x14ac:dyDescent="0.25">
      <c r="A9" s="1"/>
      <c r="B9" s="1"/>
      <c r="C9" s="1"/>
      <c r="D9" s="3">
        <f>SUM(D4:D8)</f>
        <v>52300000</v>
      </c>
      <c r="E9" s="3">
        <f>SUM(E4:E8)</f>
        <v>34000000</v>
      </c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ანალიზი</vt:lpstr>
      <vt:lpstr>ფინასების მოთხოვნა</vt:lpstr>
      <vt:lpstr>ჩვენი სავარაუდო პროფიციტი</vt:lpstr>
      <vt:lpstr>არსებული დეფიციტი</vt:lpstr>
      <vt:lpstr>მოსალოდნელი დანაზოგი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Tsotskolauri</dc:creator>
  <cp:lastModifiedBy>Giorgi Tsotskolauri</cp:lastModifiedBy>
  <cp:lastPrinted>2019-07-23T11:54:10Z</cp:lastPrinted>
  <dcterms:created xsi:type="dcterms:W3CDTF">2019-07-23T09:26:51Z</dcterms:created>
  <dcterms:modified xsi:type="dcterms:W3CDTF">2019-07-23T13:24:55Z</dcterms:modified>
</cp:coreProperties>
</file>