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gotiashvili\Desktop\2020-2023\I წარდგენა\"/>
    </mc:Choice>
  </mc:AlternateContent>
  <bookViews>
    <workbookView xWindow="0" yWindow="0" windowWidth="24315" windowHeight="11400"/>
  </bookViews>
  <sheets>
    <sheet name="Sheet1" sheetId="1" r:id="rId1"/>
  </sheets>
  <definedNames>
    <definedName name="_xlnm._FilterDatabase" localSheetId="0" hidden="1">Sheet1!$A$4:$K$775</definedName>
    <definedName name="_xlnm.Print_Area" localSheetId="0">Sheet1!$D$3:$M$770</definedName>
    <definedName name="_xlnm.Print_Titles" localSheetId="0">Sheet1!$3:$3</definedName>
  </definedNames>
  <calcPr calcId="162913"/>
</workbook>
</file>

<file path=xl/calcChain.xml><?xml version="1.0" encoding="utf-8"?>
<calcChain xmlns="http://schemas.openxmlformats.org/spreadsheetml/2006/main">
  <c r="B35" i="1" l="1"/>
  <c r="B36" i="1"/>
  <c r="B38" i="1"/>
  <c r="B39" i="1"/>
  <c r="B40" i="1"/>
  <c r="B41" i="1"/>
  <c r="B42" i="1"/>
  <c r="B45" i="1"/>
  <c r="B46" i="1"/>
  <c r="B47" i="1"/>
  <c r="B60" i="1"/>
  <c r="B61" i="1"/>
  <c r="B63" i="1"/>
  <c r="B64" i="1"/>
  <c r="B65" i="1"/>
  <c r="B68" i="1"/>
  <c r="B69" i="1"/>
  <c r="B72" i="1"/>
  <c r="B85" i="1"/>
  <c r="B86" i="1"/>
  <c r="B88" i="1"/>
  <c r="B89" i="1"/>
  <c r="B90" i="1"/>
  <c r="B93" i="1"/>
  <c r="B94" i="1"/>
  <c r="B97" i="1"/>
  <c r="B100" i="1"/>
  <c r="B102" i="1"/>
  <c r="B103" i="1"/>
  <c r="B105" i="1"/>
  <c r="B106" i="1"/>
  <c r="B107" i="1"/>
  <c r="B108" i="1"/>
  <c r="B111" i="1"/>
  <c r="B112" i="1"/>
  <c r="B113" i="1"/>
  <c r="B129" i="1"/>
  <c r="B130" i="1"/>
  <c r="B132" i="1"/>
  <c r="B133" i="1"/>
  <c r="B134" i="1"/>
  <c r="B135" i="1"/>
  <c r="B138" i="1"/>
  <c r="B139" i="1"/>
  <c r="B140" i="1"/>
  <c r="B141" i="1"/>
  <c r="B144" i="1"/>
  <c r="B145" i="1"/>
  <c r="B148" i="1"/>
  <c r="B151" i="1"/>
  <c r="B152" i="1"/>
  <c r="B155" i="1"/>
  <c r="B158" i="1"/>
  <c r="B159" i="1"/>
  <c r="B162" i="1"/>
  <c r="B163" i="1"/>
  <c r="B166" i="1"/>
  <c r="B169" i="1"/>
  <c r="B170" i="1"/>
  <c r="B173" i="1"/>
  <c r="B176" i="1"/>
  <c r="B177" i="1"/>
  <c r="B180" i="1"/>
  <c r="B183" i="1"/>
  <c r="B184" i="1"/>
  <c r="B187" i="1"/>
  <c r="B190" i="1"/>
  <c r="B191" i="1"/>
  <c r="B194" i="1"/>
  <c r="B197" i="1"/>
  <c r="B198" i="1"/>
  <c r="B201" i="1"/>
  <c r="B204" i="1"/>
  <c r="B205" i="1"/>
  <c r="B208" i="1"/>
  <c r="B210" i="1"/>
  <c r="B211" i="1"/>
  <c r="B213" i="1"/>
  <c r="B214" i="1"/>
  <c r="B215" i="1"/>
  <c r="B218" i="1"/>
  <c r="B220" i="1"/>
  <c r="B221" i="1"/>
  <c r="B223" i="1"/>
  <c r="B224" i="1"/>
  <c r="B225" i="1"/>
  <c r="B228" i="1"/>
  <c r="B229" i="1"/>
  <c r="B232" i="1"/>
  <c r="B233" i="1"/>
  <c r="B234" i="1"/>
  <c r="B237" i="1"/>
  <c r="B240" i="1"/>
  <c r="B241" i="1"/>
  <c r="B244" i="1"/>
  <c r="B246" i="1"/>
  <c r="B247" i="1"/>
  <c r="B249" i="1"/>
  <c r="B250" i="1"/>
  <c r="B251" i="1"/>
  <c r="B254" i="1"/>
  <c r="B255" i="1"/>
  <c r="B256" i="1"/>
  <c r="B258" i="1"/>
  <c r="B259" i="1"/>
  <c r="B261" i="1"/>
  <c r="B262" i="1"/>
  <c r="B263" i="1"/>
  <c r="B266" i="1"/>
  <c r="B267" i="1"/>
  <c r="B268" i="1"/>
  <c r="B270" i="1"/>
  <c r="B271" i="1"/>
  <c r="B273" i="1"/>
  <c r="B274" i="1"/>
  <c r="B275" i="1"/>
  <c r="B276" i="1"/>
  <c r="B279" i="1"/>
  <c r="B280" i="1"/>
  <c r="B281" i="1"/>
  <c r="B282" i="1"/>
  <c r="B284" i="1"/>
  <c r="B286" i="1"/>
  <c r="B287" i="1"/>
  <c r="B290" i="1"/>
  <c r="B291" i="1"/>
  <c r="B305" i="1"/>
  <c r="B306" i="1"/>
  <c r="B307" i="1"/>
  <c r="B310" i="1"/>
  <c r="B311" i="1"/>
  <c r="B313" i="1"/>
  <c r="B315" i="1"/>
  <c r="B316" i="1"/>
  <c r="B319" i="1"/>
  <c r="B320" i="1"/>
  <c r="B330" i="1"/>
  <c r="B331" i="1"/>
  <c r="B334" i="1"/>
  <c r="B337" i="1"/>
  <c r="B340" i="1"/>
  <c r="B343" i="1"/>
  <c r="B346" i="1"/>
  <c r="B351" i="1"/>
  <c r="B354" i="1"/>
  <c r="B357" i="1"/>
  <c r="B360" i="1"/>
  <c r="B363" i="1"/>
  <c r="B366" i="1"/>
  <c r="B369" i="1"/>
  <c r="B372" i="1"/>
  <c r="B375" i="1"/>
  <c r="B381" i="1"/>
  <c r="B384" i="1"/>
  <c r="B387" i="1"/>
  <c r="B390" i="1"/>
  <c r="B392" i="1"/>
  <c r="B394" i="1"/>
  <c r="B395" i="1"/>
  <c r="B398" i="1"/>
  <c r="B399" i="1"/>
  <c r="B415" i="1"/>
  <c r="B417" i="1"/>
  <c r="B418" i="1"/>
  <c r="B421" i="1"/>
  <c r="B422" i="1"/>
  <c r="B438" i="1"/>
  <c r="B440" i="1"/>
  <c r="B443" i="1"/>
  <c r="B444" i="1"/>
  <c r="B445" i="1"/>
  <c r="B448" i="1"/>
  <c r="B450" i="1"/>
  <c r="B452" i="1"/>
  <c r="B454" i="1"/>
  <c r="B456" i="1"/>
  <c r="B473" i="1"/>
  <c r="B474" i="1"/>
  <c r="B476" i="1"/>
  <c r="B478" i="1"/>
  <c r="B481" i="1"/>
  <c r="B482" i="1"/>
  <c r="B483" i="1"/>
  <c r="B484" i="1"/>
  <c r="B485" i="1"/>
  <c r="B488" i="1"/>
  <c r="B489" i="1"/>
  <c r="B490" i="1"/>
  <c r="B491" i="1"/>
  <c r="B507" i="1"/>
  <c r="B510" i="1"/>
  <c r="B513" i="1"/>
  <c r="B514" i="1"/>
  <c r="B515" i="1"/>
  <c r="B516" i="1"/>
  <c r="B517" i="1"/>
  <c r="B520" i="1"/>
  <c r="B521" i="1"/>
  <c r="B522" i="1"/>
  <c r="B523" i="1"/>
  <c r="B531" i="1"/>
  <c r="B532" i="1"/>
  <c r="B535" i="1"/>
  <c r="B536" i="1"/>
  <c r="B537" i="1"/>
  <c r="B540" i="1"/>
  <c r="B541" i="1"/>
  <c r="B544" i="1"/>
  <c r="B547" i="1"/>
  <c r="B555" i="1"/>
  <c r="B557" i="1"/>
  <c r="B558" i="1"/>
  <c r="B559" i="1"/>
  <c r="B561" i="1"/>
  <c r="B563" i="1"/>
  <c r="B564" i="1"/>
  <c r="B567" i="1"/>
  <c r="B582" i="1"/>
  <c r="B585" i="1"/>
  <c r="B586" i="1"/>
  <c r="B589" i="1"/>
  <c r="B592" i="1"/>
  <c r="B593" i="1"/>
  <c r="B596" i="1"/>
  <c r="B597" i="1"/>
  <c r="B600" i="1"/>
  <c r="B601" i="1"/>
  <c r="B604" i="1"/>
  <c r="B605" i="1"/>
  <c r="B620" i="1"/>
  <c r="B622" i="1"/>
  <c r="B624" i="1"/>
  <c r="B625" i="1"/>
  <c r="B626" i="1"/>
  <c r="B629" i="1"/>
  <c r="B630" i="1"/>
  <c r="B631" i="1"/>
  <c r="B632" i="1"/>
  <c r="B634" i="1"/>
  <c r="B636" i="1"/>
  <c r="B637" i="1"/>
  <c r="B640" i="1"/>
  <c r="B641" i="1"/>
  <c r="B643" i="1"/>
  <c r="B645" i="1"/>
  <c r="B646" i="1"/>
  <c r="B647" i="1"/>
  <c r="B650" i="1"/>
  <c r="B652" i="1"/>
  <c r="B654" i="1"/>
  <c r="B655" i="1"/>
  <c r="B656" i="1"/>
  <c r="B659" i="1"/>
  <c r="B662" i="1"/>
  <c r="B663" i="1"/>
  <c r="B665" i="1"/>
  <c r="B667" i="1"/>
  <c r="B668" i="1"/>
  <c r="B671" i="1"/>
  <c r="B672" i="1"/>
  <c r="B673" i="1"/>
  <c r="B684" i="1"/>
  <c r="B686" i="1"/>
  <c r="B687" i="1"/>
  <c r="B690" i="1"/>
  <c r="B692" i="1"/>
  <c r="B694" i="1"/>
  <c r="B695" i="1"/>
  <c r="B696" i="1"/>
  <c r="B699" i="1"/>
  <c r="B702" i="1"/>
  <c r="B705" i="1"/>
  <c r="B706" i="1"/>
  <c r="B720" i="1"/>
  <c r="B723" i="1"/>
  <c r="B726" i="1"/>
  <c r="B729" i="1"/>
  <c r="B730" i="1"/>
  <c r="B743" i="1"/>
  <c r="B744" i="1"/>
  <c r="B747" i="1"/>
  <c r="B748" i="1"/>
  <c r="B749" i="1"/>
  <c r="B750" i="1"/>
  <c r="B753" i="1"/>
  <c r="B754" i="1"/>
  <c r="B757" i="1"/>
  <c r="B758" i="1"/>
  <c r="B759" i="1"/>
  <c r="B768" i="1"/>
  <c r="B769" i="1"/>
  <c r="B773" i="1"/>
  <c r="B774" i="1"/>
  <c r="B775" i="1"/>
  <c r="C35" i="1"/>
  <c r="C36" i="1"/>
  <c r="C38" i="1"/>
  <c r="C39" i="1"/>
  <c r="C40" i="1"/>
  <c r="C41" i="1"/>
  <c r="C42" i="1"/>
  <c r="C45" i="1"/>
  <c r="C46" i="1"/>
  <c r="C47" i="1"/>
  <c r="C60" i="1"/>
  <c r="C61" i="1"/>
  <c r="C63" i="1"/>
  <c r="C64" i="1"/>
  <c r="C65" i="1"/>
  <c r="C68" i="1"/>
  <c r="C69" i="1"/>
  <c r="C72" i="1"/>
  <c r="C85" i="1"/>
  <c r="C86" i="1"/>
  <c r="C88" i="1"/>
  <c r="C89" i="1"/>
  <c r="C90" i="1"/>
  <c r="C93" i="1"/>
  <c r="C94" i="1"/>
  <c r="C97" i="1"/>
  <c r="C100" i="1"/>
  <c r="C102" i="1"/>
  <c r="C103" i="1"/>
  <c r="C105" i="1"/>
  <c r="C106" i="1"/>
  <c r="C107" i="1"/>
  <c r="C108" i="1"/>
  <c r="C111" i="1"/>
  <c r="C112" i="1"/>
  <c r="C113" i="1"/>
  <c r="C129" i="1"/>
  <c r="C130" i="1"/>
  <c r="C132" i="1"/>
  <c r="C133" i="1"/>
  <c r="C134" i="1"/>
  <c r="C135" i="1"/>
  <c r="C138" i="1"/>
  <c r="C139" i="1"/>
  <c r="C140" i="1"/>
  <c r="C141" i="1"/>
  <c r="C144" i="1"/>
  <c r="C145" i="1"/>
  <c r="C148" i="1"/>
  <c r="C151" i="1"/>
  <c r="C152" i="1"/>
  <c r="C155" i="1"/>
  <c r="C158" i="1"/>
  <c r="C159" i="1"/>
  <c r="C162" i="1"/>
  <c r="C163" i="1"/>
  <c r="C166" i="1"/>
  <c r="C169" i="1"/>
  <c r="C170" i="1"/>
  <c r="C173" i="1"/>
  <c r="C176" i="1"/>
  <c r="C177" i="1"/>
  <c r="C180" i="1"/>
  <c r="C183" i="1"/>
  <c r="C184" i="1"/>
  <c r="C187" i="1"/>
  <c r="C190" i="1"/>
  <c r="C191" i="1"/>
  <c r="C194" i="1"/>
  <c r="C197" i="1"/>
  <c r="C198" i="1"/>
  <c r="C201" i="1"/>
  <c r="C204" i="1"/>
  <c r="C205" i="1"/>
  <c r="C208" i="1"/>
  <c r="C210" i="1"/>
  <c r="C211" i="1"/>
  <c r="C213" i="1"/>
  <c r="C214" i="1"/>
  <c r="C215" i="1"/>
  <c r="C218" i="1"/>
  <c r="C220" i="1"/>
  <c r="C221" i="1"/>
  <c r="C223" i="1"/>
  <c r="C224" i="1"/>
  <c r="C225" i="1"/>
  <c r="C228" i="1"/>
  <c r="C229" i="1"/>
  <c r="C232" i="1"/>
  <c r="C233" i="1"/>
  <c r="C234" i="1"/>
  <c r="C237" i="1"/>
  <c r="C240" i="1"/>
  <c r="C241" i="1"/>
  <c r="C244" i="1"/>
  <c r="C246" i="1"/>
  <c r="C247" i="1"/>
  <c r="C249" i="1"/>
  <c r="C250" i="1"/>
  <c r="C251" i="1"/>
  <c r="C254" i="1"/>
  <c r="C255" i="1"/>
  <c r="C256" i="1"/>
  <c r="C258" i="1"/>
  <c r="C259" i="1"/>
  <c r="C261" i="1"/>
  <c r="C262" i="1"/>
  <c r="C263" i="1"/>
  <c r="C266" i="1"/>
  <c r="C267" i="1"/>
  <c r="C268" i="1"/>
  <c r="C270" i="1"/>
  <c r="C271" i="1"/>
  <c r="C273" i="1"/>
  <c r="C274" i="1"/>
  <c r="C275" i="1"/>
  <c r="C276" i="1"/>
  <c r="C279" i="1"/>
  <c r="C280" i="1"/>
  <c r="C281" i="1"/>
  <c r="C282" i="1"/>
  <c r="C284" i="1"/>
  <c r="C286" i="1"/>
  <c r="C287" i="1"/>
  <c r="C290" i="1"/>
  <c r="C291" i="1"/>
  <c r="C305" i="1"/>
  <c r="C306" i="1"/>
  <c r="C307" i="1"/>
  <c r="C310" i="1"/>
  <c r="C311" i="1"/>
  <c r="C313" i="1"/>
  <c r="C315" i="1"/>
  <c r="C316" i="1"/>
  <c r="C319" i="1"/>
  <c r="C320" i="1"/>
  <c r="C330" i="1"/>
  <c r="C331" i="1"/>
  <c r="C334" i="1"/>
  <c r="C337" i="1"/>
  <c r="C340" i="1"/>
  <c r="C343" i="1"/>
  <c r="C346" i="1"/>
  <c r="C351" i="1"/>
  <c r="C354" i="1"/>
  <c r="C357" i="1"/>
  <c r="C360" i="1"/>
  <c r="C363" i="1"/>
  <c r="C366" i="1"/>
  <c r="C369" i="1"/>
  <c r="C372" i="1"/>
  <c r="C375" i="1"/>
  <c r="C381" i="1"/>
  <c r="C384" i="1"/>
  <c r="C387" i="1"/>
  <c r="C390" i="1"/>
  <c r="C392" i="1"/>
  <c r="C394" i="1"/>
  <c r="C395" i="1"/>
  <c r="C398" i="1"/>
  <c r="C399" i="1"/>
  <c r="C415" i="1"/>
  <c r="C417" i="1"/>
  <c r="C418" i="1"/>
  <c r="C421" i="1"/>
  <c r="C422" i="1"/>
  <c r="C438" i="1"/>
  <c r="C440" i="1"/>
  <c r="C443" i="1"/>
  <c r="C444" i="1"/>
  <c r="C445" i="1"/>
  <c r="C448" i="1"/>
  <c r="C450" i="1"/>
  <c r="C452" i="1"/>
  <c r="C454" i="1"/>
  <c r="C456" i="1"/>
  <c r="C473" i="1"/>
  <c r="C474" i="1"/>
  <c r="C476" i="1"/>
  <c r="C478" i="1"/>
  <c r="C481" i="1"/>
  <c r="C482" i="1"/>
  <c r="C483" i="1"/>
  <c r="C484" i="1"/>
  <c r="C485" i="1"/>
  <c r="C488" i="1"/>
  <c r="C489" i="1"/>
  <c r="C490" i="1"/>
  <c r="C491" i="1"/>
  <c r="C507" i="1"/>
  <c r="C510" i="1"/>
  <c r="C513" i="1"/>
  <c r="C514" i="1"/>
  <c r="C515" i="1"/>
  <c r="C516" i="1"/>
  <c r="C517" i="1"/>
  <c r="C520" i="1"/>
  <c r="C521" i="1"/>
  <c r="C522" i="1"/>
  <c r="C523" i="1"/>
  <c r="C531" i="1"/>
  <c r="C532" i="1"/>
  <c r="C535" i="1"/>
  <c r="C536" i="1"/>
  <c r="C537" i="1"/>
  <c r="C540" i="1"/>
  <c r="C541" i="1"/>
  <c r="C544" i="1"/>
  <c r="C547" i="1"/>
  <c r="C555" i="1"/>
  <c r="C557" i="1"/>
  <c r="C558" i="1"/>
  <c r="C559" i="1"/>
  <c r="C561" i="1"/>
  <c r="C563" i="1"/>
  <c r="C564" i="1"/>
  <c r="C567" i="1"/>
  <c r="C582" i="1"/>
  <c r="C585" i="1"/>
  <c r="C586" i="1"/>
  <c r="C589" i="1"/>
  <c r="C592" i="1"/>
  <c r="C593" i="1"/>
  <c r="C596" i="1"/>
  <c r="C597" i="1"/>
  <c r="C600" i="1"/>
  <c r="C601" i="1"/>
  <c r="C604" i="1"/>
  <c r="C605" i="1"/>
  <c r="C620" i="1"/>
  <c r="C622" i="1"/>
  <c r="C624" i="1"/>
  <c r="C625" i="1"/>
  <c r="C626" i="1"/>
  <c r="C629" i="1"/>
  <c r="C630" i="1"/>
  <c r="C631" i="1"/>
  <c r="C632" i="1"/>
  <c r="C634" i="1"/>
  <c r="C636" i="1"/>
  <c r="C637" i="1"/>
  <c r="C640" i="1"/>
  <c r="C641" i="1"/>
  <c r="C643" i="1"/>
  <c r="C645" i="1"/>
  <c r="C646" i="1"/>
  <c r="C647" i="1"/>
  <c r="C650" i="1"/>
  <c r="C652" i="1"/>
  <c r="C654" i="1"/>
  <c r="C655" i="1"/>
  <c r="C656" i="1"/>
  <c r="C659" i="1"/>
  <c r="C662" i="1"/>
  <c r="C663" i="1"/>
  <c r="C665" i="1"/>
  <c r="C667" i="1"/>
  <c r="C668" i="1"/>
  <c r="C671" i="1"/>
  <c r="C672" i="1"/>
  <c r="C673" i="1"/>
  <c r="C684" i="1"/>
  <c r="C686" i="1"/>
  <c r="C687" i="1"/>
  <c r="C690" i="1"/>
  <c r="C692" i="1"/>
  <c r="C694" i="1"/>
  <c r="C695" i="1"/>
  <c r="C696" i="1"/>
  <c r="C699" i="1"/>
  <c r="C702" i="1"/>
  <c r="C705" i="1"/>
  <c r="C706" i="1"/>
  <c r="C720" i="1"/>
  <c r="C723" i="1"/>
  <c r="C726" i="1"/>
  <c r="C729" i="1"/>
  <c r="C730" i="1"/>
  <c r="C743" i="1"/>
  <c r="C744" i="1"/>
  <c r="C747" i="1"/>
  <c r="C748" i="1"/>
  <c r="C749" i="1"/>
  <c r="C750" i="1"/>
  <c r="C753" i="1"/>
  <c r="C754" i="1"/>
  <c r="C757" i="1"/>
  <c r="C758" i="1"/>
  <c r="C759" i="1"/>
  <c r="C762" i="1"/>
  <c r="C763" i="1"/>
  <c r="C768" i="1"/>
  <c r="C769" i="1"/>
  <c r="C770" i="1"/>
  <c r="C773" i="1"/>
  <c r="C774" i="1"/>
  <c r="C775" i="1"/>
  <c r="K639" i="1" l="1"/>
  <c r="K638" i="1" s="1"/>
  <c r="K635" i="1" s="1"/>
  <c r="K248" i="1"/>
  <c r="K772" i="1"/>
  <c r="K771" i="1" s="1"/>
  <c r="J772" i="1"/>
  <c r="J771" i="1" s="1"/>
  <c r="I772" i="1"/>
  <c r="H772" i="1"/>
  <c r="H771" i="1" s="1"/>
  <c r="G772" i="1"/>
  <c r="F772" i="1"/>
  <c r="K767" i="1"/>
  <c r="J767" i="1"/>
  <c r="J766" i="1" s="1"/>
  <c r="I767" i="1"/>
  <c r="H767" i="1"/>
  <c r="G767" i="1"/>
  <c r="B767" i="1" s="1"/>
  <c r="F767" i="1"/>
  <c r="K761" i="1"/>
  <c r="K760" i="1" s="1"/>
  <c r="J761" i="1"/>
  <c r="J760" i="1" s="1"/>
  <c r="I761" i="1"/>
  <c r="I760" i="1" s="1"/>
  <c r="H761" i="1"/>
  <c r="G761" i="1"/>
  <c r="G760" i="1" s="1"/>
  <c r="F761" i="1"/>
  <c r="K756" i="1"/>
  <c r="K755" i="1" s="1"/>
  <c r="J756" i="1"/>
  <c r="I756" i="1"/>
  <c r="I755" i="1" s="1"/>
  <c r="H756" i="1"/>
  <c r="H755" i="1" s="1"/>
  <c r="G756" i="1"/>
  <c r="F756" i="1"/>
  <c r="K752" i="1"/>
  <c r="K751" i="1" s="1"/>
  <c r="J752" i="1"/>
  <c r="J751" i="1" s="1"/>
  <c r="I752" i="1"/>
  <c r="I751" i="1" s="1"/>
  <c r="H752" i="1"/>
  <c r="H751" i="1" s="1"/>
  <c r="G752" i="1"/>
  <c r="B752" i="1" s="1"/>
  <c r="F752" i="1"/>
  <c r="K746" i="1"/>
  <c r="J746" i="1"/>
  <c r="I746" i="1"/>
  <c r="H746" i="1"/>
  <c r="H736" i="1" s="1"/>
  <c r="G746" i="1"/>
  <c r="F746" i="1"/>
  <c r="K740" i="1"/>
  <c r="K717" i="1" s="1"/>
  <c r="J740" i="1"/>
  <c r="J717" i="1" s="1"/>
  <c r="I740" i="1"/>
  <c r="I717" i="1" s="1"/>
  <c r="H740" i="1"/>
  <c r="H717" i="1" s="1"/>
  <c r="G740" i="1"/>
  <c r="F740" i="1"/>
  <c r="K739" i="1"/>
  <c r="K716" i="1" s="1"/>
  <c r="J739" i="1"/>
  <c r="J716" i="1" s="1"/>
  <c r="I739" i="1"/>
  <c r="I716" i="1" s="1"/>
  <c r="H739" i="1"/>
  <c r="H716" i="1" s="1"/>
  <c r="G739" i="1"/>
  <c r="F739" i="1"/>
  <c r="K738" i="1"/>
  <c r="K715" i="1" s="1"/>
  <c r="J738" i="1"/>
  <c r="J715" i="1" s="1"/>
  <c r="I738" i="1"/>
  <c r="I715" i="1" s="1"/>
  <c r="H738" i="1"/>
  <c r="H715" i="1" s="1"/>
  <c r="G738" i="1"/>
  <c r="F738" i="1"/>
  <c r="K737" i="1"/>
  <c r="K714" i="1" s="1"/>
  <c r="J737" i="1"/>
  <c r="J714" i="1" s="1"/>
  <c r="I737" i="1"/>
  <c r="H737" i="1"/>
  <c r="H714" i="1" s="1"/>
  <c r="G737" i="1"/>
  <c r="F737" i="1"/>
  <c r="K734" i="1"/>
  <c r="K711" i="1" s="1"/>
  <c r="J734" i="1"/>
  <c r="J711" i="1" s="1"/>
  <c r="I734" i="1"/>
  <c r="I711" i="1" s="1"/>
  <c r="H734" i="1"/>
  <c r="H711" i="1" s="1"/>
  <c r="G734" i="1"/>
  <c r="F734" i="1"/>
  <c r="K733" i="1"/>
  <c r="J733" i="1"/>
  <c r="J709" i="1" s="1"/>
  <c r="I733" i="1"/>
  <c r="H733" i="1"/>
  <c r="H709" i="1" s="1"/>
  <c r="G733" i="1"/>
  <c r="F733" i="1"/>
  <c r="K728" i="1"/>
  <c r="J728" i="1"/>
  <c r="J727" i="1" s="1"/>
  <c r="J725" i="1" s="1"/>
  <c r="J724" i="1" s="1"/>
  <c r="I728" i="1"/>
  <c r="I727" i="1" s="1"/>
  <c r="I725" i="1" s="1"/>
  <c r="I724" i="1" s="1"/>
  <c r="H728" i="1"/>
  <c r="H727" i="1" s="1"/>
  <c r="H725" i="1" s="1"/>
  <c r="H724" i="1" s="1"/>
  <c r="G728" i="1"/>
  <c r="F728" i="1"/>
  <c r="C728" i="1" s="1"/>
  <c r="K722" i="1"/>
  <c r="J722" i="1"/>
  <c r="I722" i="1"/>
  <c r="H722" i="1"/>
  <c r="H721" i="1" s="1"/>
  <c r="H719" i="1" s="1"/>
  <c r="H718" i="1" s="1"/>
  <c r="G722" i="1"/>
  <c r="B722" i="1" s="1"/>
  <c r="F722" i="1"/>
  <c r="K710" i="1"/>
  <c r="J710" i="1"/>
  <c r="I710" i="1"/>
  <c r="H710" i="1"/>
  <c r="G710" i="1"/>
  <c r="B710" i="1" s="1"/>
  <c r="F710" i="1"/>
  <c r="K704" i="1"/>
  <c r="K703" i="1" s="1"/>
  <c r="J704" i="1"/>
  <c r="J703" i="1" s="1"/>
  <c r="I704" i="1"/>
  <c r="I703" i="1" s="1"/>
  <c r="H704" i="1"/>
  <c r="G704" i="1"/>
  <c r="F704" i="1"/>
  <c r="K701" i="1"/>
  <c r="K700" i="1" s="1"/>
  <c r="J701" i="1"/>
  <c r="J700" i="1" s="1"/>
  <c r="I701" i="1"/>
  <c r="I700" i="1" s="1"/>
  <c r="I698" i="1" s="1"/>
  <c r="I697" i="1" s="1"/>
  <c r="H701" i="1"/>
  <c r="H700" i="1" s="1"/>
  <c r="G701" i="1"/>
  <c r="B701" i="1" s="1"/>
  <c r="F701" i="1"/>
  <c r="K693" i="1"/>
  <c r="J693" i="1"/>
  <c r="J691" i="1" s="1"/>
  <c r="I693" i="1"/>
  <c r="I691" i="1" s="1"/>
  <c r="H693" i="1"/>
  <c r="H691" i="1" s="1"/>
  <c r="G693" i="1"/>
  <c r="B693" i="1" s="1"/>
  <c r="F693" i="1"/>
  <c r="K689" i="1"/>
  <c r="J689" i="1"/>
  <c r="I689" i="1"/>
  <c r="H689" i="1"/>
  <c r="G689" i="1"/>
  <c r="B689" i="1" s="1"/>
  <c r="F689" i="1"/>
  <c r="K682" i="1"/>
  <c r="J682" i="1"/>
  <c r="I682" i="1"/>
  <c r="H682" i="1"/>
  <c r="G682" i="1"/>
  <c r="B682" i="1" s="1"/>
  <c r="F682" i="1"/>
  <c r="K681" i="1"/>
  <c r="J681" i="1"/>
  <c r="I681" i="1"/>
  <c r="H681" i="1"/>
  <c r="G681" i="1"/>
  <c r="B681" i="1" s="1"/>
  <c r="F681" i="1"/>
  <c r="K678" i="1"/>
  <c r="J678" i="1"/>
  <c r="I678" i="1"/>
  <c r="H678" i="1"/>
  <c r="G678" i="1"/>
  <c r="B678" i="1" s="1"/>
  <c r="F678" i="1"/>
  <c r="K677" i="1"/>
  <c r="J677" i="1"/>
  <c r="I677" i="1"/>
  <c r="H677" i="1"/>
  <c r="G677" i="1"/>
  <c r="B677" i="1" s="1"/>
  <c r="F677" i="1"/>
  <c r="K675" i="1"/>
  <c r="J675" i="1"/>
  <c r="I675" i="1"/>
  <c r="H675" i="1"/>
  <c r="G675" i="1"/>
  <c r="B675" i="1" s="1"/>
  <c r="F675" i="1"/>
  <c r="K670" i="1"/>
  <c r="J670" i="1"/>
  <c r="J669" i="1" s="1"/>
  <c r="J666" i="1" s="1"/>
  <c r="I670" i="1"/>
  <c r="I669" i="1" s="1"/>
  <c r="H670" i="1"/>
  <c r="G670" i="1"/>
  <c r="F670" i="1"/>
  <c r="K661" i="1"/>
  <c r="K660" i="1" s="1"/>
  <c r="K658" i="1" s="1"/>
  <c r="K657" i="1" s="1"/>
  <c r="J661" i="1"/>
  <c r="J660" i="1" s="1"/>
  <c r="J658" i="1" s="1"/>
  <c r="I661" i="1"/>
  <c r="H661" i="1"/>
  <c r="H660" i="1" s="1"/>
  <c r="H658" i="1" s="1"/>
  <c r="H657" i="1" s="1"/>
  <c r="G661" i="1"/>
  <c r="B661" i="1" s="1"/>
  <c r="F661" i="1"/>
  <c r="K653" i="1"/>
  <c r="J653" i="1"/>
  <c r="I653" i="1"/>
  <c r="I651" i="1" s="1"/>
  <c r="H653" i="1"/>
  <c r="G653" i="1"/>
  <c r="B653" i="1" s="1"/>
  <c r="F653" i="1"/>
  <c r="K649" i="1"/>
  <c r="J649" i="1"/>
  <c r="J648" i="1" s="1"/>
  <c r="I649" i="1"/>
  <c r="I648" i="1" s="1"/>
  <c r="H649" i="1"/>
  <c r="G649" i="1"/>
  <c r="B649" i="1" s="1"/>
  <c r="F649" i="1"/>
  <c r="K644" i="1"/>
  <c r="J644" i="1"/>
  <c r="I644" i="1"/>
  <c r="I642" i="1" s="1"/>
  <c r="H644" i="1"/>
  <c r="H642" i="1" s="1"/>
  <c r="G644" i="1"/>
  <c r="B644" i="1" s="1"/>
  <c r="F644" i="1"/>
  <c r="J639" i="1"/>
  <c r="J638" i="1" s="1"/>
  <c r="J635" i="1" s="1"/>
  <c r="J633" i="1" s="1"/>
  <c r="I639" i="1"/>
  <c r="I638" i="1" s="1"/>
  <c r="H639" i="1"/>
  <c r="G639" i="1"/>
  <c r="F639" i="1"/>
  <c r="K628" i="1"/>
  <c r="J628" i="1"/>
  <c r="I628" i="1"/>
  <c r="I613" i="1" s="1"/>
  <c r="H628" i="1"/>
  <c r="G628" i="1"/>
  <c r="F628" i="1"/>
  <c r="K619" i="1"/>
  <c r="K618" i="1" s="1"/>
  <c r="J619" i="1"/>
  <c r="J618" i="1" s="1"/>
  <c r="I619" i="1"/>
  <c r="I618" i="1" s="1"/>
  <c r="H619" i="1"/>
  <c r="G619" i="1"/>
  <c r="B619" i="1" s="1"/>
  <c r="F619" i="1"/>
  <c r="K617" i="1"/>
  <c r="K579" i="1" s="1"/>
  <c r="J617" i="1"/>
  <c r="J579" i="1" s="1"/>
  <c r="I617" i="1"/>
  <c r="H617" i="1"/>
  <c r="G617" i="1"/>
  <c r="B617" i="1" s="1"/>
  <c r="F617" i="1"/>
  <c r="K616" i="1"/>
  <c r="K578" i="1" s="1"/>
  <c r="J616" i="1"/>
  <c r="J578" i="1" s="1"/>
  <c r="I616" i="1"/>
  <c r="H616" i="1"/>
  <c r="G616" i="1"/>
  <c r="B616" i="1" s="1"/>
  <c r="F616" i="1"/>
  <c r="K615" i="1"/>
  <c r="K577" i="1" s="1"/>
  <c r="J615" i="1"/>
  <c r="J577" i="1" s="1"/>
  <c r="I615" i="1"/>
  <c r="I577" i="1" s="1"/>
  <c r="H615" i="1"/>
  <c r="H577" i="1" s="1"/>
  <c r="G615" i="1"/>
  <c r="F615" i="1"/>
  <c r="C615" i="1" s="1"/>
  <c r="K614" i="1"/>
  <c r="J614" i="1"/>
  <c r="I614" i="1"/>
  <c r="I576" i="1" s="1"/>
  <c r="H614" i="1"/>
  <c r="G614" i="1"/>
  <c r="F614" i="1"/>
  <c r="K611" i="1"/>
  <c r="J611" i="1"/>
  <c r="I611" i="1"/>
  <c r="H611" i="1"/>
  <c r="H573" i="1" s="1"/>
  <c r="G611" i="1"/>
  <c r="F611" i="1"/>
  <c r="K610" i="1"/>
  <c r="K572" i="1" s="1"/>
  <c r="J610" i="1"/>
  <c r="J572" i="1" s="1"/>
  <c r="I610" i="1"/>
  <c r="I572" i="1" s="1"/>
  <c r="H610" i="1"/>
  <c r="H572" i="1" s="1"/>
  <c r="G610" i="1"/>
  <c r="F610" i="1"/>
  <c r="K609" i="1"/>
  <c r="J609" i="1"/>
  <c r="J571" i="1" s="1"/>
  <c r="I609" i="1"/>
  <c r="I571" i="1" s="1"/>
  <c r="H609" i="1"/>
  <c r="H571" i="1" s="1"/>
  <c r="G609" i="1"/>
  <c r="F609" i="1"/>
  <c r="K607" i="1"/>
  <c r="K569" i="1" s="1"/>
  <c r="J607" i="1"/>
  <c r="I607" i="1"/>
  <c r="I569" i="1" s="1"/>
  <c r="H607" i="1"/>
  <c r="H569" i="1" s="1"/>
  <c r="G607" i="1"/>
  <c r="F607" i="1"/>
  <c r="K603" i="1"/>
  <c r="K602" i="1" s="1"/>
  <c r="J603" i="1"/>
  <c r="J602" i="1" s="1"/>
  <c r="I603" i="1"/>
  <c r="I602" i="1" s="1"/>
  <c r="H603" i="1"/>
  <c r="H602" i="1" s="1"/>
  <c r="G603" i="1"/>
  <c r="F603" i="1"/>
  <c r="K599" i="1"/>
  <c r="K598" i="1" s="1"/>
  <c r="J599" i="1"/>
  <c r="J598" i="1" s="1"/>
  <c r="I599" i="1"/>
  <c r="I598" i="1" s="1"/>
  <c r="I595" i="1" s="1"/>
  <c r="I594" i="1" s="1"/>
  <c r="H599" i="1"/>
  <c r="G599" i="1"/>
  <c r="B599" i="1" s="1"/>
  <c r="F599" i="1"/>
  <c r="K591" i="1"/>
  <c r="J591" i="1"/>
  <c r="I591" i="1"/>
  <c r="I590" i="1" s="1"/>
  <c r="H591" i="1"/>
  <c r="G591" i="1"/>
  <c r="F591" i="1"/>
  <c r="C591" i="1" s="1"/>
  <c r="K588" i="1"/>
  <c r="K587" i="1" s="1"/>
  <c r="J588" i="1"/>
  <c r="J587" i="1" s="1"/>
  <c r="I588" i="1"/>
  <c r="H588" i="1"/>
  <c r="H587" i="1" s="1"/>
  <c r="G588" i="1"/>
  <c r="B588" i="1" s="1"/>
  <c r="F588" i="1"/>
  <c r="K584" i="1"/>
  <c r="K583" i="1" s="1"/>
  <c r="J584" i="1"/>
  <c r="J583" i="1" s="1"/>
  <c r="I584" i="1"/>
  <c r="H584" i="1"/>
  <c r="G584" i="1"/>
  <c r="B584" i="1" s="1"/>
  <c r="F584" i="1"/>
  <c r="K581" i="1"/>
  <c r="J581" i="1"/>
  <c r="I581" i="1"/>
  <c r="H581" i="1"/>
  <c r="G581" i="1"/>
  <c r="F581" i="1"/>
  <c r="I579" i="1"/>
  <c r="H576" i="1"/>
  <c r="I573" i="1"/>
  <c r="F569" i="1"/>
  <c r="K566" i="1"/>
  <c r="K565" i="1" s="1"/>
  <c r="J566" i="1"/>
  <c r="J565" i="1" s="1"/>
  <c r="I566" i="1"/>
  <c r="H566" i="1"/>
  <c r="H565" i="1" s="1"/>
  <c r="G566" i="1"/>
  <c r="B566" i="1" s="1"/>
  <c r="F566" i="1"/>
  <c r="C566" i="1" s="1"/>
  <c r="K562" i="1"/>
  <c r="J562" i="1"/>
  <c r="I562" i="1"/>
  <c r="H562" i="1"/>
  <c r="G562" i="1"/>
  <c r="F562" i="1"/>
  <c r="K556" i="1"/>
  <c r="K554" i="1" s="1"/>
  <c r="J556" i="1"/>
  <c r="I556" i="1"/>
  <c r="H556" i="1"/>
  <c r="H554" i="1" s="1"/>
  <c r="G556" i="1"/>
  <c r="F556" i="1"/>
  <c r="C556" i="1" s="1"/>
  <c r="K553" i="1"/>
  <c r="J553" i="1"/>
  <c r="I553" i="1"/>
  <c r="H553" i="1"/>
  <c r="G553" i="1"/>
  <c r="B553" i="1" s="1"/>
  <c r="F553" i="1"/>
  <c r="K552" i="1"/>
  <c r="J552" i="1"/>
  <c r="I552" i="1"/>
  <c r="H552" i="1"/>
  <c r="G552" i="1"/>
  <c r="B552" i="1" s="1"/>
  <c r="F552" i="1"/>
  <c r="C552" i="1" s="1"/>
  <c r="K551" i="1"/>
  <c r="J551" i="1"/>
  <c r="I551" i="1"/>
  <c r="H551" i="1"/>
  <c r="G551" i="1"/>
  <c r="B551" i="1" s="1"/>
  <c r="F551" i="1"/>
  <c r="K549" i="1"/>
  <c r="J549" i="1"/>
  <c r="I549" i="1"/>
  <c r="H549" i="1"/>
  <c r="G549" i="1"/>
  <c r="B549" i="1" s="1"/>
  <c r="F549" i="1"/>
  <c r="C549" i="1" s="1"/>
  <c r="K546" i="1"/>
  <c r="K545" i="1" s="1"/>
  <c r="J546" i="1"/>
  <c r="J545" i="1" s="1"/>
  <c r="I546" i="1"/>
  <c r="I545" i="1" s="1"/>
  <c r="I543" i="1" s="1"/>
  <c r="H546" i="1"/>
  <c r="G546" i="1"/>
  <c r="B546" i="1" s="1"/>
  <c r="F546" i="1"/>
  <c r="K539" i="1"/>
  <c r="J539" i="1"/>
  <c r="J538" i="1" s="1"/>
  <c r="I539" i="1"/>
  <c r="I538" i="1" s="1"/>
  <c r="H539" i="1"/>
  <c r="H538" i="1" s="1"/>
  <c r="G539" i="1"/>
  <c r="F539" i="1"/>
  <c r="K534" i="1"/>
  <c r="J534" i="1"/>
  <c r="I534" i="1"/>
  <c r="I533" i="1" s="1"/>
  <c r="H534" i="1"/>
  <c r="H533" i="1" s="1"/>
  <c r="G534" i="1"/>
  <c r="F534" i="1"/>
  <c r="K530" i="1"/>
  <c r="K529" i="1" s="1"/>
  <c r="J530" i="1"/>
  <c r="J529" i="1" s="1"/>
  <c r="I530" i="1"/>
  <c r="H530" i="1"/>
  <c r="G530" i="1"/>
  <c r="B530" i="1" s="1"/>
  <c r="F530" i="1"/>
  <c r="C530" i="1" s="1"/>
  <c r="K528" i="1"/>
  <c r="J528" i="1"/>
  <c r="I528" i="1"/>
  <c r="H528" i="1"/>
  <c r="G528" i="1"/>
  <c r="B528" i="1" s="1"/>
  <c r="F528" i="1"/>
  <c r="K527" i="1"/>
  <c r="J527" i="1"/>
  <c r="I527" i="1"/>
  <c r="H527" i="1"/>
  <c r="G527" i="1"/>
  <c r="B527" i="1" s="1"/>
  <c r="F527" i="1"/>
  <c r="C527" i="1" s="1"/>
  <c r="K526" i="1"/>
  <c r="J526" i="1"/>
  <c r="I526" i="1"/>
  <c r="H526" i="1"/>
  <c r="G526" i="1"/>
  <c r="B526" i="1" s="1"/>
  <c r="F526" i="1"/>
  <c r="K519" i="1"/>
  <c r="J519" i="1"/>
  <c r="J518" i="1" s="1"/>
  <c r="J512" i="1" s="1"/>
  <c r="I519" i="1"/>
  <c r="I518" i="1" s="1"/>
  <c r="I499" i="1" s="1"/>
  <c r="H519" i="1"/>
  <c r="H500" i="1" s="1"/>
  <c r="G519" i="1"/>
  <c r="B519" i="1" s="1"/>
  <c r="F519" i="1"/>
  <c r="K509" i="1"/>
  <c r="K508" i="1" s="1"/>
  <c r="J509" i="1"/>
  <c r="I509" i="1"/>
  <c r="I508" i="1" s="1"/>
  <c r="H509" i="1"/>
  <c r="H508" i="1" s="1"/>
  <c r="G509" i="1"/>
  <c r="F509" i="1"/>
  <c r="K506" i="1"/>
  <c r="J506" i="1"/>
  <c r="J505" i="1" s="1"/>
  <c r="I506" i="1"/>
  <c r="I505" i="1" s="1"/>
  <c r="H506" i="1"/>
  <c r="G506" i="1"/>
  <c r="F506" i="1"/>
  <c r="K504" i="1"/>
  <c r="J504" i="1"/>
  <c r="I504" i="1"/>
  <c r="H504" i="1"/>
  <c r="G504" i="1"/>
  <c r="B504" i="1" s="1"/>
  <c r="F504" i="1"/>
  <c r="K503" i="1"/>
  <c r="J503" i="1"/>
  <c r="I503" i="1"/>
  <c r="H503" i="1"/>
  <c r="G503" i="1"/>
  <c r="B503" i="1" s="1"/>
  <c r="F503" i="1"/>
  <c r="C503" i="1" s="1"/>
  <c r="K502" i="1"/>
  <c r="J502" i="1"/>
  <c r="I502" i="1"/>
  <c r="H502" i="1"/>
  <c r="G502" i="1"/>
  <c r="B502" i="1" s="1"/>
  <c r="F502" i="1"/>
  <c r="K501" i="1"/>
  <c r="J501" i="1"/>
  <c r="I501" i="1"/>
  <c r="H501" i="1"/>
  <c r="G501" i="1"/>
  <c r="B501" i="1" s="1"/>
  <c r="F501" i="1"/>
  <c r="K498" i="1"/>
  <c r="J498" i="1"/>
  <c r="I498" i="1"/>
  <c r="H498" i="1"/>
  <c r="G498" i="1"/>
  <c r="B498" i="1" s="1"/>
  <c r="F498" i="1"/>
  <c r="K497" i="1"/>
  <c r="J497" i="1"/>
  <c r="I497" i="1"/>
  <c r="H497" i="1"/>
  <c r="G497" i="1"/>
  <c r="B497" i="1" s="1"/>
  <c r="F497" i="1"/>
  <c r="C497" i="1" s="1"/>
  <c r="K496" i="1"/>
  <c r="J496" i="1"/>
  <c r="I496" i="1"/>
  <c r="H496" i="1"/>
  <c r="G496" i="1"/>
  <c r="B496" i="1" s="1"/>
  <c r="F496" i="1"/>
  <c r="K495" i="1"/>
  <c r="J495" i="1"/>
  <c r="I495" i="1"/>
  <c r="H495" i="1"/>
  <c r="G495" i="1"/>
  <c r="B495" i="1" s="1"/>
  <c r="F495" i="1"/>
  <c r="C495" i="1" s="1"/>
  <c r="K494" i="1"/>
  <c r="J494" i="1"/>
  <c r="I494" i="1"/>
  <c r="H494" i="1"/>
  <c r="G494" i="1"/>
  <c r="B494" i="1" s="1"/>
  <c r="F494" i="1"/>
  <c r="K487" i="1"/>
  <c r="J487" i="1"/>
  <c r="I487" i="1"/>
  <c r="I466" i="1" s="1"/>
  <c r="H487" i="1"/>
  <c r="H486" i="1" s="1"/>
  <c r="H465" i="1" s="1"/>
  <c r="G487" i="1"/>
  <c r="B487" i="1" s="1"/>
  <c r="F487" i="1"/>
  <c r="K477" i="1"/>
  <c r="J477" i="1"/>
  <c r="J475" i="1" s="1"/>
  <c r="I477" i="1"/>
  <c r="I475" i="1" s="1"/>
  <c r="H477" i="1"/>
  <c r="G477" i="1"/>
  <c r="B477" i="1" s="1"/>
  <c r="F477" i="1"/>
  <c r="K472" i="1"/>
  <c r="K471" i="1" s="1"/>
  <c r="J472" i="1"/>
  <c r="J471" i="1" s="1"/>
  <c r="I472" i="1"/>
  <c r="H472" i="1"/>
  <c r="H471" i="1" s="1"/>
  <c r="G472" i="1"/>
  <c r="B472" i="1" s="1"/>
  <c r="F472" i="1"/>
  <c r="C472" i="1" s="1"/>
  <c r="K470" i="1"/>
  <c r="J470" i="1"/>
  <c r="I470" i="1"/>
  <c r="I436" i="1" s="1"/>
  <c r="H470" i="1"/>
  <c r="G470" i="1"/>
  <c r="B470" i="1" s="1"/>
  <c r="F470" i="1"/>
  <c r="K469" i="1"/>
  <c r="J469" i="1"/>
  <c r="I469" i="1"/>
  <c r="H469" i="1"/>
  <c r="G469" i="1"/>
  <c r="B469" i="1" s="1"/>
  <c r="F469" i="1"/>
  <c r="C469" i="1" s="1"/>
  <c r="K468" i="1"/>
  <c r="J468" i="1"/>
  <c r="I468" i="1"/>
  <c r="H468" i="1"/>
  <c r="G468" i="1"/>
  <c r="F468" i="1"/>
  <c r="K467" i="1"/>
  <c r="J467" i="1"/>
  <c r="I467" i="1"/>
  <c r="H467" i="1"/>
  <c r="G467" i="1"/>
  <c r="B467" i="1" s="1"/>
  <c r="F467" i="1"/>
  <c r="C467" i="1" s="1"/>
  <c r="K464" i="1"/>
  <c r="J464" i="1"/>
  <c r="I464" i="1"/>
  <c r="H464" i="1"/>
  <c r="G464" i="1"/>
  <c r="B464" i="1" s="1"/>
  <c r="F464" i="1"/>
  <c r="K463" i="1"/>
  <c r="J463" i="1"/>
  <c r="I463" i="1"/>
  <c r="H463" i="1"/>
  <c r="G463" i="1"/>
  <c r="B463" i="1" s="1"/>
  <c r="F463" i="1"/>
  <c r="C463" i="1" s="1"/>
  <c r="K462" i="1"/>
  <c r="J462" i="1"/>
  <c r="I462" i="1"/>
  <c r="H462" i="1"/>
  <c r="G462" i="1"/>
  <c r="B462" i="1" s="1"/>
  <c r="F462" i="1"/>
  <c r="K461" i="1"/>
  <c r="J461" i="1"/>
  <c r="I461" i="1"/>
  <c r="H461" i="1"/>
  <c r="G461" i="1"/>
  <c r="B461" i="1" s="1"/>
  <c r="F461" i="1"/>
  <c r="C461" i="1" s="1"/>
  <c r="K460" i="1"/>
  <c r="J460" i="1"/>
  <c r="I460" i="1"/>
  <c r="I426" i="1" s="1"/>
  <c r="I403" i="1" s="1"/>
  <c r="H460" i="1"/>
  <c r="G460" i="1"/>
  <c r="B460" i="1" s="1"/>
  <c r="F460" i="1"/>
  <c r="K458" i="1"/>
  <c r="K424" i="1" s="1"/>
  <c r="K401" i="1" s="1"/>
  <c r="J458" i="1"/>
  <c r="J424" i="1" s="1"/>
  <c r="I458" i="1"/>
  <c r="H458" i="1"/>
  <c r="G458" i="1"/>
  <c r="B458" i="1" s="1"/>
  <c r="F458" i="1"/>
  <c r="K455" i="1"/>
  <c r="J455" i="1"/>
  <c r="J453" i="1" s="1"/>
  <c r="I455" i="1"/>
  <c r="H455" i="1"/>
  <c r="G455" i="1"/>
  <c r="F455" i="1"/>
  <c r="K451" i="1"/>
  <c r="J451" i="1"/>
  <c r="J449" i="1" s="1"/>
  <c r="I451" i="1"/>
  <c r="I449" i="1" s="1"/>
  <c r="H451" i="1"/>
  <c r="G451" i="1"/>
  <c r="F451" i="1"/>
  <c r="C451" i="1" s="1"/>
  <c r="K447" i="1"/>
  <c r="K446" i="1" s="1"/>
  <c r="J447" i="1"/>
  <c r="I447" i="1"/>
  <c r="I446" i="1" s="1"/>
  <c r="H447" i="1"/>
  <c r="H446" i="1" s="1"/>
  <c r="G447" i="1"/>
  <c r="F447" i="1"/>
  <c r="K442" i="1"/>
  <c r="K441" i="1" s="1"/>
  <c r="J442" i="1"/>
  <c r="J441" i="1" s="1"/>
  <c r="I442" i="1"/>
  <c r="I441" i="1" s="1"/>
  <c r="H442" i="1"/>
  <c r="H441" i="1" s="1"/>
  <c r="G442" i="1"/>
  <c r="F442" i="1"/>
  <c r="K439" i="1"/>
  <c r="J439" i="1"/>
  <c r="J437" i="1" s="1"/>
  <c r="I439" i="1"/>
  <c r="H439" i="1"/>
  <c r="G439" i="1"/>
  <c r="F439" i="1"/>
  <c r="K420" i="1"/>
  <c r="J420" i="1"/>
  <c r="I420" i="1"/>
  <c r="I419" i="1" s="1"/>
  <c r="H420" i="1"/>
  <c r="H419" i="1" s="1"/>
  <c r="G420" i="1"/>
  <c r="F420" i="1"/>
  <c r="K397" i="1"/>
  <c r="J397" i="1"/>
  <c r="J396" i="1" s="1"/>
  <c r="I397" i="1"/>
  <c r="I396" i="1" s="1"/>
  <c r="I393" i="1" s="1"/>
  <c r="H397" i="1"/>
  <c r="H396" i="1" s="1"/>
  <c r="G397" i="1"/>
  <c r="F397" i="1"/>
  <c r="K389" i="1"/>
  <c r="J389" i="1"/>
  <c r="J388" i="1" s="1"/>
  <c r="I389" i="1"/>
  <c r="I388" i="1" s="1"/>
  <c r="H389" i="1"/>
  <c r="G389" i="1"/>
  <c r="F389" i="1"/>
  <c r="C389" i="1" s="1"/>
  <c r="K386" i="1"/>
  <c r="K385" i="1" s="1"/>
  <c r="J386" i="1"/>
  <c r="J385" i="1" s="1"/>
  <c r="I386" i="1"/>
  <c r="H386" i="1"/>
  <c r="H385" i="1" s="1"/>
  <c r="G386" i="1"/>
  <c r="B386" i="1" s="1"/>
  <c r="F386" i="1"/>
  <c r="K383" i="1"/>
  <c r="J383" i="1"/>
  <c r="J382" i="1" s="1"/>
  <c r="I383" i="1"/>
  <c r="I382" i="1" s="1"/>
  <c r="H383" i="1"/>
  <c r="G383" i="1"/>
  <c r="F383" i="1"/>
  <c r="K380" i="1"/>
  <c r="K379" i="1" s="1"/>
  <c r="J380" i="1"/>
  <c r="I380" i="1"/>
  <c r="H380" i="1"/>
  <c r="G380" i="1"/>
  <c r="F380" i="1"/>
  <c r="K378" i="1"/>
  <c r="J378" i="1"/>
  <c r="I378" i="1"/>
  <c r="H378" i="1"/>
  <c r="G378" i="1"/>
  <c r="B378" i="1" s="1"/>
  <c r="F378" i="1"/>
  <c r="C378" i="1" s="1"/>
  <c r="K374" i="1"/>
  <c r="K373" i="1" s="1"/>
  <c r="J374" i="1"/>
  <c r="J373" i="1" s="1"/>
  <c r="I374" i="1"/>
  <c r="H374" i="1"/>
  <c r="H373" i="1" s="1"/>
  <c r="G374" i="1"/>
  <c r="B374" i="1" s="1"/>
  <c r="F374" i="1"/>
  <c r="K371" i="1"/>
  <c r="K370" i="1" s="1"/>
  <c r="J371" i="1"/>
  <c r="J370" i="1" s="1"/>
  <c r="I371" i="1"/>
  <c r="I370" i="1" s="1"/>
  <c r="H371" i="1"/>
  <c r="H370" i="1" s="1"/>
  <c r="G371" i="1"/>
  <c r="F371" i="1"/>
  <c r="K368" i="1"/>
  <c r="J368" i="1"/>
  <c r="J367" i="1" s="1"/>
  <c r="I368" i="1"/>
  <c r="I367" i="1" s="1"/>
  <c r="H368" i="1"/>
  <c r="H367" i="1" s="1"/>
  <c r="G368" i="1"/>
  <c r="F368" i="1"/>
  <c r="K365" i="1"/>
  <c r="K364" i="1" s="1"/>
  <c r="J365" i="1"/>
  <c r="I365" i="1"/>
  <c r="I364" i="1" s="1"/>
  <c r="H365" i="1"/>
  <c r="G365" i="1"/>
  <c r="F365" i="1"/>
  <c r="K362" i="1"/>
  <c r="J362" i="1"/>
  <c r="J361" i="1" s="1"/>
  <c r="I362" i="1"/>
  <c r="I361" i="1" s="1"/>
  <c r="H362" i="1"/>
  <c r="H361" i="1" s="1"/>
  <c r="G362" i="1"/>
  <c r="F362" i="1"/>
  <c r="K359" i="1"/>
  <c r="K358" i="1" s="1"/>
  <c r="J359" i="1"/>
  <c r="J358" i="1" s="1"/>
  <c r="I359" i="1"/>
  <c r="I358" i="1" s="1"/>
  <c r="H359" i="1"/>
  <c r="H358" i="1" s="1"/>
  <c r="G359" i="1"/>
  <c r="F359" i="1"/>
  <c r="K356" i="1"/>
  <c r="J356" i="1"/>
  <c r="J355" i="1" s="1"/>
  <c r="I356" i="1"/>
  <c r="I355" i="1" s="1"/>
  <c r="H356" i="1"/>
  <c r="H355" i="1" s="1"/>
  <c r="G356" i="1"/>
  <c r="F356" i="1"/>
  <c r="K353" i="1"/>
  <c r="K352" i="1" s="1"/>
  <c r="J353" i="1"/>
  <c r="I353" i="1"/>
  <c r="I352" i="1" s="1"/>
  <c r="H353" i="1"/>
  <c r="H352" i="1" s="1"/>
  <c r="G353" i="1"/>
  <c r="B353" i="1" s="1"/>
  <c r="F353" i="1"/>
  <c r="K350" i="1"/>
  <c r="K349" i="1" s="1"/>
  <c r="K348" i="1" s="1"/>
  <c r="K347" i="1" s="1"/>
  <c r="J350" i="1"/>
  <c r="I350" i="1"/>
  <c r="I349" i="1" s="1"/>
  <c r="H350" i="1"/>
  <c r="G350" i="1"/>
  <c r="F350" i="1"/>
  <c r="K345" i="1"/>
  <c r="K344" i="1" s="1"/>
  <c r="J345" i="1"/>
  <c r="J344" i="1" s="1"/>
  <c r="I345" i="1"/>
  <c r="H345" i="1"/>
  <c r="H344" i="1" s="1"/>
  <c r="G345" i="1"/>
  <c r="F345" i="1"/>
  <c r="C345" i="1" s="1"/>
  <c r="K342" i="1"/>
  <c r="K341" i="1" s="1"/>
  <c r="J342" i="1"/>
  <c r="J341" i="1" s="1"/>
  <c r="I342" i="1"/>
  <c r="I341" i="1" s="1"/>
  <c r="H342" i="1"/>
  <c r="H341" i="1" s="1"/>
  <c r="G342" i="1"/>
  <c r="F342" i="1"/>
  <c r="K339" i="1"/>
  <c r="K338" i="1" s="1"/>
  <c r="J339" i="1"/>
  <c r="J338" i="1" s="1"/>
  <c r="I339" i="1"/>
  <c r="I338" i="1" s="1"/>
  <c r="H339" i="1"/>
  <c r="H338" i="1" s="1"/>
  <c r="G339" i="1"/>
  <c r="F339" i="1"/>
  <c r="K336" i="1"/>
  <c r="K335" i="1" s="1"/>
  <c r="J336" i="1"/>
  <c r="I336" i="1"/>
  <c r="I335" i="1" s="1"/>
  <c r="H336" i="1"/>
  <c r="G336" i="1"/>
  <c r="B336" i="1" s="1"/>
  <c r="F336" i="1"/>
  <c r="K333" i="1"/>
  <c r="J333" i="1"/>
  <c r="J332" i="1" s="1"/>
  <c r="J329" i="1" s="1"/>
  <c r="I333" i="1"/>
  <c r="I332" i="1" s="1"/>
  <c r="I329" i="1" s="1"/>
  <c r="H333" i="1"/>
  <c r="H332" i="1" s="1"/>
  <c r="G333" i="1"/>
  <c r="B333" i="1" s="1"/>
  <c r="F333" i="1"/>
  <c r="C333" i="1" s="1"/>
  <c r="K327" i="1"/>
  <c r="K300" i="1" s="1"/>
  <c r="J327" i="1"/>
  <c r="J300" i="1" s="1"/>
  <c r="I327" i="1"/>
  <c r="H327" i="1"/>
  <c r="H300" i="1" s="1"/>
  <c r="G327" i="1"/>
  <c r="F327" i="1"/>
  <c r="K324" i="1"/>
  <c r="J324" i="1"/>
  <c r="I324" i="1"/>
  <c r="H324" i="1"/>
  <c r="G324" i="1"/>
  <c r="F324" i="1"/>
  <c r="K323" i="1"/>
  <c r="K295" i="1" s="1"/>
  <c r="J323" i="1"/>
  <c r="J295" i="1" s="1"/>
  <c r="I323" i="1"/>
  <c r="I295" i="1" s="1"/>
  <c r="H323" i="1"/>
  <c r="G323" i="1"/>
  <c r="B323" i="1" s="1"/>
  <c r="F323" i="1"/>
  <c r="K318" i="1"/>
  <c r="K317" i="1" s="1"/>
  <c r="K314" i="1" s="1"/>
  <c r="K312" i="1" s="1"/>
  <c r="J318" i="1"/>
  <c r="J317" i="1" s="1"/>
  <c r="I318" i="1"/>
  <c r="H318" i="1"/>
  <c r="G318" i="1"/>
  <c r="B318" i="1" s="1"/>
  <c r="F318" i="1"/>
  <c r="K309" i="1"/>
  <c r="K308" i="1" s="1"/>
  <c r="K304" i="1" s="1"/>
  <c r="K303" i="1" s="1"/>
  <c r="J309" i="1"/>
  <c r="I309" i="1"/>
  <c r="I308" i="1" s="1"/>
  <c r="I304" i="1" s="1"/>
  <c r="I303" i="1" s="1"/>
  <c r="H309" i="1"/>
  <c r="H308" i="1" s="1"/>
  <c r="H304" i="1" s="1"/>
  <c r="H303" i="1" s="1"/>
  <c r="G309" i="1"/>
  <c r="B309" i="1" s="1"/>
  <c r="F309" i="1"/>
  <c r="K302" i="1"/>
  <c r="J302" i="1"/>
  <c r="I302" i="1"/>
  <c r="H302" i="1"/>
  <c r="G302" i="1"/>
  <c r="B302" i="1" s="1"/>
  <c r="F302" i="1"/>
  <c r="K301" i="1"/>
  <c r="J301" i="1"/>
  <c r="I301" i="1"/>
  <c r="H301" i="1"/>
  <c r="G301" i="1"/>
  <c r="B301" i="1" s="1"/>
  <c r="F301" i="1"/>
  <c r="K296" i="1"/>
  <c r="J296" i="1"/>
  <c r="I296" i="1"/>
  <c r="H296" i="1"/>
  <c r="G296" i="1"/>
  <c r="B296" i="1" s="1"/>
  <c r="F296" i="1"/>
  <c r="C296" i="1" s="1"/>
  <c r="K293" i="1"/>
  <c r="J293" i="1"/>
  <c r="I293" i="1"/>
  <c r="H293" i="1"/>
  <c r="G293" i="1"/>
  <c r="B293" i="1" s="1"/>
  <c r="F293" i="1"/>
  <c r="K289" i="1"/>
  <c r="K288" i="1" s="1"/>
  <c r="J289" i="1"/>
  <c r="J288" i="1" s="1"/>
  <c r="J285" i="1" s="1"/>
  <c r="J283" i="1" s="1"/>
  <c r="I289" i="1"/>
  <c r="I288" i="1" s="1"/>
  <c r="I285" i="1" s="1"/>
  <c r="I283" i="1" s="1"/>
  <c r="H289" i="1"/>
  <c r="H288" i="1" s="1"/>
  <c r="G289" i="1"/>
  <c r="F289" i="1"/>
  <c r="C289" i="1" s="1"/>
  <c r="K278" i="1"/>
  <c r="J278" i="1"/>
  <c r="J277" i="1" s="1"/>
  <c r="I278" i="1"/>
  <c r="I277" i="1" s="1"/>
  <c r="H278" i="1"/>
  <c r="G278" i="1"/>
  <c r="F278" i="1"/>
  <c r="K265" i="1"/>
  <c r="K264" i="1" s="1"/>
  <c r="J265" i="1"/>
  <c r="J264" i="1" s="1"/>
  <c r="J260" i="1" s="1"/>
  <c r="J257" i="1" s="1"/>
  <c r="I265" i="1"/>
  <c r="I264" i="1" s="1"/>
  <c r="I260" i="1" s="1"/>
  <c r="H265" i="1"/>
  <c r="H264" i="1" s="1"/>
  <c r="H260" i="1" s="1"/>
  <c r="G265" i="1"/>
  <c r="F265" i="1"/>
  <c r="K253" i="1"/>
  <c r="J253" i="1"/>
  <c r="J252" i="1" s="1"/>
  <c r="J248" i="1" s="1"/>
  <c r="J245" i="1" s="1"/>
  <c r="I253" i="1"/>
  <c r="I252" i="1" s="1"/>
  <c r="H253" i="1"/>
  <c r="H252" i="1" s="1"/>
  <c r="H248" i="1" s="1"/>
  <c r="G253" i="1"/>
  <c r="F253" i="1"/>
  <c r="K243" i="1"/>
  <c r="J243" i="1"/>
  <c r="J242" i="1" s="1"/>
  <c r="I243" i="1"/>
  <c r="I242" i="1" s="1"/>
  <c r="I239" i="1" s="1"/>
  <c r="I238" i="1" s="1"/>
  <c r="H243" i="1"/>
  <c r="H242" i="1" s="1"/>
  <c r="H239" i="1" s="1"/>
  <c r="G243" i="1"/>
  <c r="B243" i="1" s="1"/>
  <c r="F243" i="1"/>
  <c r="K236" i="1"/>
  <c r="J236" i="1"/>
  <c r="I236" i="1"/>
  <c r="H236" i="1"/>
  <c r="H235" i="1" s="1"/>
  <c r="H231" i="1" s="1"/>
  <c r="G236" i="1"/>
  <c r="B236" i="1" s="1"/>
  <c r="F236" i="1"/>
  <c r="K227" i="1"/>
  <c r="J227" i="1"/>
  <c r="J226" i="1" s="1"/>
  <c r="I227" i="1"/>
  <c r="I226" i="1" s="1"/>
  <c r="H227" i="1"/>
  <c r="G227" i="1"/>
  <c r="F227" i="1"/>
  <c r="K217" i="1"/>
  <c r="J217" i="1"/>
  <c r="I217" i="1"/>
  <c r="I216" i="1" s="1"/>
  <c r="I212" i="1" s="1"/>
  <c r="I209" i="1" s="1"/>
  <c r="H217" i="1"/>
  <c r="G217" i="1"/>
  <c r="F217" i="1"/>
  <c r="K207" i="1"/>
  <c r="K206" i="1" s="1"/>
  <c r="J207" i="1"/>
  <c r="I207" i="1"/>
  <c r="H207" i="1"/>
  <c r="H206" i="1" s="1"/>
  <c r="G207" i="1"/>
  <c r="F207" i="1"/>
  <c r="K200" i="1"/>
  <c r="J200" i="1"/>
  <c r="I200" i="1"/>
  <c r="H200" i="1"/>
  <c r="H199" i="1" s="1"/>
  <c r="H196" i="1" s="1"/>
  <c r="G200" i="1"/>
  <c r="F200" i="1"/>
  <c r="K193" i="1"/>
  <c r="J193" i="1"/>
  <c r="I193" i="1"/>
  <c r="H193" i="1"/>
  <c r="H192" i="1" s="1"/>
  <c r="G193" i="1"/>
  <c r="B193" i="1" s="1"/>
  <c r="F193" i="1"/>
  <c r="I192" i="1"/>
  <c r="I189" i="1" s="1"/>
  <c r="I188" i="1" s="1"/>
  <c r="K186" i="1"/>
  <c r="J186" i="1"/>
  <c r="J185" i="1" s="1"/>
  <c r="I186" i="1"/>
  <c r="I185" i="1" s="1"/>
  <c r="H186" i="1"/>
  <c r="H185" i="1" s="1"/>
  <c r="G186" i="1"/>
  <c r="F186" i="1"/>
  <c r="K179" i="1"/>
  <c r="K178" i="1" s="1"/>
  <c r="J179" i="1"/>
  <c r="J178" i="1" s="1"/>
  <c r="J175" i="1" s="1"/>
  <c r="J174" i="1" s="1"/>
  <c r="I179" i="1"/>
  <c r="I178" i="1" s="1"/>
  <c r="I175" i="1" s="1"/>
  <c r="I174" i="1" s="1"/>
  <c r="H179" i="1"/>
  <c r="H178" i="1" s="1"/>
  <c r="G179" i="1"/>
  <c r="F179" i="1"/>
  <c r="K172" i="1"/>
  <c r="K171" i="1" s="1"/>
  <c r="J172" i="1"/>
  <c r="J171" i="1" s="1"/>
  <c r="I172" i="1"/>
  <c r="I171" i="1" s="1"/>
  <c r="H172" i="1"/>
  <c r="H171" i="1" s="1"/>
  <c r="H168" i="1" s="1"/>
  <c r="H167" i="1" s="1"/>
  <c r="G172" i="1"/>
  <c r="F172" i="1"/>
  <c r="K165" i="1"/>
  <c r="J165" i="1"/>
  <c r="I165" i="1"/>
  <c r="I164" i="1" s="1"/>
  <c r="I161" i="1" s="1"/>
  <c r="I160" i="1" s="1"/>
  <c r="H165" i="1"/>
  <c r="H164" i="1" s="1"/>
  <c r="G165" i="1"/>
  <c r="F165" i="1"/>
  <c r="K157" i="1"/>
  <c r="J157" i="1"/>
  <c r="I157" i="1"/>
  <c r="I156" i="1" s="1"/>
  <c r="H157" i="1"/>
  <c r="H156" i="1" s="1"/>
  <c r="G157" i="1"/>
  <c r="B157" i="1" s="1"/>
  <c r="F157" i="1"/>
  <c r="K154" i="1"/>
  <c r="J154" i="1"/>
  <c r="J153" i="1" s="1"/>
  <c r="I154" i="1"/>
  <c r="I153" i="1" s="1"/>
  <c r="H154" i="1"/>
  <c r="H153" i="1" s="1"/>
  <c r="H150" i="1" s="1"/>
  <c r="H149" i="1" s="1"/>
  <c r="G154" i="1"/>
  <c r="F154" i="1"/>
  <c r="K147" i="1"/>
  <c r="K146" i="1" s="1"/>
  <c r="J147" i="1"/>
  <c r="I147" i="1"/>
  <c r="H147" i="1"/>
  <c r="H146" i="1" s="1"/>
  <c r="H143" i="1" s="1"/>
  <c r="H142" i="1" s="1"/>
  <c r="G147" i="1"/>
  <c r="B147" i="1" s="1"/>
  <c r="F147" i="1"/>
  <c r="K137" i="1"/>
  <c r="K136" i="1" s="1"/>
  <c r="K131" i="1" s="1"/>
  <c r="J137" i="1"/>
  <c r="J136" i="1" s="1"/>
  <c r="J131" i="1" s="1"/>
  <c r="I137" i="1"/>
  <c r="I136" i="1" s="1"/>
  <c r="H137" i="1"/>
  <c r="H136" i="1" s="1"/>
  <c r="H131" i="1" s="1"/>
  <c r="G137" i="1"/>
  <c r="F137" i="1"/>
  <c r="K127" i="1"/>
  <c r="K33" i="1" s="1"/>
  <c r="J127" i="1"/>
  <c r="J33" i="1" s="1"/>
  <c r="I127" i="1"/>
  <c r="I33" i="1" s="1"/>
  <c r="H127" i="1"/>
  <c r="G127" i="1"/>
  <c r="F127" i="1"/>
  <c r="K126" i="1"/>
  <c r="J126" i="1"/>
  <c r="I126" i="1"/>
  <c r="H126" i="1"/>
  <c r="G126" i="1"/>
  <c r="B126" i="1" s="1"/>
  <c r="F126" i="1"/>
  <c r="K125" i="1"/>
  <c r="K31" i="1" s="1"/>
  <c r="J125" i="1"/>
  <c r="J31" i="1" s="1"/>
  <c r="I125" i="1"/>
  <c r="H125" i="1"/>
  <c r="H31" i="1" s="1"/>
  <c r="G125" i="1"/>
  <c r="F125" i="1"/>
  <c r="K124" i="1"/>
  <c r="J124" i="1"/>
  <c r="I124" i="1"/>
  <c r="H124" i="1"/>
  <c r="G124" i="1"/>
  <c r="B124" i="1" s="1"/>
  <c r="F124" i="1"/>
  <c r="K121" i="1"/>
  <c r="J121" i="1"/>
  <c r="I121" i="1"/>
  <c r="H121" i="1"/>
  <c r="G121" i="1"/>
  <c r="B121" i="1" s="1"/>
  <c r="F121" i="1"/>
  <c r="K120" i="1"/>
  <c r="J120" i="1"/>
  <c r="J26" i="1" s="1"/>
  <c r="I120" i="1"/>
  <c r="H120" i="1"/>
  <c r="H26" i="1" s="1"/>
  <c r="G120" i="1"/>
  <c r="F120" i="1"/>
  <c r="K119" i="1"/>
  <c r="J119" i="1"/>
  <c r="I119" i="1"/>
  <c r="H119" i="1"/>
  <c r="G119" i="1"/>
  <c r="B119" i="1" s="1"/>
  <c r="F119" i="1"/>
  <c r="K118" i="1"/>
  <c r="J118" i="1"/>
  <c r="I118" i="1"/>
  <c r="H118" i="1"/>
  <c r="G118" i="1"/>
  <c r="B118" i="1" s="1"/>
  <c r="F118" i="1"/>
  <c r="K116" i="1"/>
  <c r="J116" i="1"/>
  <c r="I116" i="1"/>
  <c r="H116" i="1"/>
  <c r="G116" i="1"/>
  <c r="B116" i="1" s="1"/>
  <c r="F116" i="1"/>
  <c r="K115" i="1"/>
  <c r="J115" i="1"/>
  <c r="I115" i="1"/>
  <c r="H115" i="1"/>
  <c r="G115" i="1"/>
  <c r="B115" i="1" s="1"/>
  <c r="F115" i="1"/>
  <c r="K110" i="1"/>
  <c r="K109" i="1" s="1"/>
  <c r="J110" i="1"/>
  <c r="J109" i="1" s="1"/>
  <c r="I110" i="1"/>
  <c r="I109" i="1" s="1"/>
  <c r="I104" i="1" s="1"/>
  <c r="I101" i="1" s="1"/>
  <c r="H110" i="1"/>
  <c r="H109" i="1" s="1"/>
  <c r="H104" i="1" s="1"/>
  <c r="G110" i="1"/>
  <c r="F110" i="1"/>
  <c r="K99" i="1"/>
  <c r="K98" i="1" s="1"/>
  <c r="J99" i="1"/>
  <c r="J98" i="1" s="1"/>
  <c r="J96" i="1" s="1"/>
  <c r="I99" i="1"/>
  <c r="H99" i="1"/>
  <c r="H98" i="1" s="1"/>
  <c r="G99" i="1"/>
  <c r="B99" i="1" s="1"/>
  <c r="F99" i="1"/>
  <c r="K92" i="1"/>
  <c r="J92" i="1"/>
  <c r="I92" i="1"/>
  <c r="I91" i="1" s="1"/>
  <c r="H92" i="1"/>
  <c r="H91" i="1" s="1"/>
  <c r="H87" i="1" s="1"/>
  <c r="H84" i="1" s="1"/>
  <c r="G92" i="1"/>
  <c r="B92" i="1" s="1"/>
  <c r="F92" i="1"/>
  <c r="K83" i="1"/>
  <c r="K58" i="1" s="1"/>
  <c r="J83" i="1"/>
  <c r="J58" i="1" s="1"/>
  <c r="I83" i="1"/>
  <c r="I58" i="1" s="1"/>
  <c r="H83" i="1"/>
  <c r="G83" i="1"/>
  <c r="B83" i="1" s="1"/>
  <c r="F83" i="1"/>
  <c r="K82" i="1"/>
  <c r="K57" i="1" s="1"/>
  <c r="J82" i="1"/>
  <c r="J57" i="1" s="1"/>
  <c r="I82" i="1"/>
  <c r="I57" i="1" s="1"/>
  <c r="H82" i="1"/>
  <c r="H57" i="1" s="1"/>
  <c r="G82" i="1"/>
  <c r="F82" i="1"/>
  <c r="K79" i="1"/>
  <c r="K54" i="1" s="1"/>
  <c r="J79" i="1"/>
  <c r="J54" i="1" s="1"/>
  <c r="I79" i="1"/>
  <c r="I54" i="1" s="1"/>
  <c r="H79" i="1"/>
  <c r="H54" i="1" s="1"/>
  <c r="G79" i="1"/>
  <c r="B79" i="1" s="1"/>
  <c r="F79" i="1"/>
  <c r="K78" i="1"/>
  <c r="J78" i="1"/>
  <c r="J53" i="1" s="1"/>
  <c r="I78" i="1"/>
  <c r="I53" i="1" s="1"/>
  <c r="H78" i="1"/>
  <c r="H53" i="1" s="1"/>
  <c r="G78" i="1"/>
  <c r="F78" i="1"/>
  <c r="K77" i="1"/>
  <c r="K52" i="1" s="1"/>
  <c r="J77" i="1"/>
  <c r="J52" i="1" s="1"/>
  <c r="I77" i="1"/>
  <c r="I52" i="1" s="1"/>
  <c r="H77" i="1"/>
  <c r="H52" i="1" s="1"/>
  <c r="G77" i="1"/>
  <c r="B77" i="1" s="1"/>
  <c r="F77" i="1"/>
  <c r="K75" i="1"/>
  <c r="K50" i="1" s="1"/>
  <c r="J75" i="1"/>
  <c r="J50" i="1" s="1"/>
  <c r="I75" i="1"/>
  <c r="I50" i="1" s="1"/>
  <c r="H75" i="1"/>
  <c r="H50" i="1" s="1"/>
  <c r="G75" i="1"/>
  <c r="B75" i="1" s="1"/>
  <c r="F75" i="1"/>
  <c r="K74" i="1"/>
  <c r="K49" i="1" s="1"/>
  <c r="J74" i="1"/>
  <c r="J49" i="1" s="1"/>
  <c r="I74" i="1"/>
  <c r="H74" i="1"/>
  <c r="G74" i="1"/>
  <c r="F74" i="1"/>
  <c r="K71" i="1"/>
  <c r="K70" i="1" s="1"/>
  <c r="J71" i="1"/>
  <c r="J70" i="1" s="1"/>
  <c r="I71" i="1"/>
  <c r="I70" i="1" s="1"/>
  <c r="H71" i="1"/>
  <c r="H70" i="1" s="1"/>
  <c r="G71" i="1"/>
  <c r="B71" i="1" s="1"/>
  <c r="F71" i="1"/>
  <c r="K67" i="1"/>
  <c r="K66" i="1" s="1"/>
  <c r="J67" i="1"/>
  <c r="J66" i="1" s="1"/>
  <c r="J62" i="1" s="1"/>
  <c r="J59" i="1" s="1"/>
  <c r="I67" i="1"/>
  <c r="H67" i="1"/>
  <c r="H66" i="1" s="1"/>
  <c r="G67" i="1"/>
  <c r="F67" i="1"/>
  <c r="K44" i="1"/>
  <c r="J44" i="1"/>
  <c r="J43" i="1" s="1"/>
  <c r="I44" i="1"/>
  <c r="I43" i="1" s="1"/>
  <c r="H44" i="1"/>
  <c r="H43" i="1" s="1"/>
  <c r="H37" i="1" s="1"/>
  <c r="G44" i="1"/>
  <c r="F44" i="1"/>
  <c r="K25" i="1"/>
  <c r="J25" i="1"/>
  <c r="I25" i="1"/>
  <c r="H25" i="1"/>
  <c r="G25" i="1"/>
  <c r="B25" i="1" s="1"/>
  <c r="F25" i="1"/>
  <c r="C227" i="1" l="1"/>
  <c r="C761" i="1"/>
  <c r="C302" i="1"/>
  <c r="F352" i="1"/>
  <c r="C353" i="1"/>
  <c r="F419" i="1"/>
  <c r="C420" i="1"/>
  <c r="F441" i="1"/>
  <c r="C442" i="1"/>
  <c r="F505" i="1"/>
  <c r="C506" i="1"/>
  <c r="F627" i="1"/>
  <c r="C628" i="1"/>
  <c r="F711" i="1"/>
  <c r="C734" i="1"/>
  <c r="F715" i="1"/>
  <c r="C738" i="1"/>
  <c r="F717" i="1"/>
  <c r="C740" i="1"/>
  <c r="F771" i="1"/>
  <c r="C772" i="1"/>
  <c r="F43" i="1"/>
  <c r="C44" i="1"/>
  <c r="F70" i="1"/>
  <c r="C71" i="1"/>
  <c r="F50" i="1"/>
  <c r="C75" i="1"/>
  <c r="C78" i="1"/>
  <c r="C82" i="1"/>
  <c r="F91" i="1"/>
  <c r="C92" i="1"/>
  <c r="F109" i="1"/>
  <c r="C110" i="1"/>
  <c r="C116" i="1"/>
  <c r="C119" i="1"/>
  <c r="C121" i="1"/>
  <c r="F31" i="1"/>
  <c r="C125" i="1"/>
  <c r="F33" i="1"/>
  <c r="C127" i="1"/>
  <c r="F146" i="1"/>
  <c r="C147" i="1"/>
  <c r="C157" i="1"/>
  <c r="C172" i="1"/>
  <c r="F185" i="1"/>
  <c r="C186" i="1"/>
  <c r="G206" i="1"/>
  <c r="B207" i="1"/>
  <c r="G226" i="1"/>
  <c r="B226" i="1" s="1"/>
  <c r="B227" i="1"/>
  <c r="G264" i="1"/>
  <c r="B265" i="1"/>
  <c r="G288" i="1"/>
  <c r="B289" i="1"/>
  <c r="G297" i="1"/>
  <c r="B297" i="1" s="1"/>
  <c r="B324" i="1"/>
  <c r="G338" i="1"/>
  <c r="B338" i="1" s="1"/>
  <c r="B339" i="1"/>
  <c r="G344" i="1"/>
  <c r="B344" i="1" s="1"/>
  <c r="B345" i="1"/>
  <c r="G358" i="1"/>
  <c r="B358" i="1" s="1"/>
  <c r="B359" i="1"/>
  <c r="G364" i="1"/>
  <c r="B364" i="1" s="1"/>
  <c r="B365" i="1"/>
  <c r="G370" i="1"/>
  <c r="B370" i="1" s="1"/>
  <c r="B371" i="1"/>
  <c r="G382" i="1"/>
  <c r="B382" i="1" s="1"/>
  <c r="B383" i="1"/>
  <c r="G388" i="1"/>
  <c r="B388" i="1" s="1"/>
  <c r="B389" i="1"/>
  <c r="G419" i="1"/>
  <c r="B419" i="1" s="1"/>
  <c r="B420" i="1"/>
  <c r="G441" i="1"/>
  <c r="B441" i="1" s="1"/>
  <c r="B442" i="1"/>
  <c r="G449" i="1"/>
  <c r="B449" i="1" s="1"/>
  <c r="B451" i="1"/>
  <c r="G505" i="1"/>
  <c r="B505" i="1" s="1"/>
  <c r="B506" i="1"/>
  <c r="G538" i="1"/>
  <c r="B538" i="1" s="1"/>
  <c r="B539" i="1"/>
  <c r="G554" i="1"/>
  <c r="B554" i="1" s="1"/>
  <c r="B556" i="1"/>
  <c r="G590" i="1"/>
  <c r="B590" i="1" s="1"/>
  <c r="B591" i="1"/>
  <c r="G602" i="1"/>
  <c r="B602" i="1" s="1"/>
  <c r="B603" i="1"/>
  <c r="G571" i="1"/>
  <c r="B571" i="1" s="1"/>
  <c r="B609" i="1"/>
  <c r="G573" i="1"/>
  <c r="B573" i="1" s="1"/>
  <c r="B611" i="1"/>
  <c r="G577" i="1"/>
  <c r="B577" i="1" s="1"/>
  <c r="B615" i="1"/>
  <c r="G627" i="1"/>
  <c r="G623" i="1" s="1"/>
  <c r="B623" i="1" s="1"/>
  <c r="B628" i="1"/>
  <c r="C649" i="1"/>
  <c r="F660" i="1"/>
  <c r="C661" i="1"/>
  <c r="C675" i="1"/>
  <c r="C678" i="1"/>
  <c r="C682" i="1"/>
  <c r="F691" i="1"/>
  <c r="C693" i="1"/>
  <c r="F703" i="1"/>
  <c r="C704" i="1"/>
  <c r="G727" i="1"/>
  <c r="B728" i="1"/>
  <c r="G711" i="1"/>
  <c r="B711" i="1" s="1"/>
  <c r="B734" i="1"/>
  <c r="G715" i="1"/>
  <c r="B715" i="1" s="1"/>
  <c r="B738" i="1"/>
  <c r="G717" i="1"/>
  <c r="B717" i="1" s="1"/>
  <c r="B740" i="1"/>
  <c r="G771" i="1"/>
  <c r="B771" i="1" s="1"/>
  <c r="B772" i="1"/>
  <c r="G66" i="1"/>
  <c r="B67" i="1"/>
  <c r="G49" i="1"/>
  <c r="B49" i="1" s="1"/>
  <c r="B74" i="1"/>
  <c r="G26" i="1"/>
  <c r="B26" i="1" s="1"/>
  <c r="B120" i="1"/>
  <c r="G136" i="1"/>
  <c r="B137" i="1"/>
  <c r="G153" i="1"/>
  <c r="B153" i="1" s="1"/>
  <c r="B154" i="1"/>
  <c r="G164" i="1"/>
  <c r="B164" i="1" s="1"/>
  <c r="B165" i="1"/>
  <c r="G178" i="1"/>
  <c r="B179" i="1"/>
  <c r="F192" i="1"/>
  <c r="F189" i="1" s="1"/>
  <c r="C193" i="1"/>
  <c r="F206" i="1"/>
  <c r="C207" i="1"/>
  <c r="F242" i="1"/>
  <c r="F239" i="1" s="1"/>
  <c r="C243" i="1"/>
  <c r="F264" i="1"/>
  <c r="C264" i="1" s="1"/>
  <c r="C265" i="1"/>
  <c r="F317" i="1"/>
  <c r="C318" i="1"/>
  <c r="F370" i="1"/>
  <c r="C371" i="1"/>
  <c r="F466" i="1"/>
  <c r="C487" i="1"/>
  <c r="F583" i="1"/>
  <c r="C584" i="1"/>
  <c r="F571" i="1"/>
  <c r="C609" i="1"/>
  <c r="F751" i="1"/>
  <c r="C752" i="1"/>
  <c r="G31" i="1"/>
  <c r="B31" i="1" s="1"/>
  <c r="B125" i="1"/>
  <c r="G33" i="1"/>
  <c r="B33" i="1" s="1"/>
  <c r="B127" i="1"/>
  <c r="G171" i="1"/>
  <c r="B171" i="1" s="1"/>
  <c r="B172" i="1"/>
  <c r="G185" i="1"/>
  <c r="B185" i="1" s="1"/>
  <c r="B186" i="1"/>
  <c r="F199" i="1"/>
  <c r="C200" i="1"/>
  <c r="C217" i="1"/>
  <c r="F235" i="1"/>
  <c r="C236" i="1"/>
  <c r="F252" i="1"/>
  <c r="C253" i="1"/>
  <c r="F277" i="1"/>
  <c r="C278" i="1"/>
  <c r="C293" i="1"/>
  <c r="C301" i="1"/>
  <c r="F308" i="1"/>
  <c r="C309" i="1"/>
  <c r="F295" i="1"/>
  <c r="C323" i="1"/>
  <c r="F300" i="1"/>
  <c r="C327" i="1"/>
  <c r="F335" i="1"/>
  <c r="C336" i="1"/>
  <c r="F341" i="1"/>
  <c r="C342" i="1"/>
  <c r="C350" i="1"/>
  <c r="F355" i="1"/>
  <c r="C356" i="1"/>
  <c r="C362" i="1"/>
  <c r="F367" i="1"/>
  <c r="C368" i="1"/>
  <c r="F373" i="1"/>
  <c r="C374" i="1"/>
  <c r="C380" i="1"/>
  <c r="C386" i="1"/>
  <c r="F396" i="1"/>
  <c r="C397" i="1"/>
  <c r="C439" i="1"/>
  <c r="F446" i="1"/>
  <c r="C447" i="1"/>
  <c r="C455" i="1"/>
  <c r="C460" i="1"/>
  <c r="C462" i="1"/>
  <c r="C464" i="1"/>
  <c r="C468" i="1"/>
  <c r="C470" i="1"/>
  <c r="F475" i="1"/>
  <c r="C477" i="1"/>
  <c r="C494" i="1"/>
  <c r="C496" i="1"/>
  <c r="C498" i="1"/>
  <c r="C502" i="1"/>
  <c r="C504" i="1"/>
  <c r="F508" i="1"/>
  <c r="C509" i="1"/>
  <c r="C526" i="1"/>
  <c r="C528" i="1"/>
  <c r="C534" i="1"/>
  <c r="F545" i="1"/>
  <c r="C546" i="1"/>
  <c r="C551" i="1"/>
  <c r="C553" i="1"/>
  <c r="C562" i="1"/>
  <c r="C581" i="1"/>
  <c r="F587" i="1"/>
  <c r="C588" i="1"/>
  <c r="F598" i="1"/>
  <c r="C599" i="1"/>
  <c r="C607" i="1"/>
  <c r="F572" i="1"/>
  <c r="C610" i="1"/>
  <c r="F576" i="1"/>
  <c r="C614" i="1"/>
  <c r="F578" i="1"/>
  <c r="C616" i="1"/>
  <c r="C619" i="1"/>
  <c r="F638" i="1"/>
  <c r="F635" i="1" s="1"/>
  <c r="C639" i="1"/>
  <c r="G703" i="1"/>
  <c r="B703" i="1" s="1"/>
  <c r="B704" i="1"/>
  <c r="F721" i="1"/>
  <c r="C722" i="1"/>
  <c r="F709" i="1"/>
  <c r="C733" i="1"/>
  <c r="F714" i="1"/>
  <c r="C737" i="1"/>
  <c r="F716" i="1"/>
  <c r="C739" i="1"/>
  <c r="F736" i="1"/>
  <c r="F713" i="1" s="1"/>
  <c r="C746" i="1"/>
  <c r="F755" i="1"/>
  <c r="C756" i="1"/>
  <c r="C767" i="1"/>
  <c r="C324" i="1"/>
  <c r="F338" i="1"/>
  <c r="C339" i="1"/>
  <c r="F358" i="1"/>
  <c r="C358" i="1" s="1"/>
  <c r="C359" i="1"/>
  <c r="F364" i="1"/>
  <c r="C365" i="1"/>
  <c r="C383" i="1"/>
  <c r="F424" i="1"/>
  <c r="C458" i="1"/>
  <c r="C501" i="1"/>
  <c r="C519" i="1"/>
  <c r="F538" i="1"/>
  <c r="C539" i="1"/>
  <c r="F602" i="1"/>
  <c r="C603" i="1"/>
  <c r="F573" i="1"/>
  <c r="C611" i="1"/>
  <c r="F579" i="1"/>
  <c r="C617" i="1"/>
  <c r="G669" i="1"/>
  <c r="B670" i="1"/>
  <c r="G43" i="1"/>
  <c r="B43" i="1" s="1"/>
  <c r="B44" i="1"/>
  <c r="G53" i="1"/>
  <c r="B53" i="1" s="1"/>
  <c r="B78" i="1"/>
  <c r="G57" i="1"/>
  <c r="B57" i="1" s="1"/>
  <c r="B82" i="1"/>
  <c r="G109" i="1"/>
  <c r="B109" i="1" s="1"/>
  <c r="B110" i="1"/>
  <c r="C25" i="1"/>
  <c r="F66" i="1"/>
  <c r="F62" i="1" s="1"/>
  <c r="C67" i="1"/>
  <c r="F49" i="1"/>
  <c r="C74" i="1"/>
  <c r="F52" i="1"/>
  <c r="F23" i="1" s="1"/>
  <c r="C77" i="1"/>
  <c r="F54" i="1"/>
  <c r="C79" i="1"/>
  <c r="F58" i="1"/>
  <c r="F32" i="1" s="1"/>
  <c r="C83" i="1"/>
  <c r="F98" i="1"/>
  <c r="C99" i="1"/>
  <c r="C115" i="1"/>
  <c r="C118" i="1"/>
  <c r="F26" i="1"/>
  <c r="C120" i="1"/>
  <c r="C124" i="1"/>
  <c r="C126" i="1"/>
  <c r="F136" i="1"/>
  <c r="C137" i="1"/>
  <c r="F153" i="1"/>
  <c r="C154" i="1"/>
  <c r="F164" i="1"/>
  <c r="C165" i="1"/>
  <c r="F178" i="1"/>
  <c r="F175" i="1" s="1"/>
  <c r="C179" i="1"/>
  <c r="G199" i="1"/>
  <c r="B199" i="1" s="1"/>
  <c r="B200" i="1"/>
  <c r="G216" i="1"/>
  <c r="B217" i="1"/>
  <c r="G252" i="1"/>
  <c r="B253" i="1"/>
  <c r="G277" i="1"/>
  <c r="B277" i="1" s="1"/>
  <c r="B278" i="1"/>
  <c r="G300" i="1"/>
  <c r="B300" i="1" s="1"/>
  <c r="B327" i="1"/>
  <c r="G341" i="1"/>
  <c r="B341" i="1" s="1"/>
  <c r="B342" i="1"/>
  <c r="G349" i="1"/>
  <c r="B350" i="1"/>
  <c r="G355" i="1"/>
  <c r="B355" i="1" s="1"/>
  <c r="B356" i="1"/>
  <c r="G361" i="1"/>
  <c r="B361" i="1" s="1"/>
  <c r="B362" i="1"/>
  <c r="G367" i="1"/>
  <c r="B367" i="1" s="1"/>
  <c r="B368" i="1"/>
  <c r="G379" i="1"/>
  <c r="B379" i="1" s="1"/>
  <c r="B380" i="1"/>
  <c r="G396" i="1"/>
  <c r="B396" i="1" s="1"/>
  <c r="B397" i="1"/>
  <c r="G437" i="1"/>
  <c r="B437" i="1" s="1"/>
  <c r="B439" i="1"/>
  <c r="G446" i="1"/>
  <c r="B446" i="1" s="1"/>
  <c r="B447" i="1"/>
  <c r="G453" i="1"/>
  <c r="B453" i="1" s="1"/>
  <c r="B455" i="1"/>
  <c r="G434" i="1"/>
  <c r="B434" i="1" s="1"/>
  <c r="B468" i="1"/>
  <c r="G508" i="1"/>
  <c r="B508" i="1" s="1"/>
  <c r="B509" i="1"/>
  <c r="G533" i="1"/>
  <c r="B533" i="1" s="1"/>
  <c r="B534" i="1"/>
  <c r="G560" i="1"/>
  <c r="B560" i="1" s="1"/>
  <c r="B562" i="1"/>
  <c r="G580" i="1"/>
  <c r="B580" i="1" s="1"/>
  <c r="B581" i="1"/>
  <c r="G569" i="1"/>
  <c r="B569" i="1" s="1"/>
  <c r="B607" i="1"/>
  <c r="G572" i="1"/>
  <c r="B572" i="1" s="1"/>
  <c r="B610" i="1"/>
  <c r="G576" i="1"/>
  <c r="B576" i="1" s="1"/>
  <c r="B614" i="1"/>
  <c r="G638" i="1"/>
  <c r="B638" i="1" s="1"/>
  <c r="B639" i="1"/>
  <c r="F642" i="1"/>
  <c r="C644" i="1"/>
  <c r="C653" i="1"/>
  <c r="F669" i="1"/>
  <c r="C670" i="1"/>
  <c r="C677" i="1"/>
  <c r="C681" i="1"/>
  <c r="C689" i="1"/>
  <c r="F700" i="1"/>
  <c r="C701" i="1"/>
  <c r="C710" i="1"/>
  <c r="G709" i="1"/>
  <c r="B709" i="1" s="1"/>
  <c r="B733" i="1"/>
  <c r="G714" i="1"/>
  <c r="B714" i="1" s="1"/>
  <c r="B737" i="1"/>
  <c r="G716" i="1"/>
  <c r="B716" i="1" s="1"/>
  <c r="B739" i="1"/>
  <c r="G736" i="1"/>
  <c r="B736" i="1" s="1"/>
  <c r="B746" i="1"/>
  <c r="G755" i="1"/>
  <c r="B755" i="1" s="1"/>
  <c r="B756" i="1"/>
  <c r="G745" i="1"/>
  <c r="B745" i="1" s="1"/>
  <c r="H745" i="1"/>
  <c r="H735" i="1" s="1"/>
  <c r="I434" i="1"/>
  <c r="I411" i="1" s="1"/>
  <c r="G429" i="1"/>
  <c r="I27" i="1"/>
  <c r="H30" i="1"/>
  <c r="H426" i="1"/>
  <c r="H403" i="1" s="1"/>
  <c r="H428" i="1"/>
  <c r="H405" i="1" s="1"/>
  <c r="H10" i="1" s="1"/>
  <c r="K20" i="1"/>
  <c r="K5" i="1" s="1"/>
  <c r="F434" i="1"/>
  <c r="F436" i="1"/>
  <c r="G426" i="1"/>
  <c r="H434" i="1"/>
  <c r="H411" i="1" s="1"/>
  <c r="H16" i="1" s="1"/>
  <c r="H436" i="1"/>
  <c r="F486" i="1"/>
  <c r="F297" i="1"/>
  <c r="J426" i="1"/>
  <c r="J403" i="1" s="1"/>
  <c r="F613" i="1"/>
  <c r="I500" i="1"/>
  <c r="I432" i="1" s="1"/>
  <c r="K550" i="1"/>
  <c r="I429" i="1"/>
  <c r="I406" i="1" s="1"/>
  <c r="G613" i="1"/>
  <c r="F427" i="1"/>
  <c r="H518" i="1"/>
  <c r="H512" i="1" s="1"/>
  <c r="H493" i="1" s="1"/>
  <c r="G525" i="1"/>
  <c r="B525" i="1" s="1"/>
  <c r="J27" i="1"/>
  <c r="H424" i="1"/>
  <c r="H401" i="1" s="1"/>
  <c r="I424" i="1"/>
  <c r="I401" i="1" s="1"/>
  <c r="K426" i="1"/>
  <c r="K403" i="1" s="1"/>
  <c r="G428" i="1"/>
  <c r="H429" i="1"/>
  <c r="H406" i="1" s="1"/>
  <c r="H11" i="1" s="1"/>
  <c r="K297" i="1"/>
  <c r="I23" i="1"/>
  <c r="I8" i="1" s="1"/>
  <c r="K23" i="1"/>
  <c r="G424" i="1"/>
  <c r="J427" i="1"/>
  <c r="J404" i="1" s="1"/>
  <c r="G436" i="1"/>
  <c r="B436" i="1" s="1"/>
  <c r="F426" i="1"/>
  <c r="I428" i="1"/>
  <c r="I405" i="1" s="1"/>
  <c r="I10" i="1" s="1"/>
  <c r="F433" i="1"/>
  <c r="H430" i="1"/>
  <c r="H407" i="1" s="1"/>
  <c r="H349" i="1"/>
  <c r="H326" i="1"/>
  <c r="H299" i="1" s="1"/>
  <c r="F20" i="1"/>
  <c r="K53" i="1"/>
  <c r="K24" i="1" s="1"/>
  <c r="I32" i="1"/>
  <c r="F326" i="1"/>
  <c r="H435" i="1"/>
  <c r="I435" i="1"/>
  <c r="K688" i="1"/>
  <c r="K679" i="1" s="1"/>
  <c r="K680" i="1"/>
  <c r="J430" i="1"/>
  <c r="K430" i="1"/>
  <c r="H550" i="1"/>
  <c r="I550" i="1"/>
  <c r="G427" i="1"/>
  <c r="H427" i="1"/>
  <c r="H404" i="1" s="1"/>
  <c r="I427" i="1"/>
  <c r="I404" i="1" s="1"/>
  <c r="K427" i="1"/>
  <c r="K434" i="1"/>
  <c r="K411" i="1" s="1"/>
  <c r="J349" i="1"/>
  <c r="J348" i="1" s="1"/>
  <c r="J347" i="1" s="1"/>
  <c r="J326" i="1"/>
  <c r="J299" i="1" s="1"/>
  <c r="G430" i="1"/>
  <c r="I430" i="1"/>
  <c r="I407" i="1" s="1"/>
  <c r="J434" i="1"/>
  <c r="F435" i="1"/>
  <c r="J21" i="1"/>
  <c r="F332" i="1"/>
  <c r="J32" i="1"/>
  <c r="F525" i="1"/>
  <c r="F529" i="1"/>
  <c r="G433" i="1"/>
  <c r="H433" i="1"/>
  <c r="H410" i="1" s="1"/>
  <c r="I433" i="1"/>
  <c r="I410" i="1" s="1"/>
  <c r="G518" i="1"/>
  <c r="G500" i="1"/>
  <c r="B500" i="1" s="1"/>
  <c r="K571" i="1"/>
  <c r="J297" i="1"/>
  <c r="K466" i="1"/>
  <c r="K486" i="1"/>
  <c r="K465" i="1" s="1"/>
  <c r="F554" i="1"/>
  <c r="F550" i="1"/>
  <c r="H578" i="1"/>
  <c r="H412" i="1" s="1"/>
  <c r="K428" i="1"/>
  <c r="F429" i="1"/>
  <c r="J429" i="1"/>
  <c r="J406" i="1" s="1"/>
  <c r="K429" i="1"/>
  <c r="F430" i="1"/>
  <c r="G598" i="1"/>
  <c r="G660" i="1"/>
  <c r="I575" i="1"/>
  <c r="F745" i="1"/>
  <c r="K26" i="1"/>
  <c r="J156" i="1"/>
  <c r="K156" i="1"/>
  <c r="J239" i="1"/>
  <c r="J238" i="1" s="1"/>
  <c r="H760" i="1"/>
  <c r="G52" i="1"/>
  <c r="B52" i="1" s="1"/>
  <c r="G70" i="1"/>
  <c r="B70" i="1" s="1"/>
  <c r="H58" i="1"/>
  <c r="H32" i="1" s="1"/>
  <c r="H24" i="1"/>
  <c r="G54" i="1"/>
  <c r="G98" i="1"/>
  <c r="I81" i="1"/>
  <c r="I56" i="1" s="1"/>
  <c r="I98" i="1"/>
  <c r="I96" i="1" s="1"/>
  <c r="I95" i="1" s="1"/>
  <c r="K104" i="1"/>
  <c r="H123" i="1"/>
  <c r="K123" i="1"/>
  <c r="J192" i="1"/>
  <c r="J189" i="1" s="1"/>
  <c r="J188" i="1" s="1"/>
  <c r="K192" i="1"/>
  <c r="K326" i="1"/>
  <c r="K332" i="1"/>
  <c r="K329" i="1" s="1"/>
  <c r="K235" i="1"/>
  <c r="H335" i="1"/>
  <c r="I348" i="1"/>
  <c r="I347" i="1" s="1"/>
  <c r="I325" i="1"/>
  <c r="K355" i="1"/>
  <c r="J308" i="1"/>
  <c r="J304" i="1" s="1"/>
  <c r="J303" i="1" s="1"/>
  <c r="I326" i="1"/>
  <c r="I299" i="1" s="1"/>
  <c r="H529" i="1"/>
  <c r="H524" i="1" s="1"/>
  <c r="H525" i="1"/>
  <c r="H277" i="1"/>
  <c r="H272" i="1" s="1"/>
  <c r="H377" i="1"/>
  <c r="J486" i="1"/>
  <c r="J466" i="1"/>
  <c r="I580" i="1"/>
  <c r="J428" i="1"/>
  <c r="J405" i="1" s="1"/>
  <c r="F518" i="1"/>
  <c r="F500" i="1"/>
  <c r="H466" i="1"/>
  <c r="H432" i="1" s="1"/>
  <c r="I437" i="1"/>
  <c r="J573" i="1"/>
  <c r="G648" i="1"/>
  <c r="B648" i="1" s="1"/>
  <c r="H613" i="1"/>
  <c r="H575" i="1" s="1"/>
  <c r="H627" i="1"/>
  <c r="H612" i="1" s="1"/>
  <c r="J688" i="1"/>
  <c r="J680" i="1"/>
  <c r="H703" i="1"/>
  <c r="I714" i="1"/>
  <c r="I766" i="1"/>
  <c r="I765" i="1" s="1"/>
  <c r="F156" i="1"/>
  <c r="H182" i="1"/>
  <c r="H181" i="1" s="1"/>
  <c r="H317" i="1"/>
  <c r="G295" i="1"/>
  <c r="B295" i="1" s="1"/>
  <c r="H364" i="1"/>
  <c r="I31" i="1"/>
  <c r="K43" i="1"/>
  <c r="K37" i="1" s="1"/>
  <c r="K34" i="1" s="1"/>
  <c r="H49" i="1"/>
  <c r="F57" i="1"/>
  <c r="K91" i="1"/>
  <c r="K80" i="1" s="1"/>
  <c r="K55" i="1" s="1"/>
  <c r="F123" i="1"/>
  <c r="J146" i="1"/>
  <c r="K185" i="1"/>
  <c r="K182" i="1" s="1"/>
  <c r="K181" i="1" s="1"/>
  <c r="F288" i="1"/>
  <c r="I300" i="1"/>
  <c r="K361" i="1"/>
  <c r="G317" i="1"/>
  <c r="I317" i="1"/>
  <c r="H297" i="1"/>
  <c r="I26" i="1"/>
  <c r="G58" i="1"/>
  <c r="J91" i="1"/>
  <c r="J80" i="1" s="1"/>
  <c r="I206" i="1"/>
  <c r="J216" i="1"/>
  <c r="J212" i="1" s="1"/>
  <c r="I328" i="1"/>
  <c r="G373" i="1"/>
  <c r="B373" i="1" s="1"/>
  <c r="K153" i="1"/>
  <c r="J164" i="1"/>
  <c r="H295" i="1"/>
  <c r="I297" i="1"/>
  <c r="G326" i="1"/>
  <c r="I21" i="1"/>
  <c r="H23" i="1"/>
  <c r="J23" i="1"/>
  <c r="I24" i="1"/>
  <c r="K30" i="1"/>
  <c r="H33" i="1"/>
  <c r="I49" i="1"/>
  <c r="G50" i="1"/>
  <c r="F53" i="1"/>
  <c r="I66" i="1"/>
  <c r="G91" i="1"/>
  <c r="B91" i="1" s="1"/>
  <c r="J123" i="1"/>
  <c r="K164" i="1"/>
  <c r="F171" i="1"/>
  <c r="I199" i="1"/>
  <c r="J222" i="1"/>
  <c r="I272" i="1"/>
  <c r="I269" i="1" s="1"/>
  <c r="F304" i="1"/>
  <c r="J419" i="1"/>
  <c r="J416" i="1" s="1"/>
  <c r="K419" i="1"/>
  <c r="F401" i="1"/>
  <c r="K367" i="1"/>
  <c r="F379" i="1"/>
  <c r="F377" i="1"/>
  <c r="J511" i="1"/>
  <c r="J493" i="1"/>
  <c r="H499" i="1"/>
  <c r="I146" i="1"/>
  <c r="G156" i="1"/>
  <c r="B156" i="1" s="1"/>
  <c r="K168" i="1"/>
  <c r="K167" i="1" s="1"/>
  <c r="G192" i="1"/>
  <c r="B192" i="1" s="1"/>
  <c r="H195" i="1"/>
  <c r="K199" i="1"/>
  <c r="J206" i="1"/>
  <c r="K277" i="1"/>
  <c r="K272" i="1" s="1"/>
  <c r="G308" i="1"/>
  <c r="B308" i="1" s="1"/>
  <c r="I344" i="1"/>
  <c r="F349" i="1"/>
  <c r="C349" i="1" s="1"/>
  <c r="F385" i="1"/>
  <c r="F428" i="1"/>
  <c r="J435" i="1"/>
  <c r="K435" i="1"/>
  <c r="J436" i="1"/>
  <c r="J413" i="1" s="1"/>
  <c r="J199" i="1"/>
  <c r="J196" i="1" s="1"/>
  <c r="G335" i="1"/>
  <c r="B335" i="1" s="1"/>
  <c r="I413" i="1"/>
  <c r="I18" i="1" s="1"/>
  <c r="G475" i="1"/>
  <c r="B475" i="1" s="1"/>
  <c r="H475" i="1"/>
  <c r="J590" i="1"/>
  <c r="I486" i="1"/>
  <c r="K518" i="1"/>
  <c r="K500" i="1"/>
  <c r="G587" i="1"/>
  <c r="B587" i="1" s="1"/>
  <c r="I587" i="1"/>
  <c r="F344" i="1"/>
  <c r="I453" i="1"/>
  <c r="G486" i="1"/>
  <c r="B486" i="1" s="1"/>
  <c r="G466" i="1"/>
  <c r="B466" i="1" s="1"/>
  <c r="J499" i="1"/>
  <c r="F565" i="1"/>
  <c r="F361" i="1"/>
  <c r="C361" i="1" s="1"/>
  <c r="K396" i="1"/>
  <c r="J433" i="1"/>
  <c r="K433" i="1"/>
  <c r="G435" i="1"/>
  <c r="B435" i="1" s="1"/>
  <c r="J446" i="1"/>
  <c r="K436" i="1"/>
  <c r="F471" i="1"/>
  <c r="G471" i="1"/>
  <c r="B471" i="1" s="1"/>
  <c r="I471" i="1"/>
  <c r="J500" i="1"/>
  <c r="K543" i="1"/>
  <c r="K542" i="1" s="1"/>
  <c r="G545" i="1"/>
  <c r="I529" i="1"/>
  <c r="I524" i="1" s="1"/>
  <c r="I525" i="1"/>
  <c r="J533" i="1"/>
  <c r="K533" i="1"/>
  <c r="H545" i="1"/>
  <c r="H543" i="1" s="1"/>
  <c r="H542" i="1" s="1"/>
  <c r="H583" i="1"/>
  <c r="I583" i="1"/>
  <c r="K475" i="1"/>
  <c r="H505" i="1"/>
  <c r="K505" i="1"/>
  <c r="J508" i="1"/>
  <c r="J560" i="1"/>
  <c r="F590" i="1"/>
  <c r="G578" i="1"/>
  <c r="B578" i="1" s="1"/>
  <c r="G579" i="1"/>
  <c r="B579" i="1" s="1"/>
  <c r="H579" i="1"/>
  <c r="H598" i="1"/>
  <c r="G618" i="1"/>
  <c r="B618" i="1" s="1"/>
  <c r="H618" i="1"/>
  <c r="J627" i="1"/>
  <c r="J623" i="1" s="1"/>
  <c r="J613" i="1"/>
  <c r="J745" i="1"/>
  <c r="J735" i="1" s="1"/>
  <c r="K745" i="1"/>
  <c r="K742" i="1" s="1"/>
  <c r="K741" i="1" s="1"/>
  <c r="K736" i="1"/>
  <c r="K573" i="1"/>
  <c r="J580" i="1"/>
  <c r="H590" i="1"/>
  <c r="I635" i="1"/>
  <c r="I709" i="1"/>
  <c r="J736" i="1"/>
  <c r="J525" i="1"/>
  <c r="K525" i="1"/>
  <c r="K538" i="1"/>
  <c r="I554" i="1"/>
  <c r="G565" i="1"/>
  <c r="B565" i="1" s="1"/>
  <c r="J569" i="1"/>
  <c r="J576" i="1"/>
  <c r="F577" i="1"/>
  <c r="C577" i="1" s="1"/>
  <c r="I578" i="1"/>
  <c r="F623" i="1"/>
  <c r="F612" i="1"/>
  <c r="J657" i="1"/>
  <c r="G700" i="1"/>
  <c r="B700" i="1" s="1"/>
  <c r="G680" i="1"/>
  <c r="B680" i="1" s="1"/>
  <c r="K709" i="1"/>
  <c r="H638" i="1"/>
  <c r="H669" i="1"/>
  <c r="H666" i="1" s="1"/>
  <c r="F618" i="1"/>
  <c r="I627" i="1"/>
  <c r="K642" i="1"/>
  <c r="K669" i="1"/>
  <c r="K666" i="1" s="1"/>
  <c r="H688" i="1"/>
  <c r="H680" i="1"/>
  <c r="I688" i="1"/>
  <c r="I679" i="1" s="1"/>
  <c r="I680" i="1"/>
  <c r="K727" i="1"/>
  <c r="G721" i="1"/>
  <c r="B721" i="1" s="1"/>
  <c r="H713" i="1"/>
  <c r="F727" i="1"/>
  <c r="F688" i="1"/>
  <c r="F680" i="1"/>
  <c r="J721" i="1"/>
  <c r="J719" i="1" s="1"/>
  <c r="J718" i="1" s="1"/>
  <c r="K721" i="1"/>
  <c r="G766" i="1"/>
  <c r="G765" i="1" s="1"/>
  <c r="F760" i="1"/>
  <c r="C760" i="1" s="1"/>
  <c r="K576" i="1"/>
  <c r="K613" i="1"/>
  <c r="K627" i="1"/>
  <c r="K590" i="1"/>
  <c r="K32" i="1"/>
  <c r="H96" i="1"/>
  <c r="H80" i="1"/>
  <c r="H55" i="1" s="1"/>
  <c r="H34" i="1"/>
  <c r="K62" i="1"/>
  <c r="F21" i="1"/>
  <c r="K21" i="1"/>
  <c r="H27" i="1"/>
  <c r="J30" i="1"/>
  <c r="F96" i="1"/>
  <c r="F80" i="1"/>
  <c r="I37" i="1"/>
  <c r="J20" i="1"/>
  <c r="J24" i="1"/>
  <c r="F27" i="1"/>
  <c r="I87" i="1"/>
  <c r="K96" i="1"/>
  <c r="J104" i="1"/>
  <c r="F5" i="1"/>
  <c r="H62" i="1"/>
  <c r="H21" i="1"/>
  <c r="K27" i="1"/>
  <c r="J95" i="1"/>
  <c r="J150" i="1"/>
  <c r="H175" i="1"/>
  <c r="G182" i="1"/>
  <c r="B182" i="1" s="1"/>
  <c r="J128" i="1"/>
  <c r="F203" i="1"/>
  <c r="K203" i="1"/>
  <c r="G37" i="1"/>
  <c r="B37" i="1" s="1"/>
  <c r="J37" i="1"/>
  <c r="G81" i="1"/>
  <c r="J81" i="1"/>
  <c r="J56" i="1" s="1"/>
  <c r="G146" i="1"/>
  <c r="B146" i="1" s="1"/>
  <c r="I168" i="1"/>
  <c r="K175" i="1"/>
  <c r="I30" i="1"/>
  <c r="F81" i="1"/>
  <c r="H81" i="1"/>
  <c r="K81" i="1"/>
  <c r="H101" i="1"/>
  <c r="G123" i="1"/>
  <c r="B123" i="1" s="1"/>
  <c r="H128" i="1"/>
  <c r="K128" i="1"/>
  <c r="I131" i="1"/>
  <c r="I123" i="1"/>
  <c r="K143" i="1"/>
  <c r="J182" i="1"/>
  <c r="H203" i="1"/>
  <c r="H226" i="1"/>
  <c r="I235" i="1"/>
  <c r="H238" i="1"/>
  <c r="G242" i="1"/>
  <c r="B242" i="1" s="1"/>
  <c r="F248" i="1"/>
  <c r="I257" i="1"/>
  <c r="K216" i="1"/>
  <c r="F226" i="1"/>
  <c r="J235" i="1"/>
  <c r="H245" i="1"/>
  <c r="H216" i="1"/>
  <c r="H230" i="1"/>
  <c r="K242" i="1"/>
  <c r="I150" i="1"/>
  <c r="F161" i="1"/>
  <c r="H161" i="1"/>
  <c r="J168" i="1"/>
  <c r="I182" i="1"/>
  <c r="H189" i="1"/>
  <c r="G196" i="1"/>
  <c r="B196" i="1" s="1"/>
  <c r="F216" i="1"/>
  <c r="I222" i="1"/>
  <c r="K226" i="1"/>
  <c r="G235" i="1"/>
  <c r="B235" i="1" s="1"/>
  <c r="I248" i="1"/>
  <c r="H257" i="1"/>
  <c r="J328" i="1"/>
  <c r="H329" i="1"/>
  <c r="K260" i="1"/>
  <c r="J314" i="1"/>
  <c r="J272" i="1"/>
  <c r="H285" i="1"/>
  <c r="K285" i="1"/>
  <c r="G332" i="1"/>
  <c r="B332" i="1" s="1"/>
  <c r="J335" i="1"/>
  <c r="G352" i="1"/>
  <c r="B352" i="1" s="1"/>
  <c r="J352" i="1"/>
  <c r="J364" i="1"/>
  <c r="H382" i="1"/>
  <c r="H388" i="1"/>
  <c r="G385" i="1"/>
  <c r="B385" i="1" s="1"/>
  <c r="F393" i="1"/>
  <c r="I416" i="1"/>
  <c r="I373" i="1"/>
  <c r="I379" i="1"/>
  <c r="I377" i="1"/>
  <c r="F382" i="1"/>
  <c r="K382" i="1"/>
  <c r="K377" i="1"/>
  <c r="I385" i="1"/>
  <c r="H393" i="1"/>
  <c r="H379" i="1"/>
  <c r="K388" i="1"/>
  <c r="J377" i="1"/>
  <c r="I391" i="1"/>
  <c r="J379" i="1"/>
  <c r="G377" i="1"/>
  <c r="B377" i="1" s="1"/>
  <c r="F388" i="1"/>
  <c r="G416" i="1"/>
  <c r="B416" i="1" s="1"/>
  <c r="F437" i="1"/>
  <c r="H437" i="1"/>
  <c r="K437" i="1"/>
  <c r="F449" i="1"/>
  <c r="H449" i="1"/>
  <c r="K449" i="1"/>
  <c r="F453" i="1"/>
  <c r="H453" i="1"/>
  <c r="K453" i="1"/>
  <c r="H480" i="1"/>
  <c r="F416" i="1"/>
  <c r="H416" i="1"/>
  <c r="G393" i="1"/>
  <c r="B393" i="1" s="1"/>
  <c r="J393" i="1"/>
  <c r="I512" i="1"/>
  <c r="I542" i="1"/>
  <c r="J543" i="1"/>
  <c r="G529" i="1"/>
  <c r="B529" i="1" s="1"/>
  <c r="F533" i="1"/>
  <c r="F560" i="1"/>
  <c r="H560" i="1"/>
  <c r="K560" i="1"/>
  <c r="I565" i="1"/>
  <c r="F580" i="1"/>
  <c r="H580" i="1"/>
  <c r="K580" i="1"/>
  <c r="G583" i="1"/>
  <c r="B583" i="1" s="1"/>
  <c r="J595" i="1"/>
  <c r="G550" i="1"/>
  <c r="B550" i="1" s="1"/>
  <c r="J550" i="1"/>
  <c r="J554" i="1"/>
  <c r="I560" i="1"/>
  <c r="F595" i="1"/>
  <c r="K595" i="1"/>
  <c r="G635" i="1"/>
  <c r="B635" i="1" s="1"/>
  <c r="F648" i="1"/>
  <c r="H648" i="1"/>
  <c r="K648" i="1"/>
  <c r="G651" i="1"/>
  <c r="B651" i="1" s="1"/>
  <c r="J651" i="1"/>
  <c r="G642" i="1"/>
  <c r="B642" i="1" s="1"/>
  <c r="J642" i="1"/>
  <c r="F651" i="1"/>
  <c r="H651" i="1"/>
  <c r="K651" i="1"/>
  <c r="I660" i="1"/>
  <c r="J664" i="1"/>
  <c r="F666" i="1"/>
  <c r="I666" i="1"/>
  <c r="K691" i="1"/>
  <c r="F698" i="1"/>
  <c r="K698" i="1"/>
  <c r="G691" i="1"/>
  <c r="B691" i="1" s="1"/>
  <c r="G688" i="1"/>
  <c r="B688" i="1" s="1"/>
  <c r="H698" i="1"/>
  <c r="J698" i="1"/>
  <c r="I721" i="1"/>
  <c r="I745" i="1"/>
  <c r="I736" i="1"/>
  <c r="G751" i="1"/>
  <c r="B751" i="1" s="1"/>
  <c r="J755" i="1"/>
  <c r="H766" i="1"/>
  <c r="I771" i="1"/>
  <c r="J765" i="1"/>
  <c r="F766" i="1"/>
  <c r="K766" i="1"/>
  <c r="G735" i="1" l="1"/>
  <c r="B735" i="1" s="1"/>
  <c r="G548" i="1"/>
  <c r="B548" i="1" s="1"/>
  <c r="C382" i="1"/>
  <c r="C618" i="1"/>
  <c r="C602" i="1"/>
  <c r="C576" i="1"/>
  <c r="G222" i="1"/>
  <c r="G161" i="1"/>
  <c r="C338" i="1"/>
  <c r="C446" i="1"/>
  <c r="C355" i="1"/>
  <c r="C370" i="1"/>
  <c r="C533" i="1"/>
  <c r="C453" i="1"/>
  <c r="G20" i="1"/>
  <c r="B20" i="1" s="1"/>
  <c r="G272" i="1"/>
  <c r="B272" i="1" s="1"/>
  <c r="C226" i="1"/>
  <c r="C344" i="1"/>
  <c r="C428" i="1"/>
  <c r="C53" i="1"/>
  <c r="C669" i="1"/>
  <c r="C538" i="1"/>
  <c r="C572" i="1"/>
  <c r="C580" i="1"/>
  <c r="C560" i="1"/>
  <c r="C437" i="1"/>
  <c r="C680" i="1"/>
  <c r="F285" i="1"/>
  <c r="C285" i="1" s="1"/>
  <c r="C288" i="1"/>
  <c r="G27" i="1"/>
  <c r="B27" i="1" s="1"/>
  <c r="B54" i="1"/>
  <c r="G658" i="1"/>
  <c r="B660" i="1"/>
  <c r="C550" i="1"/>
  <c r="F329" i="1"/>
  <c r="C332" i="1"/>
  <c r="G666" i="1"/>
  <c r="B669" i="1"/>
  <c r="C573" i="1"/>
  <c r="C424" i="1"/>
  <c r="C578" i="1"/>
  <c r="F543" i="1"/>
  <c r="C545" i="1"/>
  <c r="C475" i="1"/>
  <c r="C751" i="1"/>
  <c r="C583" i="1"/>
  <c r="C206" i="1"/>
  <c r="G175" i="1"/>
  <c r="B178" i="1"/>
  <c r="G62" i="1"/>
  <c r="B66" i="1"/>
  <c r="C703" i="1"/>
  <c r="G260" i="1"/>
  <c r="B264" i="1"/>
  <c r="G203" i="1"/>
  <c r="B206" i="1"/>
  <c r="C33" i="1"/>
  <c r="C766" i="1"/>
  <c r="C449" i="1"/>
  <c r="K325" i="1"/>
  <c r="K298" i="1" s="1"/>
  <c r="F260" i="1"/>
  <c r="C260" i="1" s="1"/>
  <c r="C216" i="1"/>
  <c r="C688" i="1"/>
  <c r="G713" i="1"/>
  <c r="B713" i="1" s="1"/>
  <c r="K407" i="1"/>
  <c r="C590" i="1"/>
  <c r="C385" i="1"/>
  <c r="C377" i="1"/>
  <c r="G21" i="1"/>
  <c r="B21" i="1" s="1"/>
  <c r="B50" i="1"/>
  <c r="G299" i="1"/>
  <c r="B299" i="1" s="1"/>
  <c r="B326" i="1"/>
  <c r="C57" i="1"/>
  <c r="C156" i="1"/>
  <c r="F432" i="1"/>
  <c r="F409" i="1" s="1"/>
  <c r="C500" i="1"/>
  <c r="B598" i="1"/>
  <c r="F406" i="1"/>
  <c r="C429" i="1"/>
  <c r="C554" i="1"/>
  <c r="C529" i="1"/>
  <c r="G407" i="1"/>
  <c r="B407" i="1" s="1"/>
  <c r="B430" i="1"/>
  <c r="G404" i="1"/>
  <c r="B404" i="1" s="1"/>
  <c r="B427" i="1"/>
  <c r="F410" i="1"/>
  <c r="C433" i="1"/>
  <c r="C297" i="1"/>
  <c r="G403" i="1"/>
  <c r="B403" i="1" s="1"/>
  <c r="B426" i="1"/>
  <c r="G411" i="1"/>
  <c r="G212" i="1"/>
  <c r="B216" i="1"/>
  <c r="C178" i="1"/>
  <c r="F150" i="1"/>
  <c r="C153" i="1"/>
  <c r="C58" i="1"/>
  <c r="C52" i="1"/>
  <c r="C66" i="1"/>
  <c r="C736" i="1"/>
  <c r="C714" i="1"/>
  <c r="F719" i="1"/>
  <c r="C721" i="1"/>
  <c r="C638" i="1"/>
  <c r="C587" i="1"/>
  <c r="C508" i="1"/>
  <c r="C367" i="1"/>
  <c r="C335" i="1"/>
  <c r="C295" i="1"/>
  <c r="C252" i="1"/>
  <c r="F87" i="1"/>
  <c r="F76" i="1" s="1"/>
  <c r="C91" i="1"/>
  <c r="C50" i="1"/>
  <c r="F37" i="1"/>
  <c r="C43" i="1"/>
  <c r="C717" i="1"/>
  <c r="C711" i="1"/>
  <c r="C505" i="1"/>
  <c r="C419" i="1"/>
  <c r="C666" i="1"/>
  <c r="F725" i="1"/>
  <c r="C727" i="1"/>
  <c r="C192" i="1"/>
  <c r="G131" i="1"/>
  <c r="B136" i="1"/>
  <c r="G725" i="1"/>
  <c r="B727" i="1"/>
  <c r="C691" i="1"/>
  <c r="G612" i="1"/>
  <c r="B612" i="1" s="1"/>
  <c r="B627" i="1"/>
  <c r="G285" i="1"/>
  <c r="B288" i="1"/>
  <c r="F182" i="1"/>
  <c r="C185" i="1"/>
  <c r="F143" i="1"/>
  <c r="C146" i="1"/>
  <c r="C31" i="1"/>
  <c r="G56" i="1"/>
  <c r="B56" i="1" s="1"/>
  <c r="B81" i="1"/>
  <c r="C27" i="1"/>
  <c r="G543" i="1"/>
  <c r="B543" i="1" s="1"/>
  <c r="B545" i="1"/>
  <c r="C379" i="1"/>
  <c r="F512" i="1"/>
  <c r="C518" i="1"/>
  <c r="F742" i="1"/>
  <c r="C745" i="1"/>
  <c r="F407" i="1"/>
  <c r="C430" i="1"/>
  <c r="G410" i="1"/>
  <c r="B410" i="1" s="1"/>
  <c r="B433" i="1"/>
  <c r="C525" i="1"/>
  <c r="F412" i="1"/>
  <c r="C435" i="1"/>
  <c r="F299" i="1"/>
  <c r="C326" i="1"/>
  <c r="G401" i="1"/>
  <c r="B401" i="1" s="1"/>
  <c r="B424" i="1"/>
  <c r="F404" i="1"/>
  <c r="C427" i="1"/>
  <c r="F465" i="1"/>
  <c r="C486" i="1"/>
  <c r="F413" i="1"/>
  <c r="C436" i="1"/>
  <c r="G406" i="1"/>
  <c r="B429" i="1"/>
  <c r="C579" i="1"/>
  <c r="F196" i="1"/>
  <c r="C199" i="1"/>
  <c r="C571" i="1"/>
  <c r="C466" i="1"/>
  <c r="C317" i="1"/>
  <c r="C242" i="1"/>
  <c r="C651" i="1"/>
  <c r="C648" i="1"/>
  <c r="C595" i="1"/>
  <c r="C388" i="1"/>
  <c r="G168" i="1"/>
  <c r="B168" i="1" s="1"/>
  <c r="C81" i="1"/>
  <c r="G150" i="1"/>
  <c r="B150" i="1" s="1"/>
  <c r="G30" i="1"/>
  <c r="B30" i="1" s="1"/>
  <c r="G104" i="1"/>
  <c r="B104" i="1" s="1"/>
  <c r="G24" i="1"/>
  <c r="B24" i="1" s="1"/>
  <c r="C471" i="1"/>
  <c r="C565" i="1"/>
  <c r="G219" i="1"/>
  <c r="B219" i="1" s="1"/>
  <c r="B222" i="1"/>
  <c r="G160" i="1"/>
  <c r="B160" i="1" s="1"/>
  <c r="B161" i="1"/>
  <c r="F303" i="1"/>
  <c r="F168" i="1"/>
  <c r="C171" i="1"/>
  <c r="G32" i="1"/>
  <c r="B32" i="1" s="1"/>
  <c r="B58" i="1"/>
  <c r="G314" i="1"/>
  <c r="B314" i="1" s="1"/>
  <c r="B317" i="1"/>
  <c r="F314" i="1"/>
  <c r="C123" i="1"/>
  <c r="G96" i="1"/>
  <c r="B96" i="1" s="1"/>
  <c r="B98" i="1"/>
  <c r="G499" i="1"/>
  <c r="B499" i="1" s="1"/>
  <c r="B518" i="1"/>
  <c r="G742" i="1"/>
  <c r="B742" i="1" s="1"/>
  <c r="F403" i="1"/>
  <c r="C403" i="1" s="1"/>
  <c r="C426" i="1"/>
  <c r="G405" i="1"/>
  <c r="B428" i="1"/>
  <c r="G575" i="1"/>
  <c r="B575" i="1" s="1"/>
  <c r="B613" i="1"/>
  <c r="F575" i="1"/>
  <c r="C613" i="1"/>
  <c r="C434" i="1"/>
  <c r="C700" i="1"/>
  <c r="C642" i="1"/>
  <c r="G348" i="1"/>
  <c r="B349" i="1"/>
  <c r="G248" i="1"/>
  <c r="C248" i="1" s="1"/>
  <c r="B252" i="1"/>
  <c r="C164" i="1"/>
  <c r="F131" i="1"/>
  <c r="C136" i="1"/>
  <c r="C26" i="1"/>
  <c r="C98" i="1"/>
  <c r="C54" i="1"/>
  <c r="C49" i="1"/>
  <c r="C364" i="1"/>
  <c r="C755" i="1"/>
  <c r="C716" i="1"/>
  <c r="C709" i="1"/>
  <c r="C598" i="1"/>
  <c r="C569" i="1"/>
  <c r="C396" i="1"/>
  <c r="C373" i="1"/>
  <c r="C341" i="1"/>
  <c r="C300" i="1"/>
  <c r="C308" i="1"/>
  <c r="F272" i="1"/>
  <c r="C277" i="1"/>
  <c r="F231" i="1"/>
  <c r="C235" i="1"/>
  <c r="F658" i="1"/>
  <c r="C660" i="1"/>
  <c r="F104" i="1"/>
  <c r="C109" i="1"/>
  <c r="C70" i="1"/>
  <c r="C771" i="1"/>
  <c r="C715" i="1"/>
  <c r="C627" i="1"/>
  <c r="C441" i="1"/>
  <c r="C352" i="1"/>
  <c r="J322" i="1"/>
  <c r="J294" i="1" s="1"/>
  <c r="J325" i="1"/>
  <c r="J298" i="1" s="1"/>
  <c r="H742" i="1"/>
  <c r="H15" i="1"/>
  <c r="K480" i="1"/>
  <c r="K479" i="1" s="1"/>
  <c r="H8" i="1"/>
  <c r="F480" i="1"/>
  <c r="I80" i="1"/>
  <c r="I55" i="1" s="1"/>
  <c r="K393" i="1"/>
  <c r="K391" i="1" s="1"/>
  <c r="K8" i="1"/>
  <c r="G512" i="1"/>
  <c r="G413" i="1"/>
  <c r="J219" i="1"/>
  <c r="F499" i="1"/>
  <c r="F732" i="1"/>
  <c r="G595" i="1"/>
  <c r="K406" i="1"/>
  <c r="K11" i="1" s="1"/>
  <c r="G12" i="1"/>
  <c r="B12" i="1" s="1"/>
  <c r="K410" i="1"/>
  <c r="K15" i="1" s="1"/>
  <c r="H409" i="1"/>
  <c r="H9" i="1"/>
  <c r="K322" i="1"/>
  <c r="K294" i="1" s="1"/>
  <c r="K328" i="1"/>
  <c r="K321" i="1" s="1"/>
  <c r="J143" i="1"/>
  <c r="J142" i="1" s="1"/>
  <c r="I196" i="1"/>
  <c r="I195" i="1" s="1"/>
  <c r="I409" i="1"/>
  <c r="K685" i="1"/>
  <c r="K676" i="1" s="1"/>
  <c r="K732" i="1"/>
  <c r="J411" i="1"/>
  <c r="J16" i="1" s="1"/>
  <c r="H635" i="1"/>
  <c r="H633" i="1" s="1"/>
  <c r="I685" i="1"/>
  <c r="I676" i="1" s="1"/>
  <c r="H325" i="1"/>
  <c r="H298" i="1" s="1"/>
  <c r="I6" i="1"/>
  <c r="H348" i="1"/>
  <c r="K231" i="1"/>
  <c r="K230" i="1" s="1"/>
  <c r="J742" i="1"/>
  <c r="K524" i="1"/>
  <c r="K404" i="1"/>
  <c r="K9" i="1" s="1"/>
  <c r="I11" i="1"/>
  <c r="K161" i="1"/>
  <c r="K160" i="1" s="1"/>
  <c r="F493" i="1"/>
  <c r="F511" i="1"/>
  <c r="F735" i="1"/>
  <c r="K299" i="1"/>
  <c r="K189" i="1"/>
  <c r="K188" i="1" s="1"/>
  <c r="K713" i="1"/>
  <c r="K735" i="1"/>
  <c r="K712" i="1" s="1"/>
  <c r="H269" i="1"/>
  <c r="J209" i="1"/>
  <c r="K405" i="1"/>
  <c r="I16" i="1"/>
  <c r="J612" i="1"/>
  <c r="J574" i="1" s="1"/>
  <c r="G80" i="1"/>
  <c r="H623" i="1"/>
  <c r="J407" i="1"/>
  <c r="I322" i="1"/>
  <c r="J480" i="1"/>
  <c r="J465" i="1"/>
  <c r="G23" i="1"/>
  <c r="G698" i="1"/>
  <c r="B698" i="1" s="1"/>
  <c r="K101" i="1"/>
  <c r="J685" i="1"/>
  <c r="J676" i="1" s="1"/>
  <c r="J679" i="1"/>
  <c r="J10" i="1"/>
  <c r="I314" i="1"/>
  <c r="I298" i="1"/>
  <c r="J492" i="1"/>
  <c r="K16" i="1"/>
  <c r="F685" i="1"/>
  <c r="F679" i="1"/>
  <c r="G712" i="1"/>
  <c r="B712" i="1" s="1"/>
  <c r="G719" i="1"/>
  <c r="B719" i="1" s="1"/>
  <c r="K725" i="1"/>
  <c r="G412" i="1"/>
  <c r="B412" i="1" s="1"/>
  <c r="G465" i="1"/>
  <c r="G480" i="1"/>
  <c r="B480" i="1" s="1"/>
  <c r="K150" i="1"/>
  <c r="I203" i="1"/>
  <c r="I633" i="1"/>
  <c r="H511" i="1"/>
  <c r="H492" i="1" s="1"/>
  <c r="K416" i="1"/>
  <c r="K414" i="1" s="1"/>
  <c r="K269" i="1"/>
  <c r="J575" i="1"/>
  <c r="J524" i="1"/>
  <c r="J432" i="1"/>
  <c r="K432" i="1"/>
  <c r="I412" i="1"/>
  <c r="K412" i="1"/>
  <c r="G304" i="1"/>
  <c r="B304" i="1" s="1"/>
  <c r="K196" i="1"/>
  <c r="G87" i="1"/>
  <c r="B87" i="1" s="1"/>
  <c r="I12" i="1"/>
  <c r="J87" i="1"/>
  <c r="F30" i="1"/>
  <c r="K719" i="1"/>
  <c r="H574" i="1"/>
  <c r="I480" i="1"/>
  <c r="I465" i="1"/>
  <c r="I143" i="1"/>
  <c r="H595" i="1"/>
  <c r="H594" i="1" s="1"/>
  <c r="I122" i="1"/>
  <c r="J8" i="1"/>
  <c r="J713" i="1"/>
  <c r="I623" i="1"/>
  <c r="I612" i="1"/>
  <c r="F574" i="1"/>
  <c r="K413" i="1"/>
  <c r="K512" i="1"/>
  <c r="K499" i="1"/>
  <c r="K431" i="1" s="1"/>
  <c r="F348" i="1"/>
  <c r="F325" i="1"/>
  <c r="F24" i="1"/>
  <c r="I20" i="1"/>
  <c r="J161" i="1"/>
  <c r="C161" i="1" s="1"/>
  <c r="K87" i="1"/>
  <c r="K76" i="1" s="1"/>
  <c r="H314" i="1"/>
  <c r="H312" i="1" s="1"/>
  <c r="I62" i="1"/>
  <c r="I59" i="1" s="1"/>
  <c r="H20" i="1"/>
  <c r="C20" i="1" s="1"/>
  <c r="H685" i="1"/>
  <c r="H679" i="1"/>
  <c r="F608" i="1"/>
  <c r="F621" i="1"/>
  <c r="J401" i="1"/>
  <c r="H413" i="1"/>
  <c r="J410" i="1"/>
  <c r="J15" i="1" s="1"/>
  <c r="G432" i="1"/>
  <c r="B432" i="1" s="1"/>
  <c r="F411" i="1"/>
  <c r="C411" i="1" s="1"/>
  <c r="J18" i="1"/>
  <c r="J412" i="1"/>
  <c r="F405" i="1"/>
  <c r="C405" i="1" s="1"/>
  <c r="J203" i="1"/>
  <c r="G189" i="1"/>
  <c r="B189" i="1" s="1"/>
  <c r="H431" i="1"/>
  <c r="I9" i="1"/>
  <c r="J11" i="1"/>
  <c r="K575" i="1"/>
  <c r="K612" i="1"/>
  <c r="K623" i="1"/>
  <c r="H765" i="1"/>
  <c r="H712" i="1"/>
  <c r="G685" i="1"/>
  <c r="B685" i="1" s="1"/>
  <c r="G679" i="1"/>
  <c r="B679" i="1" s="1"/>
  <c r="I664" i="1"/>
  <c r="F664" i="1"/>
  <c r="I658" i="1"/>
  <c r="F633" i="1"/>
  <c r="G633" i="1"/>
  <c r="B633" i="1" s="1"/>
  <c r="F594" i="1"/>
  <c r="J548" i="1"/>
  <c r="F548" i="1"/>
  <c r="J542" i="1"/>
  <c r="I493" i="1"/>
  <c r="I511" i="1"/>
  <c r="J391" i="1"/>
  <c r="G414" i="1"/>
  <c r="B414" i="1" s="1"/>
  <c r="I376" i="1"/>
  <c r="F391" i="1"/>
  <c r="K283" i="1"/>
  <c r="G269" i="1"/>
  <c r="B269" i="1" s="1"/>
  <c r="K257" i="1"/>
  <c r="J321" i="1"/>
  <c r="G231" i="1"/>
  <c r="B231" i="1" s="1"/>
  <c r="K222" i="1"/>
  <c r="I219" i="1"/>
  <c r="F212" i="1"/>
  <c r="J195" i="1"/>
  <c r="F188" i="1"/>
  <c r="G167" i="1"/>
  <c r="B167" i="1" s="1"/>
  <c r="I149" i="1"/>
  <c r="H212" i="1"/>
  <c r="F245" i="1"/>
  <c r="J181" i="1"/>
  <c r="J55" i="1"/>
  <c r="G29" i="1"/>
  <c r="B29" i="1" s="1"/>
  <c r="K174" i="1"/>
  <c r="G143" i="1"/>
  <c r="B143" i="1" s="1"/>
  <c r="G122" i="1"/>
  <c r="B122" i="1" s="1"/>
  <c r="G34" i="1"/>
  <c r="B34" i="1" s="1"/>
  <c r="F122" i="1"/>
  <c r="J149" i="1"/>
  <c r="K12" i="1"/>
  <c r="G5" i="1"/>
  <c r="B5" i="1" s="1"/>
  <c r="I84" i="1"/>
  <c r="I76" i="1"/>
  <c r="F12" i="1"/>
  <c r="J5" i="1"/>
  <c r="I34" i="1"/>
  <c r="H95" i="1"/>
  <c r="H76" i="1"/>
  <c r="F765" i="1"/>
  <c r="J764" i="1"/>
  <c r="I764" i="1"/>
  <c r="K765" i="1"/>
  <c r="G764" i="1"/>
  <c r="I742" i="1"/>
  <c r="I735" i="1"/>
  <c r="J697" i="1"/>
  <c r="F697" i="1"/>
  <c r="H664" i="1"/>
  <c r="I548" i="1"/>
  <c r="J621" i="1"/>
  <c r="J608" i="1"/>
  <c r="G391" i="1"/>
  <c r="B391" i="1" s="1"/>
  <c r="H414" i="1"/>
  <c r="J376" i="1"/>
  <c r="K376" i="1"/>
  <c r="I321" i="1"/>
  <c r="I414" i="1"/>
  <c r="G376" i="1"/>
  <c r="B376" i="1" s="1"/>
  <c r="J312" i="1"/>
  <c r="G195" i="1"/>
  <c r="B195" i="1" s="1"/>
  <c r="I181" i="1"/>
  <c r="J231" i="1"/>
  <c r="J122" i="1"/>
  <c r="F222" i="1"/>
  <c r="I231" i="1"/>
  <c r="I128" i="1"/>
  <c r="K56" i="1"/>
  <c r="K202" i="1"/>
  <c r="F174" i="1"/>
  <c r="H174" i="1"/>
  <c r="H122" i="1"/>
  <c r="H28" i="1" s="1"/>
  <c r="H59" i="1"/>
  <c r="K6" i="1"/>
  <c r="F59" i="1"/>
  <c r="G9" i="1"/>
  <c r="B9" i="1" s="1"/>
  <c r="J712" i="1"/>
  <c r="I719" i="1"/>
  <c r="H697" i="1"/>
  <c r="K633" i="1"/>
  <c r="K664" i="1"/>
  <c r="K594" i="1"/>
  <c r="J594" i="1"/>
  <c r="K548" i="1"/>
  <c r="F524" i="1"/>
  <c r="G524" i="1"/>
  <c r="B524" i="1" s="1"/>
  <c r="F414" i="1"/>
  <c r="H376" i="1"/>
  <c r="H391" i="1"/>
  <c r="G325" i="1"/>
  <c r="B325" i="1" s="1"/>
  <c r="G329" i="1"/>
  <c r="B329" i="1" s="1"/>
  <c r="H283" i="1"/>
  <c r="G312" i="1"/>
  <c r="B312" i="1" s="1"/>
  <c r="J269" i="1"/>
  <c r="F257" i="1"/>
  <c r="H328" i="1"/>
  <c r="I245" i="1"/>
  <c r="H160" i="1"/>
  <c r="K239" i="1"/>
  <c r="K212" i="1"/>
  <c r="G239" i="1"/>
  <c r="B239" i="1" s="1"/>
  <c r="K142" i="1"/>
  <c r="I29" i="1"/>
  <c r="H56" i="1"/>
  <c r="I15" i="1"/>
  <c r="I167" i="1"/>
  <c r="G181" i="1"/>
  <c r="B181" i="1" s="1"/>
  <c r="H6" i="1"/>
  <c r="K95" i="1"/>
  <c r="H17" i="1"/>
  <c r="J9" i="1"/>
  <c r="F95" i="1"/>
  <c r="K59" i="1"/>
  <c r="I713" i="1"/>
  <c r="C713" i="1" s="1"/>
  <c r="K731" i="1"/>
  <c r="K697" i="1"/>
  <c r="G621" i="1"/>
  <c r="B621" i="1" s="1"/>
  <c r="G608" i="1"/>
  <c r="B608" i="1" s="1"/>
  <c r="H548" i="1"/>
  <c r="K459" i="1"/>
  <c r="H479" i="1"/>
  <c r="H459" i="1"/>
  <c r="J414" i="1"/>
  <c r="F376" i="1"/>
  <c r="K245" i="1"/>
  <c r="H188" i="1"/>
  <c r="J167" i="1"/>
  <c r="F160" i="1"/>
  <c r="F238" i="1"/>
  <c r="H222" i="1"/>
  <c r="H202" i="1"/>
  <c r="F56" i="1"/>
  <c r="J29" i="1"/>
  <c r="J34" i="1"/>
  <c r="F202" i="1"/>
  <c r="K122" i="1"/>
  <c r="F17" i="1"/>
  <c r="J101" i="1"/>
  <c r="H12" i="1"/>
  <c r="F6" i="1"/>
  <c r="F55" i="1"/>
  <c r="C203" i="1" l="1"/>
  <c r="C30" i="1"/>
  <c r="C24" i="1"/>
  <c r="C21" i="1"/>
  <c r="C212" i="1"/>
  <c r="C391" i="1"/>
  <c r="C633" i="1"/>
  <c r="C376" i="1"/>
  <c r="G101" i="1"/>
  <c r="B101" i="1" s="1"/>
  <c r="C623" i="1"/>
  <c r="G542" i="1"/>
  <c r="B542" i="1" s="1"/>
  <c r="G6" i="1"/>
  <c r="B6" i="1" s="1"/>
  <c r="C393" i="1"/>
  <c r="C635" i="1"/>
  <c r="C189" i="1"/>
  <c r="C698" i="1"/>
  <c r="G431" i="1"/>
  <c r="B465" i="1"/>
  <c r="G8" i="1"/>
  <c r="B8" i="1" s="1"/>
  <c r="B23" i="1"/>
  <c r="F492" i="1"/>
  <c r="B348" i="1"/>
  <c r="G347" i="1"/>
  <c r="B347" i="1" s="1"/>
  <c r="F741" i="1"/>
  <c r="C742" i="1"/>
  <c r="C612" i="1"/>
  <c r="G657" i="1"/>
  <c r="B657" i="1" s="1"/>
  <c r="B658" i="1"/>
  <c r="F570" i="1"/>
  <c r="F431" i="1"/>
  <c r="F408" i="1" s="1"/>
  <c r="C499" i="1"/>
  <c r="F479" i="1"/>
  <c r="C480" i="1"/>
  <c r="F167" i="1"/>
  <c r="C167" i="1" s="1"/>
  <c r="C168" i="1"/>
  <c r="C96" i="1"/>
  <c r="G11" i="1"/>
  <c r="B11" i="1" s="1"/>
  <c r="B406" i="1"/>
  <c r="C465" i="1"/>
  <c r="C412" i="1"/>
  <c r="F142" i="1"/>
  <c r="C143" i="1"/>
  <c r="G283" i="1"/>
  <c r="B283" i="1" s="1"/>
  <c r="B285" i="1"/>
  <c r="G209" i="1"/>
  <c r="B209" i="1" s="1"/>
  <c r="B212" i="1"/>
  <c r="F11" i="1"/>
  <c r="C406" i="1"/>
  <c r="C432" i="1"/>
  <c r="G202" i="1"/>
  <c r="B202" i="1" s="1"/>
  <c r="B203" i="1"/>
  <c r="F328" i="1"/>
  <c r="C329" i="1"/>
  <c r="C401" i="1"/>
  <c r="C548" i="1"/>
  <c r="F606" i="1"/>
  <c r="F298" i="1"/>
  <c r="C325" i="1"/>
  <c r="C231" i="1"/>
  <c r="F230" i="1"/>
  <c r="B131" i="1"/>
  <c r="G128" i="1"/>
  <c r="B128" i="1" s="1"/>
  <c r="C80" i="1"/>
  <c r="G174" i="1"/>
  <c r="B174" i="1" s="1"/>
  <c r="B175" i="1"/>
  <c r="I683" i="1"/>
  <c r="I674" i="1" s="1"/>
  <c r="G15" i="1"/>
  <c r="B15" i="1" s="1"/>
  <c r="C524" i="1"/>
  <c r="C174" i="1"/>
  <c r="C348" i="1"/>
  <c r="C679" i="1"/>
  <c r="C765" i="1"/>
  <c r="C122" i="1"/>
  <c r="C245" i="1"/>
  <c r="F676" i="1"/>
  <c r="C685" i="1"/>
  <c r="G95" i="1"/>
  <c r="B95" i="1" s="1"/>
  <c r="G732" i="1"/>
  <c r="B732" i="1" s="1"/>
  <c r="F657" i="1"/>
  <c r="C658" i="1"/>
  <c r="C272" i="1"/>
  <c r="F269" i="1"/>
  <c r="C269" i="1" s="1"/>
  <c r="G245" i="1"/>
  <c r="B245" i="1" s="1"/>
  <c r="B248" i="1"/>
  <c r="C575" i="1"/>
  <c r="G10" i="1"/>
  <c r="B10" i="1" s="1"/>
  <c r="B405" i="1"/>
  <c r="C304" i="1"/>
  <c r="C196" i="1"/>
  <c r="F195" i="1"/>
  <c r="C407" i="1"/>
  <c r="C512" i="1"/>
  <c r="G724" i="1"/>
  <c r="B724" i="1" s="1"/>
  <c r="B725" i="1"/>
  <c r="C32" i="1"/>
  <c r="F84" i="1"/>
  <c r="C87" i="1"/>
  <c r="F149" i="1"/>
  <c r="C150" i="1"/>
  <c r="G16" i="1"/>
  <c r="B16" i="1" s="1"/>
  <c r="B411" i="1"/>
  <c r="G59" i="1"/>
  <c r="B59" i="1" s="1"/>
  <c r="B62" i="1"/>
  <c r="F542" i="1"/>
  <c r="C542" i="1" s="1"/>
  <c r="C543" i="1"/>
  <c r="G511" i="1"/>
  <c r="B512" i="1"/>
  <c r="C104" i="1"/>
  <c r="F101" i="1"/>
  <c r="C101" i="1" s="1"/>
  <c r="C56" i="1"/>
  <c r="F283" i="1"/>
  <c r="F51" i="1"/>
  <c r="C414" i="1"/>
  <c r="G149" i="1"/>
  <c r="B149" i="1" s="1"/>
  <c r="C222" i="1"/>
  <c r="F8" i="1"/>
  <c r="G55" i="1"/>
  <c r="B55" i="1" s="1"/>
  <c r="B80" i="1"/>
  <c r="G741" i="1"/>
  <c r="F712" i="1"/>
  <c r="C735" i="1"/>
  <c r="G493" i="1"/>
  <c r="B493" i="1" s="1"/>
  <c r="G594" i="1"/>
  <c r="B594" i="1" s="1"/>
  <c r="B595" i="1"/>
  <c r="G18" i="1"/>
  <c r="B18" i="1" s="1"/>
  <c r="B413" i="1"/>
  <c r="C131" i="1"/>
  <c r="F128" i="1"/>
  <c r="C23" i="1"/>
  <c r="F312" i="1"/>
  <c r="C314" i="1"/>
  <c r="C175" i="1"/>
  <c r="F18" i="1"/>
  <c r="C413" i="1"/>
  <c r="C404" i="1"/>
  <c r="C299" i="1"/>
  <c r="F181" i="1"/>
  <c r="C181" i="1" s="1"/>
  <c r="C182" i="1"/>
  <c r="F724" i="1"/>
  <c r="C725" i="1"/>
  <c r="C416" i="1"/>
  <c r="C37" i="1"/>
  <c r="F34" i="1"/>
  <c r="C34" i="1" s="1"/>
  <c r="F718" i="1"/>
  <c r="C719" i="1"/>
  <c r="C410" i="1"/>
  <c r="G574" i="1"/>
  <c r="B574" i="1" s="1"/>
  <c r="C62" i="1"/>
  <c r="G257" i="1"/>
  <c r="B257" i="1" s="1"/>
  <c r="B260" i="1"/>
  <c r="G664" i="1"/>
  <c r="B664" i="1" s="1"/>
  <c r="B666" i="1"/>
  <c r="C239" i="1"/>
  <c r="F459" i="1"/>
  <c r="H732" i="1"/>
  <c r="H708" i="1" s="1"/>
  <c r="H741" i="1"/>
  <c r="H731" i="1" s="1"/>
  <c r="K683" i="1"/>
  <c r="J732" i="1"/>
  <c r="J708" i="1" s="1"/>
  <c r="J741" i="1"/>
  <c r="J731" i="1" s="1"/>
  <c r="F708" i="1"/>
  <c r="K51" i="1"/>
  <c r="J117" i="1"/>
  <c r="K708" i="1"/>
  <c r="H347" i="1"/>
  <c r="H321" i="1" s="1"/>
  <c r="H322" i="1"/>
  <c r="H294" i="1" s="1"/>
  <c r="K117" i="1"/>
  <c r="K409" i="1"/>
  <c r="K10" i="1"/>
  <c r="K17" i="1"/>
  <c r="G697" i="1"/>
  <c r="B697" i="1" s="1"/>
  <c r="I294" i="1"/>
  <c r="I312" i="1"/>
  <c r="I292" i="1" s="1"/>
  <c r="F117" i="1"/>
  <c r="H408" i="1"/>
  <c r="H13" i="1" s="1"/>
  <c r="J431" i="1"/>
  <c r="J683" i="1"/>
  <c r="J479" i="1"/>
  <c r="J459" i="1"/>
  <c r="J425" i="1" s="1"/>
  <c r="J12" i="1"/>
  <c r="C12" i="1" s="1"/>
  <c r="J570" i="1"/>
  <c r="H621" i="1"/>
  <c r="H606" i="1" s="1"/>
  <c r="H568" i="1" s="1"/>
  <c r="H608" i="1"/>
  <c r="H570" i="1" s="1"/>
  <c r="I142" i="1"/>
  <c r="I479" i="1"/>
  <c r="I459" i="1"/>
  <c r="G76" i="1"/>
  <c r="G84" i="1"/>
  <c r="G188" i="1"/>
  <c r="B188" i="1" s="1"/>
  <c r="F10" i="1"/>
  <c r="C10" i="1" s="1"/>
  <c r="I5" i="1"/>
  <c r="K18" i="1"/>
  <c r="I574" i="1"/>
  <c r="J76" i="1"/>
  <c r="J51" i="1" s="1"/>
  <c r="J84" i="1"/>
  <c r="K195" i="1"/>
  <c r="K724" i="1"/>
  <c r="F347" i="1"/>
  <c r="F322" i="1"/>
  <c r="I202" i="1"/>
  <c r="I117" i="1"/>
  <c r="J160" i="1"/>
  <c r="C160" i="1" s="1"/>
  <c r="K511" i="1"/>
  <c r="C511" i="1" s="1"/>
  <c r="K493" i="1"/>
  <c r="K425" i="1" s="1"/>
  <c r="I608" i="1"/>
  <c r="I621" i="1"/>
  <c r="I431" i="1"/>
  <c r="J409" i="1"/>
  <c r="K149" i="1"/>
  <c r="H683" i="1"/>
  <c r="G570" i="1"/>
  <c r="B570" i="1" s="1"/>
  <c r="K674" i="1"/>
  <c r="H676" i="1"/>
  <c r="J202" i="1"/>
  <c r="J17" i="1"/>
  <c r="F16" i="1"/>
  <c r="G409" i="1"/>
  <c r="B409" i="1" s="1"/>
  <c r="J6" i="1"/>
  <c r="H5" i="1"/>
  <c r="C5" i="1" s="1"/>
  <c r="H18" i="1"/>
  <c r="K84" i="1"/>
  <c r="F9" i="1"/>
  <c r="C9" i="1" s="1"/>
  <c r="K718" i="1"/>
  <c r="F15" i="1"/>
  <c r="C15" i="1" s="1"/>
  <c r="G303" i="1"/>
  <c r="B303" i="1" s="1"/>
  <c r="I17" i="1"/>
  <c r="G479" i="1"/>
  <c r="G459" i="1"/>
  <c r="G17" i="1"/>
  <c r="B17" i="1" s="1"/>
  <c r="G718" i="1"/>
  <c r="B718" i="1" s="1"/>
  <c r="F683" i="1"/>
  <c r="K608" i="1"/>
  <c r="K621" i="1"/>
  <c r="K574" i="1"/>
  <c r="H425" i="1"/>
  <c r="G142" i="1"/>
  <c r="B142" i="1" s="1"/>
  <c r="G117" i="1"/>
  <c r="B117" i="1" s="1"/>
  <c r="H457" i="1"/>
  <c r="K457" i="1"/>
  <c r="H29" i="1"/>
  <c r="K209" i="1"/>
  <c r="F425" i="1"/>
  <c r="K29" i="1"/>
  <c r="F219" i="1"/>
  <c r="F764" i="1"/>
  <c r="G230" i="1"/>
  <c r="B230" i="1" s="1"/>
  <c r="G683" i="1"/>
  <c r="B683" i="1" s="1"/>
  <c r="G676" i="1"/>
  <c r="B676" i="1" s="1"/>
  <c r="K28" i="1"/>
  <c r="H219" i="1"/>
  <c r="F457" i="1"/>
  <c r="I712" i="1"/>
  <c r="K292" i="1"/>
  <c r="I732" i="1"/>
  <c r="I708" i="1" s="1"/>
  <c r="I741" i="1"/>
  <c r="H73" i="1"/>
  <c r="J28" i="1"/>
  <c r="I657" i="1"/>
  <c r="F73" i="1"/>
  <c r="I28" i="1"/>
  <c r="I14" i="1"/>
  <c r="G298" i="1"/>
  <c r="B298" i="1" s="1"/>
  <c r="J230" i="1"/>
  <c r="I73" i="1"/>
  <c r="F29" i="1"/>
  <c r="G606" i="1"/>
  <c r="B606" i="1" s="1"/>
  <c r="F28" i="1"/>
  <c r="G238" i="1"/>
  <c r="B238" i="1" s="1"/>
  <c r="K238" i="1"/>
  <c r="G322" i="1"/>
  <c r="B322" i="1" s="1"/>
  <c r="G328" i="1"/>
  <c r="B328" i="1" s="1"/>
  <c r="I718" i="1"/>
  <c r="H51" i="1"/>
  <c r="G28" i="1"/>
  <c r="B28" i="1" s="1"/>
  <c r="I230" i="1"/>
  <c r="J292" i="1"/>
  <c r="J606" i="1"/>
  <c r="K764" i="1"/>
  <c r="I51" i="1"/>
  <c r="H209" i="1"/>
  <c r="F209" i="1"/>
  <c r="K219" i="1"/>
  <c r="I492" i="1"/>
  <c r="H764" i="1"/>
  <c r="H117" i="1"/>
  <c r="C28" i="1" l="1"/>
  <c r="C11" i="1"/>
  <c r="C6" i="1"/>
  <c r="J22" i="1"/>
  <c r="C664" i="1"/>
  <c r="C608" i="1"/>
  <c r="C594" i="1"/>
  <c r="C238" i="1"/>
  <c r="C724" i="1"/>
  <c r="C303" i="1"/>
  <c r="C128" i="1"/>
  <c r="C712" i="1"/>
  <c r="C8" i="1"/>
  <c r="C76" i="1"/>
  <c r="C84" i="1"/>
  <c r="C17" i="1"/>
  <c r="C431" i="1"/>
  <c r="C718" i="1"/>
  <c r="C209" i="1"/>
  <c r="G425" i="1"/>
  <c r="B425" i="1" s="1"/>
  <c r="B459" i="1"/>
  <c r="C16" i="1"/>
  <c r="G73" i="1"/>
  <c r="B84" i="1"/>
  <c r="F568" i="1"/>
  <c r="G708" i="1"/>
  <c r="B708" i="1" s="1"/>
  <c r="C459" i="1"/>
  <c r="G731" i="1"/>
  <c r="B731" i="1" s="1"/>
  <c r="B741" i="1"/>
  <c r="C51" i="1"/>
  <c r="G492" i="1"/>
  <c r="B492" i="1" s="1"/>
  <c r="B511" i="1"/>
  <c r="C657" i="1"/>
  <c r="C188" i="1"/>
  <c r="C697" i="1"/>
  <c r="C55" i="1"/>
  <c r="C230" i="1"/>
  <c r="C298" i="1"/>
  <c r="C328" i="1"/>
  <c r="C142" i="1"/>
  <c r="C493" i="1"/>
  <c r="C741" i="1"/>
  <c r="F731" i="1"/>
  <c r="G408" i="1"/>
  <c r="B408" i="1" s="1"/>
  <c r="B431" i="1"/>
  <c r="C764" i="1"/>
  <c r="F321" i="1"/>
  <c r="C347" i="1"/>
  <c r="F22" i="1"/>
  <c r="C117" i="1"/>
  <c r="C732" i="1"/>
  <c r="C219" i="1"/>
  <c r="C29" i="1"/>
  <c r="F674" i="1"/>
  <c r="C683" i="1"/>
  <c r="G457" i="1"/>
  <c r="C457" i="1" s="1"/>
  <c r="B479" i="1"/>
  <c r="F294" i="1"/>
  <c r="C322" i="1"/>
  <c r="G51" i="1"/>
  <c r="B51" i="1" s="1"/>
  <c r="B76" i="1"/>
  <c r="C18" i="1"/>
  <c r="C312" i="1"/>
  <c r="C283" i="1"/>
  <c r="C202" i="1"/>
  <c r="C149" i="1"/>
  <c r="C195" i="1"/>
  <c r="C409" i="1"/>
  <c r="C676" i="1"/>
  <c r="C257" i="1"/>
  <c r="C621" i="1"/>
  <c r="C59" i="1"/>
  <c r="C479" i="1"/>
  <c r="C574" i="1"/>
  <c r="C95" i="1"/>
  <c r="K22" i="1"/>
  <c r="J402" i="1"/>
  <c r="G402" i="1"/>
  <c r="B402" i="1" s="1"/>
  <c r="J14" i="1"/>
  <c r="K73" i="1"/>
  <c r="C73" i="1" s="1"/>
  <c r="J408" i="1"/>
  <c r="J457" i="1"/>
  <c r="J674" i="1"/>
  <c r="K114" i="1"/>
  <c r="K492" i="1"/>
  <c r="I457" i="1"/>
  <c r="I570" i="1"/>
  <c r="C570" i="1" s="1"/>
  <c r="J73" i="1"/>
  <c r="I114" i="1"/>
  <c r="F707" i="1"/>
  <c r="G14" i="1"/>
  <c r="B14" i="1" s="1"/>
  <c r="I408" i="1"/>
  <c r="H674" i="1"/>
  <c r="I425" i="1"/>
  <c r="C425" i="1" s="1"/>
  <c r="I606" i="1"/>
  <c r="C606" i="1" s="1"/>
  <c r="K606" i="1"/>
  <c r="K408" i="1"/>
  <c r="K13" i="1" s="1"/>
  <c r="K570" i="1"/>
  <c r="K402" i="1" s="1"/>
  <c r="K707" i="1"/>
  <c r="G321" i="1"/>
  <c r="B321" i="1" s="1"/>
  <c r="G568" i="1"/>
  <c r="B568" i="1" s="1"/>
  <c r="F13" i="1"/>
  <c r="J114" i="1"/>
  <c r="F423" i="1"/>
  <c r="J568" i="1"/>
  <c r="K423" i="1"/>
  <c r="G13" i="1"/>
  <c r="B13" i="1" s="1"/>
  <c r="J707" i="1"/>
  <c r="I48" i="1"/>
  <c r="I731" i="1"/>
  <c r="K14" i="1"/>
  <c r="F402" i="1"/>
  <c r="H14" i="1"/>
  <c r="H423" i="1"/>
  <c r="H22" i="1"/>
  <c r="F14" i="1"/>
  <c r="H114" i="1"/>
  <c r="G674" i="1"/>
  <c r="B674" i="1" s="1"/>
  <c r="H402" i="1"/>
  <c r="I22" i="1"/>
  <c r="H707" i="1"/>
  <c r="F114" i="1"/>
  <c r="G294" i="1"/>
  <c r="B294" i="1" s="1"/>
  <c r="H292" i="1"/>
  <c r="F48" i="1"/>
  <c r="G114" i="1"/>
  <c r="B114" i="1" s="1"/>
  <c r="H48" i="1"/>
  <c r="G22" i="1"/>
  <c r="B22" i="1" s="1"/>
  <c r="G707" i="1" l="1"/>
  <c r="B707" i="1" s="1"/>
  <c r="C492" i="1"/>
  <c r="C708" i="1"/>
  <c r="C674" i="1"/>
  <c r="C114" i="1"/>
  <c r="G423" i="1"/>
  <c r="B423" i="1" s="1"/>
  <c r="B457" i="1"/>
  <c r="F292" i="1"/>
  <c r="C321" i="1"/>
  <c r="C294" i="1"/>
  <c r="C22" i="1"/>
  <c r="C14" i="1"/>
  <c r="C408" i="1"/>
  <c r="C731" i="1"/>
  <c r="G48" i="1"/>
  <c r="B48" i="1" s="1"/>
  <c r="B73" i="1"/>
  <c r="K48" i="1"/>
  <c r="K19" i="1" s="1"/>
  <c r="J7" i="1"/>
  <c r="J13" i="1"/>
  <c r="I402" i="1"/>
  <c r="I7" i="1" s="1"/>
  <c r="J423" i="1"/>
  <c r="I13" i="1"/>
  <c r="I568" i="1"/>
  <c r="C568" i="1" s="1"/>
  <c r="I423" i="1"/>
  <c r="C423" i="1" s="1"/>
  <c r="F7" i="1"/>
  <c r="J48" i="1"/>
  <c r="K568" i="1"/>
  <c r="K400" i="1" s="1"/>
  <c r="G7" i="1"/>
  <c r="B7" i="1" s="1"/>
  <c r="F400" i="1"/>
  <c r="I707" i="1"/>
  <c r="C707" i="1" s="1"/>
  <c r="H19" i="1"/>
  <c r="I19" i="1"/>
  <c r="K7" i="1"/>
  <c r="H400" i="1"/>
  <c r="G292" i="1"/>
  <c r="B292" i="1" s="1"/>
  <c r="F19" i="1"/>
  <c r="H7" i="1"/>
  <c r="C13" i="1" l="1"/>
  <c r="G19" i="1"/>
  <c r="B19" i="1" s="1"/>
  <c r="C7" i="1"/>
  <c r="C402" i="1"/>
  <c r="C48" i="1"/>
  <c r="G400" i="1"/>
  <c r="B400" i="1" s="1"/>
  <c r="C292" i="1"/>
  <c r="J400" i="1"/>
  <c r="I400" i="1"/>
  <c r="I4" i="1" s="1"/>
  <c r="J19" i="1"/>
  <c r="F4" i="1"/>
  <c r="K4" i="1"/>
  <c r="H4" i="1"/>
  <c r="G4" i="1"/>
  <c r="B4" i="1" s="1"/>
  <c r="C19" i="1" l="1"/>
  <c r="C400" i="1"/>
  <c r="J4" i="1"/>
  <c r="C4" i="1" s="1"/>
</calcChain>
</file>

<file path=xl/sharedStrings.xml><?xml version="1.0" encoding="utf-8"?>
<sst xmlns="http://schemas.openxmlformats.org/spreadsheetml/2006/main" count="1652" uniqueCount="254">
  <si>
    <t xml:space="preserve"> </t>
  </si>
  <si>
    <t/>
  </si>
  <si>
    <t>2018 წლის ფაქტი</t>
  </si>
  <si>
    <t>2019 წლის დმტკიცებული გეგმა</t>
  </si>
  <si>
    <t>2019 წლის დაზუსტებული გეგმა</t>
  </si>
  <si>
    <t>2019 წლის ფაქტი</t>
  </si>
  <si>
    <t>2020 წლის გეგმა ჭერის ფარგლებში</t>
  </si>
  <si>
    <t>2020 წლის გეგმა ჭერს ზევით (სულ)</t>
  </si>
  <si>
    <t>ორგანიზაციული კოდი</t>
  </si>
  <si>
    <t>დასახელება</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</si>
  <si>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</si>
  <si>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</si>
  <si>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</si>
  <si>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</si>
  <si>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</si>
  <si>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</si>
  <si>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</si>
  <si>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</si>
  <si>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</si>
  <si>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</si>
  <si>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</si>
  <si>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ტრანსფერები, რომელიც სხვაგან არ არის კლასიფიცირებული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</si>
  <si>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</si>
  <si>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</si>
  <si>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</si>
  <si>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</si>
  <si>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</si>
  <si>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</si>
  <si>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</si>
  <si>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</si>
  <si>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</si>
  <si>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სამედიცინო საქმიანობის რეგულირების პროგრამა</t>
  </si>
  <si>
    <t>27 01 02 01</t>
  </si>
  <si>
    <t xml:space="preserve">სამედიცინო საქმიანობის რეგულირების პროგრამა </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</si>
  <si>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</si>
  <si>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</si>
  <si>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</si>
  <si>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</si>
  <si>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</si>
  <si>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</si>
  <si>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</si>
  <si>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</si>
  <si>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</si>
  <si>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</si>
  <si>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</si>
  <si>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</si>
  <si>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</si>
  <si>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</si>
  <si>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</si>
  <si>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</si>
  <si>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</si>
  <si>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</si>
  <si>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</si>
  <si>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</si>
  <si>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</si>
  <si>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</si>
  <si>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</si>
  <si>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</si>
  <si>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</si>
  <si>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</si>
  <si>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</si>
  <si>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</si>
  <si>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</si>
  <si>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</si>
  <si>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</si>
  <si>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</si>
  <si>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</si>
  <si>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</si>
  <si>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</si>
  <si>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</si>
  <si>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</si>
  <si>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27 01 04 14</t>
  </si>
  <si>
    <t>ოკუპირებული ტერიტორიებიდან დევნილთა შიდა ქართლისა და სამცხე-ჯავახეთის ტერიტორიული ორგანო</t>
  </si>
  <si>
    <t>27 01 04 15</t>
  </si>
  <si>
    <t>ოკუპირებული ტერიტორიებიდან დევნილთა ქვემო ქართლის, მცხეთა-მთიანეთისა და კახეთის ტერიტორიული ორგანო</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</si>
  <si>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</si>
  <si>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</si>
  <si>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</si>
  <si>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</si>
  <si>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</si>
  <si>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საარსებო წყაროებით უზრუნველყოფა</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</si>
  <si>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</si>
  <si>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</si>
  <si>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</si>
  <si>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</si>
  <si>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</si>
  <si>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</si>
  <si>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</si>
  <si>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</si>
  <si>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</si>
  <si>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</si>
  <si>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</si>
  <si>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</si>
  <si>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</si>
  <si>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</si>
  <si>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</si>
  <si>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</si>
  <si>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</si>
  <si>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</si>
  <si>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</si>
  <si>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</si>
  <si>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</si>
  <si>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</si>
  <si>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</si>
  <si>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</si>
  <si>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</si>
  <si>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</si>
  <si>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</si>
  <si>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</si>
  <si>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</si>
  <si>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</si>
  <si>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</si>
  <si>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</si>
  <si>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</si>
  <si>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</si>
  <si>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</si>
  <si>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</si>
  <si>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</si>
  <si>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</si>
  <si>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</si>
  <si>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</si>
  <si>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</si>
  <si>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</si>
  <si>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</si>
  <si>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</si>
  <si>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</si>
  <si>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</si>
  <si>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</si>
  <si>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</si>
  <si>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</si>
  <si>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</si>
  <si>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</si>
  <si>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</si>
  <si>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</si>
  <si>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</si>
  <si>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</si>
  <si>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</si>
  <si>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</si>
  <si>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</si>
  <si>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</si>
  <si>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</si>
  <si>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</si>
  <si>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</si>
  <si>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</si>
  <si>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</si>
  <si>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</si>
  <si>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</si>
  <si>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</si>
  <si>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</si>
  <si>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</si>
  <si>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</si>
  <si>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</si>
  <si>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</si>
  <si>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</si>
  <si>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</si>
  <si>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</si>
  <si>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</si>
  <si>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</si>
  <si>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</si>
  <si>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</si>
  <si>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</si>
  <si>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</si>
  <si>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</si>
  <si>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</si>
  <si>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</si>
  <si>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</si>
  <si>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</si>
  <si>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</si>
  <si>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</si>
  <si>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</si>
  <si>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</si>
  <si>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</si>
  <si>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</si>
  <si>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</si>
  <si>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</si>
  <si>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</si>
  <si>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27 03 02 12</t>
  </si>
  <si>
    <t>ინფექციური დაავადებების მართვა</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</si>
  <si>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</si>
  <si>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</si>
  <si>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</si>
  <si>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</si>
  <si>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</si>
  <si>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</si>
  <si>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</si>
  <si>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</si>
  <si>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</si>
  <si>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</si>
  <si>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</si>
  <si>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</si>
  <si>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</si>
  <si>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</si>
  <si>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</si>
  <si>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სასწრაფო, გადაუდებელი დახმარება და სამედიცინო ტრანსპორტირება</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</si>
  <si>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</si>
  <si>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</si>
  <si>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</si>
  <si>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</si>
  <si>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</si>
  <si>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სოფლის ექიმი</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</si>
  <si>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</si>
  <si>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</si>
  <si>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</si>
  <si>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</si>
  <si>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</si>
  <si>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</si>
  <si>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</si>
  <si>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</si>
  <si>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</si>
  <si>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</si>
  <si>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</si>
  <si>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</si>
  <si>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</si>
  <si>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</si>
  <si>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</si>
  <si>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</si>
  <si>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</si>
  <si>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</si>
  <si>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27 05 04</t>
  </si>
  <si>
    <t>შრომის ბაზრის ანალიზის, ინფორმაციული სისტემის დანერგვა/განვითარება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</si>
  <si>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</si>
  <si>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</si>
  <si>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</si>
  <si>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</si>
  <si>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</si>
  <si>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</si>
  <si>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</si>
  <si>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</si>
  <si>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</si>
  <si>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</si>
  <si>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27 06 03 02</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</si>
  <si>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</si>
  <si>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27 06 03 03</t>
  </si>
  <si>
    <t>ოკუპირებულ ტერიტორიებზე არსებული უძრავი ქონების იდენტიფიკაცია და აღრიცხვა-დეკლარირება</t>
  </si>
  <si>
    <t>27 06 04</t>
  </si>
  <si>
    <t>საერთაშორისო დაცვის მქონე პირთა ინტეგრაციის ხელშეწყობა</t>
  </si>
  <si>
    <t>27 06 05</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</si>
  <si>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</si>
  <si>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27 99</t>
  </si>
  <si>
    <t xml:space="preserve">წინა პერიოდის პროგრამები და ღონისძიებები </t>
  </si>
  <si>
    <t>m</t>
  </si>
  <si>
    <t>k</t>
  </si>
  <si>
    <t>შენიშვნა</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</si>
  <si>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</si>
  <si>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</si>
  <si>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</si>
  <si>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</si>
  <si>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 xml:space="preserve">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t>
  </si>
  <si>
    <t>2020 წლის 1 იანვრიდანსსიპ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</si>
  <si>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</si>
  <si>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</si>
  <si>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საქართველოსა და საფრანგეთის მთავრობას შორის გაფორმებული მემორანდუმის საფუძველზე წარმოშობილი ვალდებულების შესასრულებლად (200 დევნილი) გასაცემი გრანტის თანხა შეადგენს 500 000 ლარც, რაც დასამატებელია ჭერის ფარგლებში</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</si>
  <si>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</si>
  <si>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გადსათვალისწინებელია სოც.მუშაკების შრომის ანაზღაურების ზრდა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</si>
</sst>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10"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sz val="10"/>
      <color rgb="FF000000"/>
      <name val="Sylfaen"/>
      <family val="2"/>
    </font>
    <font>
      <b/>
      <sz val="10"/>
      <color rgb="FF000000"/>
      <name val="Sylfaen"/>
      <family val="2"/>
    </font>
    <font>
      <sz val="9"/>
      <name val="Calibri"/>
      <family val="2"/>
    </font>
    <font>
      <sz val="9"/>
      <color rgb="FFFF0000"/>
      <name val="Calibri"/>
      <family val="2"/>
    </font>
    <font>
      <b/>
      <sz val="11"/>
      <color theme="1"/>
      <name val="Sylfaen"/>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8">
    <xf numFmtId="0" fontId="2" fillId="0" borderId="0" xfId="0" applyFont="1" applyFill="1" applyBorder="1"/>
    <xf numFmtId="0" fontId="2" fillId="0" borderId="0" xfId="0" applyFont="1" applyFill="1" applyBorder="1"/>
    <xf numFmtId="2" fontId="2" fillId="0" borderId="0" xfId="0" applyNumberFormat="1" applyFont="1" applyFill="1" applyBorder="1"/>
    <xf numFmtId="0" fontId="3"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vertical="center" wrapText="1" readingOrder="1"/>
    </xf>
    <xf numFmtId="164" fontId="3" fillId="0" borderId="1" xfId="0" applyNumberFormat="1" applyFont="1" applyFill="1" applyBorder="1" applyAlignment="1">
      <alignment horizontal="right" vertical="center" wrapText="1" readingOrder="1"/>
    </xf>
    <xf numFmtId="0" fontId="5" fillId="0" borderId="1" xfId="0" applyNumberFormat="1" applyFont="1" applyFill="1" applyBorder="1" applyAlignment="1">
      <alignment horizontal="left" vertical="center" wrapText="1" indent="1" readingOrder="1"/>
    </xf>
    <xf numFmtId="164" fontId="5" fillId="0" borderId="1" xfId="0" applyNumberFormat="1" applyFont="1" applyFill="1" applyBorder="1" applyAlignment="1">
      <alignment horizontal="right" vertical="center" wrapText="1" readingOrder="1"/>
    </xf>
    <xf numFmtId="0" fontId="5" fillId="0" borderId="1" xfId="0" applyNumberFormat="1" applyFont="1" applyFill="1" applyBorder="1" applyAlignment="1">
      <alignment horizontal="left" vertical="center" wrapText="1" indent="2" readingOrder="1"/>
    </xf>
    <xf numFmtId="0" fontId="5" fillId="0" borderId="1" xfId="0" applyNumberFormat="1" applyFont="1" applyFill="1" applyBorder="1" applyAlignment="1">
      <alignment horizontal="left" vertical="center" wrapText="1" indent="3" readingOrder="1"/>
    </xf>
    <xf numFmtId="0" fontId="5" fillId="0" borderId="1" xfId="0" applyNumberFormat="1" applyFont="1" applyFill="1" applyBorder="1" applyAlignment="1">
      <alignment horizontal="left" vertical="center" wrapText="1" indent="4" readingOrder="1"/>
    </xf>
    <xf numFmtId="0" fontId="6" fillId="0" borderId="1" xfId="0" applyNumberFormat="1" applyFont="1" applyFill="1" applyBorder="1" applyAlignment="1">
      <alignment horizontal="center" vertical="center" wrapText="1" readingOrder="1"/>
    </xf>
    <xf numFmtId="2" fontId="7" fillId="0" borderId="1" xfId="0" applyNumberFormat="1" applyFont="1" applyFill="1" applyBorder="1" applyAlignment="1">
      <alignment horizontal="left" wrapText="1"/>
    </xf>
    <xf numFmtId="0" fontId="7" fillId="0" borderId="0" xfId="0" applyFont="1" applyFill="1" applyBorder="1" applyAlignment="1">
      <alignment horizontal="left" wrapText="1"/>
    </xf>
    <xf numFmtId="2" fontId="8" fillId="0" borderId="1" xfId="0" applyNumberFormat="1" applyFont="1" applyFill="1" applyBorder="1" applyAlignment="1">
      <alignment horizontal="left" wrapText="1"/>
    </xf>
    <xf numFmtId="164" fontId="9" fillId="0" borderId="1" xfId="0" applyNumberFormat="1" applyFont="1" applyFill="1" applyBorder="1" applyAlignment="1">
      <alignment horizontal="right" vertical="center" wrapText="1" readingOrder="1"/>
    </xf>
    <xf numFmtId="0" fontId="3" fillId="0" borderId="0" xfId="0" applyNumberFormat="1" applyFont="1" applyFill="1" applyBorder="1" applyAlignment="1">
      <alignment horizontal="center" vertical="center" wrapText="1" readingOrder="1"/>
    </xf>
    <xf numFmtId="0" fontId="2" fillId="0" borderId="0" xfId="0" applyFont="1" applyFill="1" applyBorder="1"/>
    <xf numFmtId="2" fontId="7" fillId="0" borderId="2" xfId="0" applyNumberFormat="1" applyFont="1" applyFill="1" applyBorder="1" applyAlignment="1">
      <alignment horizontal="center" wrapText="1"/>
    </xf>
    <xf numFmtId="2" fontId="7" fillId="0" borderId="3" xfId="0" applyNumberFormat="1" applyFont="1" applyFill="1" applyBorder="1" applyAlignment="1">
      <alignment horizontal="center" wrapText="1"/>
    </xf>
    <xf numFmtId="2" fontId="7" fillId="0" borderId="4" xfId="0" applyNumberFormat="1" applyFont="1" applyFill="1" applyBorder="1" applyAlignment="1">
      <alignment horizontal="center" wrapText="1"/>
    </xf>
    <xf numFmtId="2" fontId="7" fillId="0" borderId="6" xfId="0" applyNumberFormat="1" applyFont="1" applyFill="1" applyBorder="1" applyAlignment="1">
      <alignment horizontal="center" vertical="top" wrapText="1"/>
    </xf>
    <xf numFmtId="2" fontId="7" fillId="0" borderId="5" xfId="0" applyNumberFormat="1" applyFont="1" applyFill="1" applyBorder="1" applyAlignment="1">
      <alignment horizontal="center" vertical="top" wrapText="1"/>
    </xf>
    <xf numFmtId="2" fontId="7" fillId="0" borderId="0" xfId="0" applyNumberFormat="1" applyFont="1" applyFill="1" applyBorder="1" applyAlignment="1">
      <alignment horizontal="center" wrapText="1"/>
    </xf>
    <xf numFmtId="2" fontId="7" fillId="0" borderId="7" xfId="0" applyNumberFormat="1" applyFont="1" applyFill="1" applyBorder="1" applyAlignment="1">
      <alignment horizontal="center" vertical="top" wrapText="1"/>
    </xf>
    <xf numFmtId="2" fontId="8" fillId="0" borderId="6" xfId="0" applyNumberFormat="1" applyFont="1" applyFill="1" applyBorder="1" applyAlignment="1">
      <alignment horizontal="left" wrapText="1"/>
    </xf>
    <xf numFmtId="2" fontId="8" fillId="0" borderId="5" xfId="0" applyNumberFormat="1" applyFont="1" applyFill="1" applyBorder="1" applyAlignment="1">
      <alignment horizontal="left" wrapText="1"/>
    </xf>
    <xf numFmtId="2" fontId="8" fillId="0" borderId="7" xfId="0" applyNumberFormat="1" applyFont="1" applyFill="1" applyBorder="1" applyAlignment="1">
      <alignment horizontal="left" wrapText="1"/>
    </xf>
    <xf numFmtId="2" fontId="8" fillId="0" borderId="2" xfId="0" applyNumberFormat="1" applyFont="1" applyFill="1" applyBorder="1" applyAlignment="1">
      <alignment horizontal="center" vertical="top" wrapText="1"/>
    </xf>
    <xf numFmtId="2" fontId="8" fillId="0" borderId="3" xfId="0" applyNumberFormat="1" applyFont="1" applyFill="1" applyBorder="1" applyAlignment="1">
      <alignment horizontal="center" vertical="top" wrapText="1"/>
    </xf>
    <xf numFmtId="2" fontId="8" fillId="0" borderId="4" xfId="0" applyNumberFormat="1" applyFont="1" applyFill="1" applyBorder="1" applyAlignment="1">
      <alignment horizontal="center" vertical="top" wrapText="1"/>
    </xf>
    <xf numFmtId="2" fontId="7" fillId="0" borderId="6" xfId="0" applyNumberFormat="1" applyFont="1" applyFill="1" applyBorder="1" applyAlignment="1">
      <alignment horizontal="center" vertical="center" wrapText="1"/>
    </xf>
    <xf numFmtId="2" fontId="7" fillId="0" borderId="5" xfId="0" applyNumberFormat="1" applyFont="1" applyFill="1" applyBorder="1" applyAlignment="1">
      <alignment horizontal="center" vertical="center" wrapText="1"/>
    </xf>
    <xf numFmtId="2" fontId="7" fillId="0" borderId="7" xfId="0" applyNumberFormat="1" applyFont="1" applyFill="1" applyBorder="1" applyAlignment="1">
      <alignment horizontal="center" vertical="center" wrapText="1"/>
    </xf>
    <xf numFmtId="2" fontId="8" fillId="0" borderId="2" xfId="0" applyNumberFormat="1" applyFont="1" applyFill="1" applyBorder="1" applyAlignment="1">
      <alignment horizontal="left" wrapText="1"/>
    </xf>
    <xf numFmtId="2" fontId="8" fillId="0" borderId="3" xfId="0" applyNumberFormat="1" applyFont="1" applyFill="1" applyBorder="1" applyAlignment="1">
      <alignment horizontal="left" wrapText="1"/>
    </xf>
    <xf numFmtId="2" fontId="8" fillId="0" borderId="4" xfId="0" applyNumberFormat="1" applyFont="1" applyFill="1" applyBorder="1" applyAlignment="1">
      <alignment horizontal="left"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777"/>
  <sheetViews>
    <sheetView showGridLines="0" tabSelected="1" workbookViewId="0">
      <pane xSplit="5" ySplit="3" topLeftCell="F4" activePane="bottomRight" state="frozen"/>
      <selection pane="topRight" activeCell="C1" sqref="C1"/>
      <selection pane="bottomLeft" activeCell="A6" sqref="A6"/>
      <selection pane="bottomRight" activeCell="P651" sqref="P651"/>
    </sheetView>
  </sheetViews>
  <sheetFormatPr defaultColWidth="9.140625" defaultRowHeight="15" x14ac:dyDescent="0.25"/>
  <cols>
    <col min="1" max="1" width="9.140625" style="1"/>
    <col min="2" max="3" width="0" style="1" hidden="1" customWidth="1"/>
    <col min="4" max="4" width="13.7109375" customWidth="1"/>
    <col min="5" max="5" width="61.7109375" customWidth="1"/>
    <col min="6" max="11" width="15.140625" customWidth="1"/>
    <col min="12" max="12" width="0" hidden="1" customWidth="1"/>
    <col min="13" max="13" width="28.140625" style="14" customWidth="1"/>
  </cols>
  <sheetData>
    <row r="1" spans="1:13" ht="7.35" hidden="1" customHeight="1" x14ac:dyDescent="0.25">
      <c r="M1"/>
    </row>
    <row r="2" spans="1:13" ht="18" hidden="1" customHeight="1" x14ac:dyDescent="0.25">
      <c r="D2" s="17" t="s">
        <v>0</v>
      </c>
      <c r="E2" s="18"/>
      <c r="M2"/>
    </row>
    <row r="3" spans="1:13" ht="60" x14ac:dyDescent="0.25">
      <c r="D3" s="12" t="s">
        <v>8</v>
      </c>
      <c r="E3" s="3" t="s">
        <v>9</v>
      </c>
      <c r="F3" s="3" t="s">
        <v>2</v>
      </c>
      <c r="G3" s="3" t="s">
        <v>3</v>
      </c>
      <c r="H3" s="3" t="s">
        <v>4</v>
      </c>
      <c r="I3" s="3" t="s">
        <v>5</v>
      </c>
      <c r="J3" s="3" t="s">
        <v>6</v>
      </c>
      <c r="K3" s="3" t="s">
        <v>7</v>
      </c>
      <c r="M3" s="3" t="s">
        <v>242</v>
      </c>
    </row>
    <row r="4" spans="1:13" ht="45" x14ac:dyDescent="0.25">
      <c r="A4" s="1" t="s">
        <v>241</v>
      </c>
      <c r="B4" s="1" t="str">
        <f>IF((G4+R4)&gt;0,"m","n")</f>
        <v>m</v>
      </c>
      <c r="C4" s="1" t="str">
        <f>IF((F4+G4+H4+I4+J4+K4)&gt;0,"a","b")</f>
        <v>a</v>
      </c>
      <c r="D4" s="4" t="s">
        <v>10</v>
      </c>
      <c r="E4" s="5" t="s">
        <v>11</v>
      </c>
      <c r="F4" s="6">
        <f t="shared" ref="F4" si="0">SUM(F19,F292,F400,F664,F674,F707,F771)</f>
        <v>3657008.7633900009</v>
      </c>
      <c r="G4" s="6">
        <f>SUM(G19,G292,G400,G664,G674,G707,G771)</f>
        <v>3968400</v>
      </c>
      <c r="H4" s="6">
        <f t="shared" ref="H4" si="1">SUM(H19,H292,H400,H664,H674,H707,H771)</f>
        <v>3968400</v>
      </c>
      <c r="I4" s="6">
        <f t="shared" ref="I4" si="2">SUM(I19,I292,I400,I664,I674,I707,I771)</f>
        <v>2960099.0314599997</v>
      </c>
      <c r="J4" s="6">
        <f>SUM(J19,J292,J400,J664,J674,J707,J771)</f>
        <v>4347000</v>
      </c>
      <c r="K4" s="6">
        <f>SUM(K19,K292,K400,K664,K674,K707,K771)</f>
        <v>4604882</v>
      </c>
      <c r="M4" s="13"/>
    </row>
    <row r="5" spans="1:13" x14ac:dyDescent="0.25">
      <c r="B5" s="1" t="str">
        <f t="shared" ref="B5:B68" si="3">IF((G5+R5)&gt;0,"m","n")</f>
        <v>m</v>
      </c>
      <c r="C5" s="1" t="str">
        <f t="shared" ref="C5:C68" si="4">IF((F5+G5+H5+I5+J5+K5)&gt;0,"a","b")</f>
        <v>a</v>
      </c>
      <c r="D5" s="4" t="s">
        <v>1</v>
      </c>
      <c r="E5" s="7" t="s">
        <v>12</v>
      </c>
      <c r="F5" s="8">
        <f t="shared" ref="F5" si="5">SUM(F20)</f>
        <v>2876</v>
      </c>
      <c r="G5" s="8">
        <f>SUM(G20)</f>
        <v>2667</v>
      </c>
      <c r="H5" s="8">
        <f t="shared" ref="H5" si="6">SUM(H20)</f>
        <v>0</v>
      </c>
      <c r="I5" s="8">
        <f t="shared" ref="I5" si="7">SUM(I20)</f>
        <v>0</v>
      </c>
      <c r="J5" s="8">
        <f>SUM(J20)</f>
        <v>2667</v>
      </c>
      <c r="K5" s="8">
        <f>SUM(K20)</f>
        <v>2785</v>
      </c>
      <c r="M5" s="13"/>
    </row>
    <row r="6" spans="1:13" x14ac:dyDescent="0.25">
      <c r="B6" s="1" t="str">
        <f t="shared" si="3"/>
        <v>m</v>
      </c>
      <c r="C6" s="1" t="str">
        <f t="shared" si="4"/>
        <v>a</v>
      </c>
      <c r="D6" s="4" t="s">
        <v>1</v>
      </c>
      <c r="E6" s="7" t="s">
        <v>13</v>
      </c>
      <c r="F6" s="8">
        <f t="shared" ref="F6" si="8">SUM(F21,F293,F401,F665,F675)</f>
        <v>5281</v>
      </c>
      <c r="G6" s="8">
        <f>SUM(G21,G293,G401,G665,G675)</f>
        <v>5524</v>
      </c>
      <c r="H6" s="8">
        <f t="shared" ref="H6" si="9">SUM(H21,H293,H401,H665,H675)</f>
        <v>0</v>
      </c>
      <c r="I6" s="8">
        <f t="shared" ref="I6" si="10">SUM(I21,I293,I401,I665,I675)</f>
        <v>0</v>
      </c>
      <c r="J6" s="8">
        <f>SUM(J21,J293,J401,J665,J675)</f>
        <v>5756</v>
      </c>
      <c r="K6" s="8">
        <f>SUM(K21,K293,K401,K665,K675)</f>
        <v>5786</v>
      </c>
      <c r="M6" s="13"/>
    </row>
    <row r="7" spans="1:13" x14ac:dyDescent="0.25">
      <c r="B7" s="1" t="str">
        <f t="shared" si="3"/>
        <v>m</v>
      </c>
      <c r="C7" s="1" t="str">
        <f t="shared" si="4"/>
        <v>a</v>
      </c>
      <c r="D7" s="4" t="s">
        <v>1</v>
      </c>
      <c r="E7" s="7" t="s">
        <v>14</v>
      </c>
      <c r="F7" s="8">
        <f t="shared" ref="F7" si="11">SUM(F22,F294,F402,F666,F676,F708,F772)</f>
        <v>3543535.2187099997</v>
      </c>
      <c r="G7" s="8">
        <f>SUM(G22,G294,G402,G666,G676,G708,G772)</f>
        <v>3923665</v>
      </c>
      <c r="H7" s="8">
        <f t="shared" ref="H7" si="12">SUM(H22,H294,H402,H666,H676,H708,H772)</f>
        <v>3918549.5</v>
      </c>
      <c r="I7" s="8">
        <f t="shared" ref="I7" si="13">SUM(I22,I294,I402,I666,I676,I708,I772)</f>
        <v>2931030.0377800004</v>
      </c>
      <c r="J7" s="8">
        <f>SUM(J22,J294,J402,J666,J676,J708,J772)</f>
        <v>4288920</v>
      </c>
      <c r="K7" s="8">
        <f>SUM(K22,K294,K402,K666,K676,K708,K772)</f>
        <v>4498522</v>
      </c>
      <c r="M7" s="13"/>
    </row>
    <row r="8" spans="1:13" x14ac:dyDescent="0.25">
      <c r="B8" s="1" t="str">
        <f t="shared" si="3"/>
        <v>m</v>
      </c>
      <c r="C8" s="1" t="str">
        <f t="shared" si="4"/>
        <v>a</v>
      </c>
      <c r="D8" s="4" t="s">
        <v>1</v>
      </c>
      <c r="E8" s="9" t="s">
        <v>15</v>
      </c>
      <c r="F8" s="8">
        <f t="shared" ref="F8" si="14">SUM(F23,F403)</f>
        <v>31957.105000000003</v>
      </c>
      <c r="G8" s="8">
        <f>SUM(G23,G403)</f>
        <v>33210</v>
      </c>
      <c r="H8" s="8">
        <f t="shared" ref="H8" si="15">SUM(H23,H403)</f>
        <v>33027.800000000003</v>
      </c>
      <c r="I8" s="8">
        <f t="shared" ref="I8" si="16">SUM(I23,I403)</f>
        <v>21962.960749999998</v>
      </c>
      <c r="J8" s="8">
        <f>SUM(J23,J403)</f>
        <v>33040</v>
      </c>
      <c r="K8" s="8">
        <f>SUM(K23,K403)</f>
        <v>41182</v>
      </c>
      <c r="M8" s="13"/>
    </row>
    <row r="9" spans="1:13" x14ac:dyDescent="0.25">
      <c r="B9" s="1" t="str">
        <f t="shared" si="3"/>
        <v>m</v>
      </c>
      <c r="C9" s="1" t="str">
        <f t="shared" si="4"/>
        <v>a</v>
      </c>
      <c r="D9" s="4" t="s">
        <v>1</v>
      </c>
      <c r="E9" s="9" t="s">
        <v>16</v>
      </c>
      <c r="F9" s="8">
        <f t="shared" ref="F9" si="17">SUM(F24,F295,F404,F667,F677,F709,F773)</f>
        <v>101800.24203000001</v>
      </c>
      <c r="G9" s="8">
        <f>SUM(G24,G295,G404,G667,G677,G709,G773)</f>
        <v>119343</v>
      </c>
      <c r="H9" s="8">
        <f t="shared" ref="H9" si="18">SUM(H24,H295,H404,H667,H677,H709,H773)</f>
        <v>119247.29499999998</v>
      </c>
      <c r="I9" s="8">
        <f t="shared" ref="I9" si="19">SUM(I24,I295,I404,I667,I677,I709,I773)</f>
        <v>66421.094549999994</v>
      </c>
      <c r="J9" s="8">
        <f>SUM(J24,J295,J404,J667,J677,J709,J773)</f>
        <v>152830</v>
      </c>
      <c r="K9" s="8">
        <f>SUM(K24,K295,K404,K667,K677,K709,K773)</f>
        <v>234843</v>
      </c>
      <c r="M9" s="13"/>
    </row>
    <row r="10" spans="1:13" hidden="1" x14ac:dyDescent="0.25">
      <c r="B10" s="1" t="str">
        <f t="shared" si="3"/>
        <v>n</v>
      </c>
      <c r="C10" s="1" t="str">
        <f t="shared" si="4"/>
        <v>a</v>
      </c>
      <c r="D10" s="4" t="s">
        <v>1</v>
      </c>
      <c r="E10" s="9" t="s">
        <v>17</v>
      </c>
      <c r="F10" s="8">
        <f t="shared" ref="F10" si="20">SUM(F25,F405,F710,F774)</f>
        <v>0</v>
      </c>
      <c r="G10" s="8">
        <f>SUM(G25,G405,G710,G774)</f>
        <v>0</v>
      </c>
      <c r="H10" s="8">
        <f t="shared" ref="H10" si="21">SUM(H25,H405,H710,H774)</f>
        <v>930</v>
      </c>
      <c r="I10" s="8">
        <f t="shared" ref="I10" si="22">SUM(I25,I405,I710,I774)</f>
        <v>475</v>
      </c>
      <c r="J10" s="8">
        <f>SUM(J25,J405,J710,J774)</f>
        <v>703</v>
      </c>
      <c r="K10" s="8">
        <f>SUM(K25,K405,K710,K774)</f>
        <v>703</v>
      </c>
      <c r="M10" s="2"/>
    </row>
    <row r="11" spans="1:13" x14ac:dyDescent="0.25">
      <c r="B11" s="1" t="str">
        <f t="shared" si="3"/>
        <v>m</v>
      </c>
      <c r="C11" s="1" t="str">
        <f t="shared" si="4"/>
        <v>a</v>
      </c>
      <c r="D11" s="4" t="s">
        <v>1</v>
      </c>
      <c r="E11" s="9" t="s">
        <v>18</v>
      </c>
      <c r="F11" s="8">
        <f t="shared" ref="F11" si="23">SUM(F26,F296,F406,F668)</f>
        <v>2500.3524600000001</v>
      </c>
      <c r="G11" s="8">
        <f>SUM(G26,G296,G406,G668)</f>
        <v>2493</v>
      </c>
      <c r="H11" s="8">
        <f t="shared" ref="H11" si="24">SUM(H26,H296,H406,H668)</f>
        <v>3123</v>
      </c>
      <c r="I11" s="8">
        <f t="shared" ref="I11" si="25">SUM(I26,I296,I406,I668)</f>
        <v>3045.5259800000003</v>
      </c>
      <c r="J11" s="8">
        <f>SUM(J26,J296,J406,J668)</f>
        <v>1895</v>
      </c>
      <c r="K11" s="8">
        <f>SUM(K26,K296,K406,K668)</f>
        <v>2197</v>
      </c>
      <c r="M11" s="13"/>
    </row>
    <row r="12" spans="1:13" x14ac:dyDescent="0.25">
      <c r="B12" s="1" t="str">
        <f t="shared" si="3"/>
        <v>m</v>
      </c>
      <c r="C12" s="1" t="str">
        <f t="shared" si="4"/>
        <v>a</v>
      </c>
      <c r="D12" s="4" t="s">
        <v>1</v>
      </c>
      <c r="E12" s="9" t="s">
        <v>19</v>
      </c>
      <c r="F12" s="8">
        <f t="shared" ref="F12" si="26">SUM(F27,F297,F407,F678,F711)</f>
        <v>3363241.91395</v>
      </c>
      <c r="G12" s="8">
        <f>SUM(G27,G297,G407,G678,G711)</f>
        <v>3728785</v>
      </c>
      <c r="H12" s="8">
        <f t="shared" ref="H12" si="27">SUM(H27,H297,H407,H678,H711)</f>
        <v>3726489.861</v>
      </c>
      <c r="I12" s="8">
        <f t="shared" ref="I12" si="28">SUM(I27,I297,I407,I678,I711)</f>
        <v>2814245.2717400007</v>
      </c>
      <c r="J12" s="8">
        <f>SUM(J27,J297,J407,J678,J711)</f>
        <v>4065560</v>
      </c>
      <c r="K12" s="8">
        <f>SUM(K27,K297,K407,K678,K711)</f>
        <v>4157404</v>
      </c>
      <c r="M12" s="13"/>
    </row>
    <row r="13" spans="1:13" x14ac:dyDescent="0.25">
      <c r="B13" s="1" t="str">
        <f t="shared" si="3"/>
        <v>m</v>
      </c>
      <c r="C13" s="1" t="str">
        <f t="shared" si="4"/>
        <v>a</v>
      </c>
      <c r="D13" s="4" t="s">
        <v>1</v>
      </c>
      <c r="E13" s="9" t="s">
        <v>20</v>
      </c>
      <c r="F13" s="8">
        <f t="shared" ref="F13" si="29">SUM(F28,F298,F408,F669,F679,F712)</f>
        <v>44035.60527</v>
      </c>
      <c r="G13" s="8">
        <f t="shared" ref="G13:G15" si="30">SUM(G28,G298,G408,G669,G679,G712)</f>
        <v>39834</v>
      </c>
      <c r="H13" s="8">
        <f t="shared" ref="H13:H15" si="31">SUM(H28,H298,H408,H669,H679,H712)</f>
        <v>35731.544000000002</v>
      </c>
      <c r="I13" s="8">
        <f t="shared" ref="I13" si="32">SUM(I28,I298,I408,I669,I679,I712)</f>
        <v>24880.184760000004</v>
      </c>
      <c r="J13" s="8">
        <f t="shared" ref="J13:J15" si="33">SUM(J28,J298,J408,J669,J679,J712)</f>
        <v>34892</v>
      </c>
      <c r="K13" s="8">
        <f t="shared" ref="K13:K15" si="34">SUM(K28,K298,K408,K669,K679,K712)</f>
        <v>62193</v>
      </c>
      <c r="M13" s="13"/>
    </row>
    <row r="14" spans="1:13" x14ac:dyDescent="0.25">
      <c r="B14" s="1" t="str">
        <f t="shared" si="3"/>
        <v>m</v>
      </c>
      <c r="C14" s="1" t="str">
        <f t="shared" si="4"/>
        <v>a</v>
      </c>
      <c r="D14" s="4" t="s">
        <v>1</v>
      </c>
      <c r="E14" s="10" t="s">
        <v>21</v>
      </c>
      <c r="F14" s="8">
        <f t="shared" ref="F14" si="35">SUM(F29,F299,F409,F670,F680,F713)</f>
        <v>44035.60527</v>
      </c>
      <c r="G14" s="8">
        <f t="shared" si="30"/>
        <v>39834</v>
      </c>
      <c r="H14" s="8">
        <f t="shared" si="31"/>
        <v>35731.544000000002</v>
      </c>
      <c r="I14" s="8">
        <f t="shared" ref="I14" si="36">SUM(I29,I299,I409,I670,I680,I713)</f>
        <v>24880.184760000004</v>
      </c>
      <c r="J14" s="8">
        <f t="shared" si="33"/>
        <v>34892</v>
      </c>
      <c r="K14" s="8">
        <f t="shared" si="34"/>
        <v>62193</v>
      </c>
      <c r="M14" s="13"/>
    </row>
    <row r="15" spans="1:13" ht="30" x14ac:dyDescent="0.25">
      <c r="B15" s="1" t="str">
        <f t="shared" si="3"/>
        <v>m</v>
      </c>
      <c r="C15" s="1" t="str">
        <f t="shared" si="4"/>
        <v>a</v>
      </c>
      <c r="D15" s="4" t="s">
        <v>1</v>
      </c>
      <c r="E15" s="11" t="s">
        <v>22</v>
      </c>
      <c r="F15" s="8">
        <f t="shared" ref="F15" si="37">SUM(F30,F300,F410,F671,F681,F714)</f>
        <v>12592.46313</v>
      </c>
      <c r="G15" s="8">
        <f t="shared" si="30"/>
        <v>12762</v>
      </c>
      <c r="H15" s="8">
        <f t="shared" si="31"/>
        <v>10109.544</v>
      </c>
      <c r="I15" s="8">
        <f t="shared" ref="I15" si="38">SUM(I30,I300,I410,I671,I681,I714)</f>
        <v>6564.6936500000002</v>
      </c>
      <c r="J15" s="8">
        <f t="shared" si="33"/>
        <v>14942</v>
      </c>
      <c r="K15" s="8">
        <f t="shared" si="34"/>
        <v>19163</v>
      </c>
      <c r="M15" s="13"/>
    </row>
    <row r="16" spans="1:13" ht="30" x14ac:dyDescent="0.25">
      <c r="B16" s="1" t="str">
        <f t="shared" si="3"/>
        <v>m</v>
      </c>
      <c r="C16" s="1" t="str">
        <f t="shared" si="4"/>
        <v>a</v>
      </c>
      <c r="D16" s="4" t="s">
        <v>1</v>
      </c>
      <c r="E16" s="11" t="s">
        <v>23</v>
      </c>
      <c r="F16" s="8">
        <f t="shared" ref="F16" si="39">SUM(F31,F411,F672,F715)</f>
        <v>31443.142140000004</v>
      </c>
      <c r="G16" s="8">
        <f>SUM(G31,G411,G672,G715)</f>
        <v>27072</v>
      </c>
      <c r="H16" s="8">
        <f t="shared" ref="H16" si="40">SUM(H31,H411,H672,H715)</f>
        <v>25622</v>
      </c>
      <c r="I16" s="8">
        <f t="shared" ref="I16" si="41">SUM(I31,I411,I672,I715)</f>
        <v>18315.491110000003</v>
      </c>
      <c r="J16" s="8">
        <f>SUM(J31,J411,J672,J715)</f>
        <v>19950</v>
      </c>
      <c r="K16" s="8">
        <f>SUM(K31,K411,K672,K715)</f>
        <v>43030</v>
      </c>
      <c r="M16" s="13"/>
    </row>
    <row r="17" spans="1:13" x14ac:dyDescent="0.25">
      <c r="B17" s="1" t="str">
        <f t="shared" si="3"/>
        <v>m</v>
      </c>
      <c r="C17" s="1" t="str">
        <f t="shared" si="4"/>
        <v>a</v>
      </c>
      <c r="D17" s="4" t="s">
        <v>1</v>
      </c>
      <c r="E17" s="7" t="s">
        <v>24</v>
      </c>
      <c r="F17" s="8">
        <f t="shared" ref="F17" si="42">SUM(F32,F301,F412,F673,F682,F716,F775)</f>
        <v>113473.54467999999</v>
      </c>
      <c r="G17" s="8">
        <f>SUM(G32,G301,G412,G673,G682,G716,G775)</f>
        <v>44735</v>
      </c>
      <c r="H17" s="8">
        <f t="shared" ref="H17" si="43">SUM(H32,H301,H412,H673,H682,H716,H775)</f>
        <v>49850.5</v>
      </c>
      <c r="I17" s="8">
        <f t="shared" ref="I17" si="44">SUM(I32,I301,I412,I673,I682,I716,I775)</f>
        <v>29068.99368</v>
      </c>
      <c r="J17" s="8">
        <f>SUM(J32,J301,J412,J673,J682,J716,J775)</f>
        <v>58080</v>
      </c>
      <c r="K17" s="8">
        <f>SUM(K32,K301,K412,K673,K682,K716,K775)</f>
        <v>106360</v>
      </c>
      <c r="M17" s="13"/>
    </row>
    <row r="18" spans="1:13" hidden="1" x14ac:dyDescent="0.25">
      <c r="B18" s="1" t="str">
        <f t="shared" si="3"/>
        <v>n</v>
      </c>
      <c r="C18" s="1" t="str">
        <f t="shared" si="4"/>
        <v>b</v>
      </c>
      <c r="D18" s="4" t="s">
        <v>1</v>
      </c>
      <c r="E18" s="7" t="s">
        <v>25</v>
      </c>
      <c r="F18" s="8">
        <f t="shared" ref="F18" si="45">SUM(F33,F302,F413,F717)</f>
        <v>0</v>
      </c>
      <c r="G18" s="8">
        <f>SUM(G33,G302,G413,G717)</f>
        <v>0</v>
      </c>
      <c r="H18" s="8">
        <f t="shared" ref="H18" si="46">SUM(H33,H302,H413,H717)</f>
        <v>0</v>
      </c>
      <c r="I18" s="8">
        <f t="shared" ref="I18" si="47">SUM(I33,I302,I413,I717)</f>
        <v>0</v>
      </c>
      <c r="J18" s="8">
        <f>SUM(J33,J302,J413,J717)</f>
        <v>0</v>
      </c>
      <c r="K18" s="8">
        <f>SUM(K33,K302,K413,K717)</f>
        <v>0</v>
      </c>
      <c r="M18" s="2"/>
    </row>
    <row r="19" spans="1:13" ht="45" x14ac:dyDescent="0.25">
      <c r="A19" s="1" t="s">
        <v>241</v>
      </c>
      <c r="B19" s="1" t="str">
        <f t="shared" si="3"/>
        <v>m</v>
      </c>
      <c r="C19" s="1" t="str">
        <f t="shared" si="4"/>
        <v>a</v>
      </c>
      <c r="D19" s="4" t="s">
        <v>26</v>
      </c>
      <c r="E19" s="5" t="s">
        <v>27</v>
      </c>
      <c r="F19" s="6">
        <f t="shared" ref="F19" si="48">SUM(F34,F48,F101,F114,F245,F257,F269,F283)</f>
        <v>55903.900930000003</v>
      </c>
      <c r="G19" s="6">
        <f>SUM(G34,G48,G101,G114,G245,G257,G269,G283)</f>
        <v>57803</v>
      </c>
      <c r="H19" s="6">
        <f t="shared" ref="H19" si="49">SUM(H34,H48,H101,H114,H245,H257,H269,H283)</f>
        <v>58423.789999999994</v>
      </c>
      <c r="I19" s="6">
        <f t="shared" ref="I19" si="50">SUM(I34,I48,I101,I114,I245,I257,I269,I283)</f>
        <v>38866.301469999999</v>
      </c>
      <c r="J19" s="6">
        <f>SUM(J34,J48,J101,J114,J245,J257,J269,J283)</f>
        <v>57885</v>
      </c>
      <c r="K19" s="6">
        <f>SUM(K34,K48,K101,K114,K245,K257,K269,K283)</f>
        <v>75130</v>
      </c>
      <c r="M19" s="13"/>
    </row>
    <row r="20" spans="1:13" x14ac:dyDescent="0.25">
      <c r="B20" s="1" t="str">
        <f t="shared" si="3"/>
        <v>m</v>
      </c>
      <c r="C20" s="1" t="str">
        <f t="shared" si="4"/>
        <v>a</v>
      </c>
      <c r="D20" s="4" t="s">
        <v>1</v>
      </c>
      <c r="E20" s="7" t="s">
        <v>12</v>
      </c>
      <c r="F20" s="8">
        <f t="shared" ref="F20" si="51">SUM(F35,F49,F102,F115,F246,F258,F270)</f>
        <v>2876</v>
      </c>
      <c r="G20" s="8">
        <f>SUM(G35,G49,G102,G115,G246,G258,G270)</f>
        <v>2667</v>
      </c>
      <c r="H20" s="8">
        <f t="shared" ref="H20" si="52">SUM(H35,H49,H102,H115,H246,H258,H270)</f>
        <v>0</v>
      </c>
      <c r="I20" s="8">
        <f t="shared" ref="I20" si="53">SUM(I35,I49,I102,I115,I246,I258,I270)</f>
        <v>0</v>
      </c>
      <c r="J20" s="8">
        <f>SUM(J35,J49,J102,J115,J246,J258,J270)</f>
        <v>2667</v>
      </c>
      <c r="K20" s="8">
        <f>SUM(K35,K49,K102,K115,K246,K258,K270)</f>
        <v>2785</v>
      </c>
      <c r="M20" s="13"/>
    </row>
    <row r="21" spans="1:13" x14ac:dyDescent="0.25">
      <c r="B21" s="1" t="str">
        <f t="shared" si="3"/>
        <v>m</v>
      </c>
      <c r="C21" s="1" t="str">
        <f t="shared" si="4"/>
        <v>a</v>
      </c>
      <c r="D21" s="4" t="s">
        <v>1</v>
      </c>
      <c r="E21" s="7" t="s">
        <v>13</v>
      </c>
      <c r="F21" s="8">
        <f t="shared" ref="F21" si="54">SUM(F36,F50,F103,F116,F247,F259,F271,F284)</f>
        <v>528</v>
      </c>
      <c r="G21" s="8">
        <f t="shared" ref="G21:G22" si="55">SUM(G36,G50,G103,G116,G247,G259,G271,G284)</f>
        <v>528</v>
      </c>
      <c r="H21" s="8">
        <f t="shared" ref="H21:H22" si="56">SUM(H36,H50,H103,H116,H247,H259,H271,H284)</f>
        <v>0</v>
      </c>
      <c r="I21" s="8">
        <f t="shared" ref="I21" si="57">SUM(I36,I50,I103,I116,I247,I259,I271,I284)</f>
        <v>0</v>
      </c>
      <c r="J21" s="8">
        <f t="shared" ref="J21:J22" si="58">SUM(J36,J50,J103,J116,J247,J259,J271,J284)</f>
        <v>640</v>
      </c>
      <c r="K21" s="8">
        <f t="shared" ref="K21:K22" si="59">SUM(K36,K50,K103,K116,K247,K259,K271,K284)</f>
        <v>640</v>
      </c>
      <c r="M21" s="13"/>
    </row>
    <row r="22" spans="1:13" x14ac:dyDescent="0.25">
      <c r="B22" s="1" t="str">
        <f t="shared" si="3"/>
        <v>m</v>
      </c>
      <c r="C22" s="1" t="str">
        <f t="shared" si="4"/>
        <v>a</v>
      </c>
      <c r="D22" s="4" t="s">
        <v>1</v>
      </c>
      <c r="E22" s="7" t="s">
        <v>14</v>
      </c>
      <c r="F22" s="8">
        <f t="shared" ref="F22" si="60">SUM(F37,F51,F104,F117,F248,F260,F272,F285)</f>
        <v>53329.847770000008</v>
      </c>
      <c r="G22" s="8">
        <f t="shared" si="55"/>
        <v>57306</v>
      </c>
      <c r="H22" s="8">
        <f t="shared" si="56"/>
        <v>57644.59</v>
      </c>
      <c r="I22" s="8">
        <f t="shared" ref="I22" si="61">SUM(I37,I51,I104,I117,I248,I260,I272,I285)</f>
        <v>38386.000319999999</v>
      </c>
      <c r="J22" s="8">
        <f t="shared" si="58"/>
        <v>57335</v>
      </c>
      <c r="K22" s="8">
        <f t="shared" si="59"/>
        <v>71536</v>
      </c>
      <c r="M22" s="13"/>
    </row>
    <row r="23" spans="1:13" x14ac:dyDescent="0.25">
      <c r="B23" s="1" t="str">
        <f t="shared" si="3"/>
        <v>m</v>
      </c>
      <c r="C23" s="1" t="str">
        <f t="shared" si="4"/>
        <v>a</v>
      </c>
      <c r="D23" s="4" t="s">
        <v>1</v>
      </c>
      <c r="E23" s="9" t="s">
        <v>15</v>
      </c>
      <c r="F23" s="8">
        <f t="shared" ref="F23" si="62">SUM(F38,F52,F105,F118,F249,F261,F273)</f>
        <v>31957.105000000003</v>
      </c>
      <c r="G23" s="8">
        <f>SUM(G38,G52,G105,G118,G249,G261,G273)</f>
        <v>33210</v>
      </c>
      <c r="H23" s="8">
        <f t="shared" ref="H23" si="63">SUM(H38,H52,H105,H118,H249,H261,H273)</f>
        <v>33027.800000000003</v>
      </c>
      <c r="I23" s="8">
        <f t="shared" ref="I23" si="64">SUM(I38,I52,I105,I118,I249,I261,I273)</f>
        <v>21962.960749999998</v>
      </c>
      <c r="J23" s="8">
        <f>SUM(J38,J52,J105,J118,J249,J261,J273)</f>
        <v>33040</v>
      </c>
      <c r="K23" s="8">
        <f>SUM(K38,K52,K105,K118,K249,K261,K273)</f>
        <v>41182</v>
      </c>
      <c r="M23" s="13"/>
    </row>
    <row r="24" spans="1:13" x14ac:dyDescent="0.25">
      <c r="B24" s="1" t="str">
        <f t="shared" si="3"/>
        <v>m</v>
      </c>
      <c r="C24" s="1" t="str">
        <f t="shared" si="4"/>
        <v>a</v>
      </c>
      <c r="D24" s="4" t="s">
        <v>1</v>
      </c>
      <c r="E24" s="9" t="s">
        <v>16</v>
      </c>
      <c r="F24" s="8">
        <f t="shared" ref="F24" si="65">SUM(F39,F53,F106,F119,F250,F262,F274,F286)</f>
        <v>17874.977640000001</v>
      </c>
      <c r="G24" s="8">
        <f>SUM(G39,G53,G106,G119,G250,G262,G274,G286)</f>
        <v>20612</v>
      </c>
      <c r="H24" s="8">
        <f t="shared" ref="H24" si="66">SUM(H39,H53,H106,H119,H250,H262,H274,H286)</f>
        <v>20188.489999999998</v>
      </c>
      <c r="I24" s="8">
        <f t="shared" ref="I24" si="67">SUM(I39,I53,I106,I119,I250,I262,I274,I286)</f>
        <v>12594.36269</v>
      </c>
      <c r="J24" s="8">
        <f>SUM(J39,J53,J106,J119,J250,J262,J274,J286)</f>
        <v>21333</v>
      </c>
      <c r="K24" s="8">
        <f>SUM(K39,K53,K106,K119,K250,K262,K274,K286)</f>
        <v>26410</v>
      </c>
      <c r="M24" s="13"/>
    </row>
    <row r="25" spans="1:13" hidden="1" x14ac:dyDescent="0.25">
      <c r="B25" s="1" t="str">
        <f t="shared" si="3"/>
        <v>n</v>
      </c>
      <c r="C25" s="1" t="str">
        <f t="shared" si="4"/>
        <v>a</v>
      </c>
      <c r="D25" s="4" t="s">
        <v>1</v>
      </c>
      <c r="E25" s="9" t="s">
        <v>17</v>
      </c>
      <c r="F25" s="8">
        <f t="shared" ref="F25" si="68">SUM(F40)</f>
        <v>0</v>
      </c>
      <c r="G25" s="8">
        <f>SUM(G40)</f>
        <v>0</v>
      </c>
      <c r="H25" s="8">
        <f t="shared" ref="H25" si="69">SUM(H40)</f>
        <v>230</v>
      </c>
      <c r="I25" s="8">
        <f t="shared" ref="I25" si="70">SUM(I40)</f>
        <v>230</v>
      </c>
      <c r="J25" s="8">
        <f>SUM(J40)</f>
        <v>0</v>
      </c>
      <c r="K25" s="8">
        <f>SUM(K40)</f>
        <v>0</v>
      </c>
      <c r="M25" s="2"/>
    </row>
    <row r="26" spans="1:13" x14ac:dyDescent="0.25">
      <c r="B26" s="1" t="str">
        <f t="shared" si="3"/>
        <v>m</v>
      </c>
      <c r="C26" s="1" t="str">
        <f t="shared" si="4"/>
        <v>a</v>
      </c>
      <c r="D26" s="4" t="s">
        <v>1</v>
      </c>
      <c r="E26" s="9" t="s">
        <v>18</v>
      </c>
      <c r="F26" s="8">
        <f t="shared" ref="F26" si="71">SUM(F41,F107,F120,F275)</f>
        <v>2483.2290600000001</v>
      </c>
      <c r="G26" s="8">
        <f>SUM(G41,G107,G120,G275)</f>
        <v>2493</v>
      </c>
      <c r="H26" s="8">
        <f t="shared" ref="H26" si="72">SUM(H41,H107,H120,H275)</f>
        <v>3104.1</v>
      </c>
      <c r="I26" s="8">
        <f t="shared" ref="I26" si="73">SUM(I41,I107,I120,I275)</f>
        <v>3026.7232800000002</v>
      </c>
      <c r="J26" s="8">
        <f>SUM(J41,J107,J120,J275)</f>
        <v>1895</v>
      </c>
      <c r="K26" s="8">
        <f>SUM(K41,K107,K120,K275)</f>
        <v>1895</v>
      </c>
      <c r="M26" s="13"/>
    </row>
    <row r="27" spans="1:13" x14ac:dyDescent="0.25">
      <c r="B27" s="1" t="str">
        <f t="shared" si="3"/>
        <v>m</v>
      </c>
      <c r="C27" s="1" t="str">
        <f t="shared" si="4"/>
        <v>a</v>
      </c>
      <c r="D27" s="4" t="s">
        <v>1</v>
      </c>
      <c r="E27" s="9" t="s">
        <v>19</v>
      </c>
      <c r="F27" s="8">
        <f t="shared" ref="F27" si="74">SUM(F42,F54,F108,F121,F251,F263,F276,F287)</f>
        <v>554.79768000000013</v>
      </c>
      <c r="G27" s="8">
        <f t="shared" ref="G27:G30" si="75">SUM(G42,G54,G108,G121,G251,G263,G276,G287)</f>
        <v>390</v>
      </c>
      <c r="H27" s="8">
        <f t="shared" ref="H27:H30" si="76">SUM(H42,H54,H108,H121,H251,H263,H276,H287)</f>
        <v>498.7</v>
      </c>
      <c r="I27" s="8">
        <f t="shared" ref="I27" si="77">SUM(I42,I54,I108,I121,I251,I263,I276,I287)</f>
        <v>370.77217000000002</v>
      </c>
      <c r="J27" s="8">
        <f t="shared" ref="J27:J30" si="78">SUM(J42,J54,J108,J121,J251,J263,J276,J287)</f>
        <v>445</v>
      </c>
      <c r="K27" s="8">
        <f t="shared" ref="K27:K30" si="79">SUM(K42,K54,K108,K121,K251,K263,K276,K287)</f>
        <v>526</v>
      </c>
      <c r="M27" s="13"/>
    </row>
    <row r="28" spans="1:13" x14ac:dyDescent="0.25">
      <c r="B28" s="1" t="str">
        <f t="shared" si="3"/>
        <v>m</v>
      </c>
      <c r="C28" s="1" t="str">
        <f t="shared" si="4"/>
        <v>a</v>
      </c>
      <c r="D28" s="4" t="s">
        <v>1</v>
      </c>
      <c r="E28" s="9" t="s">
        <v>20</v>
      </c>
      <c r="F28" s="8">
        <f t="shared" ref="F28" si="80">SUM(F43,F55,F109,F122,F252,F264,F277,F288)</f>
        <v>459.73838999999998</v>
      </c>
      <c r="G28" s="8">
        <f t="shared" si="75"/>
        <v>601</v>
      </c>
      <c r="H28" s="8">
        <f t="shared" si="76"/>
        <v>595.5</v>
      </c>
      <c r="I28" s="8">
        <f t="shared" ref="I28" si="81">SUM(I43,I55,I109,I122,I252,I264,I277,I288)</f>
        <v>201.18142999999998</v>
      </c>
      <c r="J28" s="8">
        <f t="shared" si="78"/>
        <v>622</v>
      </c>
      <c r="K28" s="8">
        <f t="shared" si="79"/>
        <v>1523</v>
      </c>
      <c r="M28" s="13"/>
    </row>
    <row r="29" spans="1:13" x14ac:dyDescent="0.25">
      <c r="B29" s="1" t="str">
        <f t="shared" si="3"/>
        <v>m</v>
      </c>
      <c r="C29" s="1" t="str">
        <f t="shared" si="4"/>
        <v>a</v>
      </c>
      <c r="D29" s="4" t="s">
        <v>1</v>
      </c>
      <c r="E29" s="10" t="s">
        <v>21</v>
      </c>
      <c r="F29" s="8">
        <f t="shared" ref="F29" si="82">SUM(F44,F56,F110,F123,F253,F265,F278,F289)</f>
        <v>459.73838999999998</v>
      </c>
      <c r="G29" s="8">
        <f t="shared" si="75"/>
        <v>601</v>
      </c>
      <c r="H29" s="8">
        <f t="shared" si="76"/>
        <v>595.5</v>
      </c>
      <c r="I29" s="8">
        <f t="shared" ref="I29" si="83">SUM(I44,I56,I110,I123,I253,I265,I278,I289)</f>
        <v>201.18142999999998</v>
      </c>
      <c r="J29" s="8">
        <f t="shared" si="78"/>
        <v>622</v>
      </c>
      <c r="K29" s="8">
        <f t="shared" si="79"/>
        <v>1523</v>
      </c>
      <c r="M29" s="13"/>
    </row>
    <row r="30" spans="1:13" ht="30" x14ac:dyDescent="0.25">
      <c r="B30" s="1" t="str">
        <f t="shared" si="3"/>
        <v>m</v>
      </c>
      <c r="C30" s="1" t="str">
        <f t="shared" si="4"/>
        <v>a</v>
      </c>
      <c r="D30" s="4" t="s">
        <v>1</v>
      </c>
      <c r="E30" s="11" t="s">
        <v>22</v>
      </c>
      <c r="F30" s="8">
        <f t="shared" ref="F30" si="84">SUM(F45,F57,F111,F124,F254,F266,F279,F290)</f>
        <v>287.51817999999997</v>
      </c>
      <c r="G30" s="8">
        <f t="shared" si="75"/>
        <v>501</v>
      </c>
      <c r="H30" s="8">
        <f t="shared" si="76"/>
        <v>495.5</v>
      </c>
      <c r="I30" s="8">
        <f t="shared" ref="I30" si="85">SUM(I45,I57,I111,I124,I254,I266,I279,I290)</f>
        <v>131.27900999999997</v>
      </c>
      <c r="J30" s="8">
        <f t="shared" si="78"/>
        <v>422</v>
      </c>
      <c r="K30" s="8">
        <f t="shared" si="79"/>
        <v>443</v>
      </c>
      <c r="M30" s="13"/>
    </row>
    <row r="31" spans="1:13" ht="30" x14ac:dyDescent="0.25">
      <c r="B31" s="1" t="str">
        <f t="shared" si="3"/>
        <v>m</v>
      </c>
      <c r="C31" s="1" t="str">
        <f t="shared" si="4"/>
        <v>a</v>
      </c>
      <c r="D31" s="4" t="s">
        <v>1</v>
      </c>
      <c r="E31" s="11" t="s">
        <v>23</v>
      </c>
      <c r="F31" s="8">
        <f t="shared" ref="F31" si="86">SUM(F125,F280)</f>
        <v>172.22021000000001</v>
      </c>
      <c r="G31" s="8">
        <f>SUM(G125,G280)</f>
        <v>100</v>
      </c>
      <c r="H31" s="8">
        <f t="shared" ref="H31" si="87">SUM(H125,H280)</f>
        <v>100</v>
      </c>
      <c r="I31" s="8">
        <f t="shared" ref="I31" si="88">SUM(I125,I280)</f>
        <v>69.902420000000006</v>
      </c>
      <c r="J31" s="8">
        <f>SUM(J125,J280)</f>
        <v>200</v>
      </c>
      <c r="K31" s="8">
        <f>SUM(K125,K280)</f>
        <v>1080</v>
      </c>
      <c r="M31" s="13"/>
    </row>
    <row r="32" spans="1:13" x14ac:dyDescent="0.25">
      <c r="B32" s="1" t="str">
        <f t="shared" si="3"/>
        <v>m</v>
      </c>
      <c r="C32" s="1" t="str">
        <f t="shared" si="4"/>
        <v>a</v>
      </c>
      <c r="D32" s="4" t="s">
        <v>1</v>
      </c>
      <c r="E32" s="7" t="s">
        <v>24</v>
      </c>
      <c r="F32" s="8">
        <f t="shared" ref="F32" si="89">SUM(F46,F58,F112,F126,F255,F267,F281,F291)</f>
        <v>2574.0531599999999</v>
      </c>
      <c r="G32" s="8">
        <f>SUM(G46,G58,G112,G126,G255,G267,G281,G291)</f>
        <v>497</v>
      </c>
      <c r="H32" s="8">
        <f t="shared" ref="H32" si="90">SUM(H46,H58,H112,H126,H255,H267,H281,H291)</f>
        <v>779.2</v>
      </c>
      <c r="I32" s="8">
        <f t="shared" ref="I32" si="91">SUM(I46,I58,I112,I126,I255,I267,I281,I291)</f>
        <v>480.30115000000001</v>
      </c>
      <c r="J32" s="8">
        <f>SUM(J46,J58,J112,J126,J255,J267,J281,J291)</f>
        <v>550</v>
      </c>
      <c r="K32" s="8">
        <f>SUM(K46,K58,K112,K126,K255,K267,K281,K291)</f>
        <v>3594</v>
      </c>
      <c r="M32" s="13"/>
    </row>
    <row r="33" spans="1:13" hidden="1" x14ac:dyDescent="0.25">
      <c r="B33" s="1" t="str">
        <f t="shared" si="3"/>
        <v>n</v>
      </c>
      <c r="C33" s="1" t="str">
        <f t="shared" si="4"/>
        <v>b</v>
      </c>
      <c r="D33" s="4" t="s">
        <v>1</v>
      </c>
      <c r="E33" s="7" t="s">
        <v>25</v>
      </c>
      <c r="F33" s="8">
        <f t="shared" ref="F33" si="92">SUM(F47,F113,F127,F256,F268,F282)</f>
        <v>0</v>
      </c>
      <c r="G33" s="8">
        <f>SUM(G47,G113,G127,G256,G268,G282)</f>
        <v>0</v>
      </c>
      <c r="H33" s="8">
        <f t="shared" ref="H33" si="93">SUM(H47,H113,H127,H256,H268,H282)</f>
        <v>0</v>
      </c>
      <c r="I33" s="8">
        <f t="shared" ref="I33" si="94">SUM(I47,I113,I127,I256,I268,I282)</f>
        <v>0</v>
      </c>
      <c r="J33" s="8">
        <f>SUM(J47,J113,J127,J256,J268,J282)</f>
        <v>0</v>
      </c>
      <c r="K33" s="8">
        <f>SUM(K47,K113,K127,K256,K268,K282)</f>
        <v>0</v>
      </c>
      <c r="M33" s="2"/>
    </row>
    <row r="34" spans="1:13" ht="45" x14ac:dyDescent="0.25">
      <c r="A34" s="1" t="s">
        <v>241</v>
      </c>
      <c r="B34" s="1" t="str">
        <f t="shared" si="3"/>
        <v>m</v>
      </c>
      <c r="C34" s="1" t="str">
        <f t="shared" si="4"/>
        <v>a</v>
      </c>
      <c r="D34" s="4" t="s">
        <v>28</v>
      </c>
      <c r="E34" s="5" t="s">
        <v>29</v>
      </c>
      <c r="F34" s="6">
        <f t="shared" ref="F34" si="95">SUM(F37,F46:F47)</f>
        <v>15293.505479999998</v>
      </c>
      <c r="G34" s="6">
        <f>SUM(G37,G46:G47)</f>
        <v>11850</v>
      </c>
      <c r="H34" s="6">
        <f t="shared" ref="H34" si="96">SUM(H37,H46:H47)</f>
        <v>12609.269999999999</v>
      </c>
      <c r="I34" s="6">
        <f t="shared" ref="I34" si="97">SUM(I37,I46:I47)</f>
        <v>9567.7701899999993</v>
      </c>
      <c r="J34" s="6">
        <f>SUM(J37,J46:J47)</f>
        <v>11015</v>
      </c>
      <c r="K34" s="6">
        <f>SUM(K37,K46:K47)</f>
        <v>12100</v>
      </c>
      <c r="M34" s="13"/>
    </row>
    <row r="35" spans="1:13" x14ac:dyDescent="0.25">
      <c r="B35" s="1" t="str">
        <f t="shared" si="3"/>
        <v>m</v>
      </c>
      <c r="C35" s="1" t="str">
        <f t="shared" si="4"/>
        <v>a</v>
      </c>
      <c r="D35" s="4" t="s">
        <v>1</v>
      </c>
      <c r="E35" s="7" t="s">
        <v>12</v>
      </c>
      <c r="F35" s="8">
        <v>306</v>
      </c>
      <c r="G35" s="8">
        <v>237</v>
      </c>
      <c r="H35" s="8">
        <v>0</v>
      </c>
      <c r="I35" s="8">
        <v>0</v>
      </c>
      <c r="J35" s="8">
        <v>237</v>
      </c>
      <c r="K35" s="8">
        <v>237</v>
      </c>
      <c r="M35" s="13"/>
    </row>
    <row r="36" spans="1:13" x14ac:dyDescent="0.25">
      <c r="B36" s="1" t="str">
        <f t="shared" si="3"/>
        <v>m</v>
      </c>
      <c r="C36" s="1" t="str">
        <f t="shared" si="4"/>
        <v>a</v>
      </c>
      <c r="D36" s="4" t="s">
        <v>1</v>
      </c>
      <c r="E36" s="7" t="s">
        <v>13</v>
      </c>
      <c r="F36" s="8">
        <v>114</v>
      </c>
      <c r="G36" s="8">
        <v>114</v>
      </c>
      <c r="H36" s="8">
        <v>0</v>
      </c>
      <c r="I36" s="8">
        <v>0</v>
      </c>
      <c r="J36" s="8">
        <v>114</v>
      </c>
      <c r="K36" s="8">
        <v>114</v>
      </c>
      <c r="M36" s="13"/>
    </row>
    <row r="37" spans="1:13" x14ac:dyDescent="0.25">
      <c r="B37" s="1" t="str">
        <f t="shared" si="3"/>
        <v>m</v>
      </c>
      <c r="C37" s="1" t="str">
        <f t="shared" si="4"/>
        <v>a</v>
      </c>
      <c r="D37" s="4" t="s">
        <v>1</v>
      </c>
      <c r="E37" s="7" t="s">
        <v>14</v>
      </c>
      <c r="F37" s="8">
        <f t="shared" ref="F37" si="98">SUM(F38:F43)</f>
        <v>15126.525409999998</v>
      </c>
      <c r="G37" s="8">
        <f>SUM(G38:G43)</f>
        <v>11755</v>
      </c>
      <c r="H37" s="8">
        <f t="shared" ref="H37" si="99">SUM(H38:H43)</f>
        <v>12510.619999999999</v>
      </c>
      <c r="I37" s="8">
        <f t="shared" ref="I37" si="100">SUM(I38:I43)</f>
        <v>9509.7726999999995</v>
      </c>
      <c r="J37" s="8">
        <f>SUM(J38:J43)</f>
        <v>10915</v>
      </c>
      <c r="K37" s="8">
        <f>SUM(K38:K43)</f>
        <v>11510</v>
      </c>
      <c r="M37" s="13"/>
    </row>
    <row r="38" spans="1:13" x14ac:dyDescent="0.25">
      <c r="B38" s="1" t="str">
        <f t="shared" si="3"/>
        <v>m</v>
      </c>
      <c r="C38" s="1" t="str">
        <f t="shared" si="4"/>
        <v>a</v>
      </c>
      <c r="D38" s="4" t="s">
        <v>1</v>
      </c>
      <c r="E38" s="9" t="s">
        <v>15</v>
      </c>
      <c r="F38" s="8">
        <v>7263.94614</v>
      </c>
      <c r="G38" s="8">
        <v>5400</v>
      </c>
      <c r="H38" s="8">
        <v>5350</v>
      </c>
      <c r="I38" s="8">
        <v>3475.7520800000002</v>
      </c>
      <c r="J38" s="8">
        <v>5200</v>
      </c>
      <c r="K38" s="8">
        <v>5400</v>
      </c>
      <c r="M38" s="13"/>
    </row>
    <row r="39" spans="1:13" x14ac:dyDescent="0.25">
      <c r="B39" s="1" t="str">
        <f t="shared" si="3"/>
        <v>m</v>
      </c>
      <c r="C39" s="1" t="str">
        <f t="shared" si="4"/>
        <v>a</v>
      </c>
      <c r="D39" s="4" t="s">
        <v>1</v>
      </c>
      <c r="E39" s="9" t="s">
        <v>16</v>
      </c>
      <c r="F39" s="8">
        <v>5181.3712699999996</v>
      </c>
      <c r="G39" s="8">
        <v>3765</v>
      </c>
      <c r="H39" s="8">
        <v>3761.72</v>
      </c>
      <c r="I39" s="8">
        <v>2703.43201</v>
      </c>
      <c r="J39" s="8">
        <v>3765</v>
      </c>
      <c r="K39" s="8">
        <v>4160</v>
      </c>
      <c r="M39" s="13"/>
    </row>
    <row r="40" spans="1:13" hidden="1" x14ac:dyDescent="0.25">
      <c r="B40" s="1" t="str">
        <f t="shared" si="3"/>
        <v>n</v>
      </c>
      <c r="C40" s="1" t="str">
        <f t="shared" si="4"/>
        <v>a</v>
      </c>
      <c r="D40" s="4" t="s">
        <v>1</v>
      </c>
      <c r="E40" s="9" t="s">
        <v>17</v>
      </c>
      <c r="F40" s="8">
        <v>0</v>
      </c>
      <c r="G40" s="8">
        <v>0</v>
      </c>
      <c r="H40" s="8">
        <v>230</v>
      </c>
      <c r="I40" s="8">
        <v>230</v>
      </c>
      <c r="J40" s="8">
        <v>0</v>
      </c>
      <c r="K40" s="8">
        <v>0</v>
      </c>
      <c r="M40" s="2"/>
    </row>
    <row r="41" spans="1:13" x14ac:dyDescent="0.25">
      <c r="B41" s="1" t="str">
        <f t="shared" si="3"/>
        <v>m</v>
      </c>
      <c r="C41" s="1" t="str">
        <f t="shared" si="4"/>
        <v>a</v>
      </c>
      <c r="D41" s="4" t="s">
        <v>1</v>
      </c>
      <c r="E41" s="9" t="s">
        <v>18</v>
      </c>
      <c r="F41" s="8">
        <v>2438.6096499999999</v>
      </c>
      <c r="G41" s="8">
        <v>2440</v>
      </c>
      <c r="H41" s="8">
        <v>3010.9</v>
      </c>
      <c r="I41" s="8">
        <v>2985.2812100000001</v>
      </c>
      <c r="J41" s="8">
        <v>1800</v>
      </c>
      <c r="K41" s="8">
        <v>1800</v>
      </c>
      <c r="M41" s="13"/>
    </row>
    <row r="42" spans="1:13" x14ac:dyDescent="0.25">
      <c r="B42" s="1" t="str">
        <f t="shared" si="3"/>
        <v>m</v>
      </c>
      <c r="C42" s="1" t="str">
        <f t="shared" si="4"/>
        <v>a</v>
      </c>
      <c r="D42" s="4" t="s">
        <v>1</v>
      </c>
      <c r="E42" s="9" t="s">
        <v>19</v>
      </c>
      <c r="F42" s="8">
        <v>186.16370000000001</v>
      </c>
      <c r="G42" s="8">
        <v>110</v>
      </c>
      <c r="H42" s="8">
        <v>124</v>
      </c>
      <c r="I42" s="8">
        <v>96.194130000000001</v>
      </c>
      <c r="J42" s="8">
        <v>110</v>
      </c>
      <c r="K42" s="8">
        <v>110</v>
      </c>
      <c r="M42" s="13"/>
    </row>
    <row r="43" spans="1:13" x14ac:dyDescent="0.25">
      <c r="B43" s="1" t="str">
        <f t="shared" si="3"/>
        <v>m</v>
      </c>
      <c r="C43" s="1" t="str">
        <f t="shared" si="4"/>
        <v>a</v>
      </c>
      <c r="D43" s="4" t="s">
        <v>1</v>
      </c>
      <c r="E43" s="9" t="s">
        <v>20</v>
      </c>
      <c r="F43" s="8">
        <f t="shared" ref="F43:F44" si="101">SUM(F44)</f>
        <v>56.434649999999998</v>
      </c>
      <c r="G43" s="8">
        <f t="shared" ref="G43:G44" si="102">SUM(G44)</f>
        <v>40</v>
      </c>
      <c r="H43" s="8">
        <f t="shared" ref="H43:H44" si="103">SUM(H44)</f>
        <v>34</v>
      </c>
      <c r="I43" s="8">
        <f t="shared" ref="I43:I44" si="104">SUM(I44)</f>
        <v>19.11327</v>
      </c>
      <c r="J43" s="8">
        <f t="shared" ref="J43:J44" si="105">SUM(J44)</f>
        <v>40</v>
      </c>
      <c r="K43" s="8">
        <f t="shared" ref="K43:K44" si="106">SUM(K44)</f>
        <v>40</v>
      </c>
      <c r="M43" s="13"/>
    </row>
    <row r="44" spans="1:13" x14ac:dyDescent="0.25">
      <c r="B44" s="1" t="str">
        <f t="shared" si="3"/>
        <v>m</v>
      </c>
      <c r="C44" s="1" t="str">
        <f t="shared" si="4"/>
        <v>a</v>
      </c>
      <c r="D44" s="4" t="s">
        <v>1</v>
      </c>
      <c r="E44" s="10" t="s">
        <v>21</v>
      </c>
      <c r="F44" s="8">
        <f t="shared" si="101"/>
        <v>56.434649999999998</v>
      </c>
      <c r="G44" s="8">
        <f t="shared" si="102"/>
        <v>40</v>
      </c>
      <c r="H44" s="8">
        <f t="shared" si="103"/>
        <v>34</v>
      </c>
      <c r="I44" s="8">
        <f t="shared" si="104"/>
        <v>19.11327</v>
      </c>
      <c r="J44" s="8">
        <f t="shared" si="105"/>
        <v>40</v>
      </c>
      <c r="K44" s="8">
        <f t="shared" si="106"/>
        <v>40</v>
      </c>
      <c r="M44" s="13"/>
    </row>
    <row r="45" spans="1:13" ht="30" x14ac:dyDescent="0.25">
      <c r="B45" s="1" t="str">
        <f t="shared" si="3"/>
        <v>m</v>
      </c>
      <c r="C45" s="1" t="str">
        <f t="shared" si="4"/>
        <v>a</v>
      </c>
      <c r="D45" s="4" t="s">
        <v>1</v>
      </c>
      <c r="E45" s="11" t="s">
        <v>22</v>
      </c>
      <c r="F45" s="8">
        <v>56.434649999999998</v>
      </c>
      <c r="G45" s="8">
        <v>40</v>
      </c>
      <c r="H45" s="8">
        <v>34</v>
      </c>
      <c r="I45" s="8">
        <v>19.11327</v>
      </c>
      <c r="J45" s="8">
        <v>40</v>
      </c>
      <c r="K45" s="8">
        <v>40</v>
      </c>
      <c r="M45" s="13"/>
    </row>
    <row r="46" spans="1:13" x14ac:dyDescent="0.25">
      <c r="B46" s="1" t="str">
        <f t="shared" si="3"/>
        <v>m</v>
      </c>
      <c r="C46" s="1" t="str">
        <f t="shared" si="4"/>
        <v>a</v>
      </c>
      <c r="D46" s="4" t="s">
        <v>1</v>
      </c>
      <c r="E46" s="7" t="s">
        <v>24</v>
      </c>
      <c r="F46" s="8">
        <v>166.98007000000001</v>
      </c>
      <c r="G46" s="8">
        <v>95</v>
      </c>
      <c r="H46" s="8">
        <v>98.65</v>
      </c>
      <c r="I46" s="8">
        <v>57.997489999999999</v>
      </c>
      <c r="J46" s="8">
        <v>100</v>
      </c>
      <c r="K46" s="8">
        <v>590</v>
      </c>
      <c r="M46" s="13" t="s">
        <v>250</v>
      </c>
    </row>
    <row r="47" spans="1:13" hidden="1" x14ac:dyDescent="0.25">
      <c r="B47" s="1" t="str">
        <f t="shared" si="3"/>
        <v>n</v>
      </c>
      <c r="C47" s="1" t="str">
        <f t="shared" si="4"/>
        <v>b</v>
      </c>
      <c r="D47" s="4" t="s">
        <v>1</v>
      </c>
      <c r="E47" s="7" t="s">
        <v>25</v>
      </c>
      <c r="F47" s="8">
        <v>0</v>
      </c>
      <c r="G47" s="8">
        <v>0</v>
      </c>
      <c r="H47" s="8">
        <v>0</v>
      </c>
      <c r="I47" s="8">
        <v>0</v>
      </c>
      <c r="J47" s="8">
        <v>0</v>
      </c>
      <c r="K47" s="8">
        <v>0</v>
      </c>
      <c r="M47" s="2"/>
    </row>
    <row r="48" spans="1:13" x14ac:dyDescent="0.25">
      <c r="A48" s="1" t="s">
        <v>241</v>
      </c>
      <c r="B48" s="1" t="str">
        <f t="shared" si="3"/>
        <v>m</v>
      </c>
      <c r="C48" s="1" t="str">
        <f t="shared" si="4"/>
        <v>a</v>
      </c>
      <c r="D48" s="4" t="s">
        <v>30</v>
      </c>
      <c r="E48" s="5" t="s">
        <v>31</v>
      </c>
      <c r="F48" s="6">
        <f t="shared" ref="F48" si="107">SUM(F59,F70,F73)</f>
        <v>3515.64608</v>
      </c>
      <c r="G48" s="6">
        <f>SUM(G59,G70,G73)</f>
        <v>4020</v>
      </c>
      <c r="H48" s="6">
        <f t="shared" ref="H48" si="108">SUM(H59,H70,H73)</f>
        <v>4020</v>
      </c>
      <c r="I48" s="6">
        <f t="shared" ref="I48" si="109">SUM(I59,I70,I73)</f>
        <v>2361.7715500000004</v>
      </c>
      <c r="J48" s="6">
        <f>SUM(J59,J70,J73)</f>
        <v>4080</v>
      </c>
      <c r="K48" s="6">
        <f>SUM(K59,K70,K73)</f>
        <v>4900</v>
      </c>
      <c r="M48" s="13"/>
    </row>
    <row r="49" spans="1:13" x14ac:dyDescent="0.25">
      <c r="B49" s="1" t="str">
        <f t="shared" si="3"/>
        <v>m</v>
      </c>
      <c r="C49" s="1" t="str">
        <f t="shared" si="4"/>
        <v>a</v>
      </c>
      <c r="D49" s="4" t="s">
        <v>1</v>
      </c>
      <c r="E49" s="7" t="s">
        <v>12</v>
      </c>
      <c r="F49" s="8">
        <f t="shared" ref="F49" si="110">SUM(F60,F74)</f>
        <v>174</v>
      </c>
      <c r="G49" s="8">
        <f t="shared" ref="G49:G50" si="111">SUM(G60,G74)</f>
        <v>174</v>
      </c>
      <c r="H49" s="8">
        <f t="shared" ref="H49:H50" si="112">SUM(H60,H74)</f>
        <v>0</v>
      </c>
      <c r="I49" s="8">
        <f t="shared" ref="I49" si="113">SUM(I60,I74)</f>
        <v>0</v>
      </c>
      <c r="J49" s="8">
        <f t="shared" ref="J49:J50" si="114">SUM(J60,J74)</f>
        <v>174</v>
      </c>
      <c r="K49" s="8">
        <f t="shared" ref="K49:K50" si="115">SUM(K60,K74)</f>
        <v>174</v>
      </c>
      <c r="M49" s="13"/>
    </row>
    <row r="50" spans="1:13" hidden="1" x14ac:dyDescent="0.25">
      <c r="B50" s="1" t="str">
        <f t="shared" si="3"/>
        <v>n</v>
      </c>
      <c r="C50" s="1" t="str">
        <f t="shared" si="4"/>
        <v>a</v>
      </c>
      <c r="D50" s="4" t="s">
        <v>1</v>
      </c>
      <c r="E50" s="7" t="s">
        <v>13</v>
      </c>
      <c r="F50" s="8">
        <f t="shared" ref="F50" si="116">SUM(F61,F75)</f>
        <v>0</v>
      </c>
      <c r="G50" s="8">
        <f t="shared" si="111"/>
        <v>0</v>
      </c>
      <c r="H50" s="8">
        <f t="shared" si="112"/>
        <v>0</v>
      </c>
      <c r="I50" s="8">
        <f t="shared" ref="I50" si="117">SUM(I61,I75)</f>
        <v>0</v>
      </c>
      <c r="J50" s="8">
        <f t="shared" si="114"/>
        <v>50</v>
      </c>
      <c r="K50" s="8">
        <f t="shared" si="115"/>
        <v>50</v>
      </c>
      <c r="M50" s="2"/>
    </row>
    <row r="51" spans="1:13" x14ac:dyDescent="0.25">
      <c r="B51" s="1" t="str">
        <f t="shared" si="3"/>
        <v>m</v>
      </c>
      <c r="C51" s="1" t="str">
        <f t="shared" si="4"/>
        <v>a</v>
      </c>
      <c r="D51" s="4" t="s">
        <v>1</v>
      </c>
      <c r="E51" s="7" t="s">
        <v>14</v>
      </c>
      <c r="F51" s="8">
        <f t="shared" ref="F51" si="118">SUM(F62,F71,F76)</f>
        <v>3515.64608</v>
      </c>
      <c r="G51" s="8">
        <f>SUM(G62,G71,G76)</f>
        <v>4000</v>
      </c>
      <c r="H51" s="8">
        <f t="shared" ref="H51" si="119">SUM(H62,H71,H76)</f>
        <v>3998.6000000000004</v>
      </c>
      <c r="I51" s="8">
        <f t="shared" ref="I51" si="120">SUM(I62,I71,I76)</f>
        <v>2356.8516500000001</v>
      </c>
      <c r="J51" s="8">
        <f>SUM(J62,J71,J76)</f>
        <v>4060</v>
      </c>
      <c r="K51" s="8">
        <f>SUM(K62,K71,K76)</f>
        <v>4780</v>
      </c>
      <c r="M51" s="13"/>
    </row>
    <row r="52" spans="1:13" x14ac:dyDescent="0.25">
      <c r="B52" s="1" t="str">
        <f t="shared" si="3"/>
        <v>m</v>
      </c>
      <c r="C52" s="1" t="str">
        <f t="shared" si="4"/>
        <v>a</v>
      </c>
      <c r="D52" s="4" t="s">
        <v>1</v>
      </c>
      <c r="E52" s="9" t="s">
        <v>15</v>
      </c>
      <c r="F52" s="8">
        <f t="shared" ref="F52" si="121">SUM(F63,F77)</f>
        <v>2383.3081499999998</v>
      </c>
      <c r="G52" s="8">
        <f>SUM(G63,G77)</f>
        <v>2930</v>
      </c>
      <c r="H52" s="8">
        <f t="shared" ref="H52" si="122">SUM(H63,H77)</f>
        <v>2847.8</v>
      </c>
      <c r="I52" s="8">
        <f t="shared" ref="I52" si="123">SUM(I63,I77)</f>
        <v>1632.5018</v>
      </c>
      <c r="J52" s="8">
        <f>SUM(J63,J77)</f>
        <v>2880</v>
      </c>
      <c r="K52" s="8">
        <f>SUM(K63,K77)</f>
        <v>3015</v>
      </c>
      <c r="M52" s="13"/>
    </row>
    <row r="53" spans="1:13" x14ac:dyDescent="0.25">
      <c r="B53" s="1" t="str">
        <f t="shared" si="3"/>
        <v>m</v>
      </c>
      <c r="C53" s="1" t="str">
        <f t="shared" si="4"/>
        <v>a</v>
      </c>
      <c r="D53" s="4" t="s">
        <v>1</v>
      </c>
      <c r="E53" s="9" t="s">
        <v>16</v>
      </c>
      <c r="F53" s="8">
        <f t="shared" ref="F53" si="124">SUM(F64,F72,F78)</f>
        <v>1049.1004</v>
      </c>
      <c r="G53" s="8">
        <f>SUM(G64,G72,G78)</f>
        <v>1043</v>
      </c>
      <c r="H53" s="8">
        <f t="shared" ref="H53" si="125">SUM(H64,H72,H78)</f>
        <v>1095.5999999999999</v>
      </c>
      <c r="I53" s="8">
        <f t="shared" ref="I53" si="126">SUM(I64,I72,I78)</f>
        <v>679.56627000000003</v>
      </c>
      <c r="J53" s="8">
        <f>SUM(J64,J72,J78)</f>
        <v>1153</v>
      </c>
      <c r="K53" s="8">
        <f>SUM(K64,K72,K78)</f>
        <v>1723</v>
      </c>
      <c r="M53" s="13"/>
    </row>
    <row r="54" spans="1:13" x14ac:dyDescent="0.25">
      <c r="B54" s="1" t="str">
        <f t="shared" si="3"/>
        <v>m</v>
      </c>
      <c r="C54" s="1" t="str">
        <f t="shared" si="4"/>
        <v>a</v>
      </c>
      <c r="D54" s="4" t="s">
        <v>1</v>
      </c>
      <c r="E54" s="9" t="s">
        <v>19</v>
      </c>
      <c r="F54" s="8">
        <f t="shared" ref="F54" si="127">SUM(F65,F79)</f>
        <v>72.71799</v>
      </c>
      <c r="G54" s="8">
        <f t="shared" ref="G54:G58" si="128">SUM(G65,G79)</f>
        <v>15</v>
      </c>
      <c r="H54" s="8">
        <f t="shared" ref="H54:H58" si="129">SUM(H65,H79)</f>
        <v>42.7</v>
      </c>
      <c r="I54" s="8">
        <f t="shared" ref="I54" si="130">SUM(I65,I79)</f>
        <v>39.600279999999998</v>
      </c>
      <c r="J54" s="8">
        <f t="shared" ref="J54:J58" si="131">SUM(J65,J79)</f>
        <v>15</v>
      </c>
      <c r="K54" s="8">
        <f t="shared" ref="K54:K58" si="132">SUM(K65,K79)</f>
        <v>30</v>
      </c>
      <c r="M54" s="13"/>
    </row>
    <row r="55" spans="1:13" x14ac:dyDescent="0.25">
      <c r="B55" s="1" t="str">
        <f t="shared" si="3"/>
        <v>m</v>
      </c>
      <c r="C55" s="1" t="str">
        <f t="shared" si="4"/>
        <v>a</v>
      </c>
      <c r="D55" s="4" t="s">
        <v>1</v>
      </c>
      <c r="E55" s="9" t="s">
        <v>20</v>
      </c>
      <c r="F55" s="8">
        <f t="shared" ref="F55" si="133">SUM(F66,F80)</f>
        <v>10.519539999999999</v>
      </c>
      <c r="G55" s="8">
        <f t="shared" si="128"/>
        <v>12</v>
      </c>
      <c r="H55" s="8">
        <f t="shared" si="129"/>
        <v>12.5</v>
      </c>
      <c r="I55" s="8">
        <f t="shared" ref="I55" si="134">SUM(I66,I80)</f>
        <v>5.1833</v>
      </c>
      <c r="J55" s="8">
        <f t="shared" si="131"/>
        <v>12</v>
      </c>
      <c r="K55" s="8">
        <f t="shared" si="132"/>
        <v>12</v>
      </c>
      <c r="M55" s="13"/>
    </row>
    <row r="56" spans="1:13" x14ac:dyDescent="0.25">
      <c r="B56" s="1" t="str">
        <f t="shared" si="3"/>
        <v>m</v>
      </c>
      <c r="C56" s="1" t="str">
        <f t="shared" si="4"/>
        <v>a</v>
      </c>
      <c r="D56" s="4" t="s">
        <v>1</v>
      </c>
      <c r="E56" s="10" t="s">
        <v>21</v>
      </c>
      <c r="F56" s="8">
        <f t="shared" ref="F56" si="135">SUM(F67,F81)</f>
        <v>10.519539999999999</v>
      </c>
      <c r="G56" s="8">
        <f t="shared" si="128"/>
        <v>12</v>
      </c>
      <c r="H56" s="8">
        <f t="shared" si="129"/>
        <v>12.5</v>
      </c>
      <c r="I56" s="8">
        <f t="shared" ref="I56" si="136">SUM(I67,I81)</f>
        <v>5.1833</v>
      </c>
      <c r="J56" s="8">
        <f t="shared" si="131"/>
        <v>12</v>
      </c>
      <c r="K56" s="8">
        <f t="shared" si="132"/>
        <v>12</v>
      </c>
      <c r="M56" s="13"/>
    </row>
    <row r="57" spans="1:13" ht="30" x14ac:dyDescent="0.25">
      <c r="B57" s="1" t="str">
        <f t="shared" si="3"/>
        <v>m</v>
      </c>
      <c r="C57" s="1" t="str">
        <f t="shared" si="4"/>
        <v>a</v>
      </c>
      <c r="D57" s="4" t="s">
        <v>1</v>
      </c>
      <c r="E57" s="11" t="s">
        <v>22</v>
      </c>
      <c r="F57" s="8">
        <f t="shared" ref="F57" si="137">SUM(F68,F82)</f>
        <v>10.519539999999999</v>
      </c>
      <c r="G57" s="8">
        <f t="shared" si="128"/>
        <v>12</v>
      </c>
      <c r="H57" s="8">
        <f t="shared" si="129"/>
        <v>12.5</v>
      </c>
      <c r="I57" s="8">
        <f t="shared" ref="I57" si="138">SUM(I68,I82)</f>
        <v>5.1833</v>
      </c>
      <c r="J57" s="8">
        <f t="shared" si="131"/>
        <v>12</v>
      </c>
      <c r="K57" s="8">
        <f t="shared" si="132"/>
        <v>12</v>
      </c>
      <c r="M57" s="13"/>
    </row>
    <row r="58" spans="1:13" x14ac:dyDescent="0.25">
      <c r="B58" s="1" t="str">
        <f t="shared" si="3"/>
        <v>m</v>
      </c>
      <c r="C58" s="1" t="str">
        <f t="shared" si="4"/>
        <v>a</v>
      </c>
      <c r="D58" s="4" t="s">
        <v>1</v>
      </c>
      <c r="E58" s="7" t="s">
        <v>24</v>
      </c>
      <c r="F58" s="8">
        <f t="shared" ref="F58" si="139">SUM(F69,F83)</f>
        <v>0</v>
      </c>
      <c r="G58" s="8">
        <f t="shared" si="128"/>
        <v>20</v>
      </c>
      <c r="H58" s="8">
        <f t="shared" si="129"/>
        <v>21.4</v>
      </c>
      <c r="I58" s="8">
        <f t="shared" ref="I58" si="140">SUM(I69,I83)</f>
        <v>4.9199000000000002</v>
      </c>
      <c r="J58" s="8">
        <f t="shared" si="131"/>
        <v>20</v>
      </c>
      <c r="K58" s="8">
        <f t="shared" si="132"/>
        <v>120</v>
      </c>
      <c r="M58" s="13"/>
    </row>
    <row r="59" spans="1:13" x14ac:dyDescent="0.25">
      <c r="A59" s="1" t="s">
        <v>241</v>
      </c>
      <c r="B59" s="1" t="str">
        <f t="shared" si="3"/>
        <v>m</v>
      </c>
      <c r="C59" s="1" t="str">
        <f t="shared" si="4"/>
        <v>a</v>
      </c>
      <c r="D59" s="4" t="s">
        <v>32</v>
      </c>
      <c r="E59" s="5" t="s">
        <v>33</v>
      </c>
      <c r="F59" s="6">
        <f t="shared" ref="F59" si="141">SUM(F62,F69)</f>
        <v>3322.1580799999997</v>
      </c>
      <c r="G59" s="6">
        <f>SUM(G62,G69)</f>
        <v>2705</v>
      </c>
      <c r="H59" s="6">
        <f t="shared" ref="H59" si="142">SUM(H62,H69)</f>
        <v>2665</v>
      </c>
      <c r="I59" s="6">
        <f t="shared" ref="I59" si="143">SUM(I62,I69)</f>
        <v>1485.3613800000001</v>
      </c>
      <c r="J59" s="6">
        <f>SUM(J62,J69)</f>
        <v>2700</v>
      </c>
      <c r="K59" s="6">
        <f>SUM(K62,K69)</f>
        <v>2800</v>
      </c>
      <c r="M59" s="13"/>
    </row>
    <row r="60" spans="1:13" x14ac:dyDescent="0.25">
      <c r="B60" s="1" t="str">
        <f t="shared" si="3"/>
        <v>m</v>
      </c>
      <c r="C60" s="1" t="str">
        <f t="shared" si="4"/>
        <v>a</v>
      </c>
      <c r="D60" s="4" t="s">
        <v>1</v>
      </c>
      <c r="E60" s="7" t="s">
        <v>12</v>
      </c>
      <c r="F60" s="8">
        <v>174</v>
      </c>
      <c r="G60" s="8">
        <v>124</v>
      </c>
      <c r="H60" s="8">
        <v>0</v>
      </c>
      <c r="I60" s="8">
        <v>0</v>
      </c>
      <c r="J60" s="8">
        <v>117</v>
      </c>
      <c r="K60" s="8">
        <v>117</v>
      </c>
      <c r="M60" s="13"/>
    </row>
    <row r="61" spans="1:13" hidden="1" x14ac:dyDescent="0.25">
      <c r="B61" s="1" t="str">
        <f t="shared" si="3"/>
        <v>n</v>
      </c>
      <c r="C61" s="1" t="str">
        <f t="shared" si="4"/>
        <v>a</v>
      </c>
      <c r="D61" s="4" t="s">
        <v>1</v>
      </c>
      <c r="E61" s="7" t="s">
        <v>13</v>
      </c>
      <c r="F61" s="8">
        <v>0</v>
      </c>
      <c r="G61" s="8">
        <v>0</v>
      </c>
      <c r="H61" s="8">
        <v>0</v>
      </c>
      <c r="I61" s="8">
        <v>0</v>
      </c>
      <c r="J61" s="8">
        <v>18</v>
      </c>
      <c r="K61" s="8">
        <v>18</v>
      </c>
      <c r="M61" s="2"/>
    </row>
    <row r="62" spans="1:13" x14ac:dyDescent="0.25">
      <c r="B62" s="1" t="str">
        <f t="shared" si="3"/>
        <v>m</v>
      </c>
      <c r="C62" s="1" t="str">
        <f t="shared" si="4"/>
        <v>a</v>
      </c>
      <c r="D62" s="4" t="s">
        <v>1</v>
      </c>
      <c r="E62" s="7" t="s">
        <v>14</v>
      </c>
      <c r="F62" s="8">
        <f t="shared" ref="F62" si="144">SUM(F63:F66)</f>
        <v>3322.1580799999997</v>
      </c>
      <c r="G62" s="8">
        <f>SUM(G63:G66)</f>
        <v>2685</v>
      </c>
      <c r="H62" s="8">
        <f t="shared" ref="H62" si="145">SUM(H63:H66)</f>
        <v>2645</v>
      </c>
      <c r="I62" s="8">
        <f t="shared" ref="I62" si="146">SUM(I63:I66)</f>
        <v>1481.77098</v>
      </c>
      <c r="J62" s="8">
        <f>SUM(J63:J66)</f>
        <v>2680</v>
      </c>
      <c r="K62" s="8">
        <f>SUM(K63:K66)</f>
        <v>2780</v>
      </c>
      <c r="M62" s="13"/>
    </row>
    <row r="63" spans="1:13" x14ac:dyDescent="0.25">
      <c r="B63" s="1" t="str">
        <f t="shared" si="3"/>
        <v>m</v>
      </c>
      <c r="C63" s="1" t="str">
        <f t="shared" si="4"/>
        <v>a</v>
      </c>
      <c r="D63" s="4" t="s">
        <v>1</v>
      </c>
      <c r="E63" s="9" t="s">
        <v>15</v>
      </c>
      <c r="F63" s="8">
        <v>2383.3081499999998</v>
      </c>
      <c r="G63" s="8">
        <v>2285</v>
      </c>
      <c r="H63" s="8">
        <v>2195</v>
      </c>
      <c r="I63" s="8">
        <v>1130.0903699999999</v>
      </c>
      <c r="J63" s="8">
        <v>2200</v>
      </c>
      <c r="K63" s="8">
        <v>2200</v>
      </c>
      <c r="M63" s="13"/>
    </row>
    <row r="64" spans="1:13" x14ac:dyDescent="0.25">
      <c r="B64" s="1" t="str">
        <f t="shared" si="3"/>
        <v>m</v>
      </c>
      <c r="C64" s="1" t="str">
        <f t="shared" si="4"/>
        <v>a</v>
      </c>
      <c r="D64" s="4" t="s">
        <v>1</v>
      </c>
      <c r="E64" s="9" t="s">
        <v>16</v>
      </c>
      <c r="F64" s="8">
        <v>862.61194</v>
      </c>
      <c r="G64" s="8">
        <v>380</v>
      </c>
      <c r="H64" s="8">
        <v>420</v>
      </c>
      <c r="I64" s="8">
        <v>329.35664000000003</v>
      </c>
      <c r="J64" s="8">
        <v>460</v>
      </c>
      <c r="K64" s="8">
        <v>560</v>
      </c>
      <c r="M64" s="13"/>
    </row>
    <row r="65" spans="1:13" x14ac:dyDescent="0.25">
      <c r="B65" s="1" t="str">
        <f t="shared" si="3"/>
        <v>m</v>
      </c>
      <c r="C65" s="1" t="str">
        <f t="shared" si="4"/>
        <v>a</v>
      </c>
      <c r="D65" s="4" t="s">
        <v>1</v>
      </c>
      <c r="E65" s="9" t="s">
        <v>19</v>
      </c>
      <c r="F65" s="8">
        <v>72.71799</v>
      </c>
      <c r="G65" s="8">
        <v>15</v>
      </c>
      <c r="H65" s="8">
        <v>25</v>
      </c>
      <c r="I65" s="8">
        <v>22.12397</v>
      </c>
      <c r="J65" s="8">
        <v>15</v>
      </c>
      <c r="K65" s="8">
        <v>15</v>
      </c>
      <c r="M65" s="13"/>
    </row>
    <row r="66" spans="1:13" x14ac:dyDescent="0.25">
      <c r="B66" s="1" t="str">
        <f t="shared" si="3"/>
        <v>m</v>
      </c>
      <c r="C66" s="1" t="str">
        <f t="shared" si="4"/>
        <v>a</v>
      </c>
      <c r="D66" s="4" t="s">
        <v>1</v>
      </c>
      <c r="E66" s="9" t="s">
        <v>20</v>
      </c>
      <c r="F66" s="8">
        <f t="shared" ref="F66:F67" si="147">SUM(F67)</f>
        <v>3.52</v>
      </c>
      <c r="G66" s="8">
        <f t="shared" ref="G66:G67" si="148">SUM(G67)</f>
        <v>5</v>
      </c>
      <c r="H66" s="8">
        <f t="shared" ref="H66:H67" si="149">SUM(H67)</f>
        <v>5</v>
      </c>
      <c r="I66" s="8">
        <f t="shared" ref="I66:I67" si="150">SUM(I67)</f>
        <v>0.2</v>
      </c>
      <c r="J66" s="8">
        <f t="shared" ref="J66:J67" si="151">SUM(J67)</f>
        <v>5</v>
      </c>
      <c r="K66" s="8">
        <f t="shared" ref="K66:K67" si="152">SUM(K67)</f>
        <v>5</v>
      </c>
      <c r="M66" s="13"/>
    </row>
    <row r="67" spans="1:13" x14ac:dyDescent="0.25">
      <c r="B67" s="1" t="str">
        <f t="shared" si="3"/>
        <v>m</v>
      </c>
      <c r="C67" s="1" t="str">
        <f t="shared" si="4"/>
        <v>a</v>
      </c>
      <c r="D67" s="4" t="s">
        <v>1</v>
      </c>
      <c r="E67" s="10" t="s">
        <v>21</v>
      </c>
      <c r="F67" s="8">
        <f t="shared" si="147"/>
        <v>3.52</v>
      </c>
      <c r="G67" s="8">
        <f t="shared" si="148"/>
        <v>5</v>
      </c>
      <c r="H67" s="8">
        <f t="shared" si="149"/>
        <v>5</v>
      </c>
      <c r="I67" s="8">
        <f t="shared" si="150"/>
        <v>0.2</v>
      </c>
      <c r="J67" s="8">
        <f t="shared" si="151"/>
        <v>5</v>
      </c>
      <c r="K67" s="8">
        <f t="shared" si="152"/>
        <v>5</v>
      </c>
      <c r="M67" s="13"/>
    </row>
    <row r="68" spans="1:13" ht="30" x14ac:dyDescent="0.25">
      <c r="B68" s="1" t="str">
        <f t="shared" si="3"/>
        <v>m</v>
      </c>
      <c r="C68" s="1" t="str">
        <f t="shared" si="4"/>
        <v>a</v>
      </c>
      <c r="D68" s="4" t="s">
        <v>1</v>
      </c>
      <c r="E68" s="11" t="s">
        <v>22</v>
      </c>
      <c r="F68" s="8">
        <v>3.52</v>
      </c>
      <c r="G68" s="8">
        <v>5</v>
      </c>
      <c r="H68" s="8">
        <v>5</v>
      </c>
      <c r="I68" s="8">
        <v>0.2</v>
      </c>
      <c r="J68" s="8">
        <v>5</v>
      </c>
      <c r="K68" s="8">
        <v>5</v>
      </c>
      <c r="M68" s="13"/>
    </row>
    <row r="69" spans="1:13" x14ac:dyDescent="0.25">
      <c r="B69" s="1" t="str">
        <f t="shared" ref="B69:B132" si="153">IF((G69+R69)&gt;0,"m","n")</f>
        <v>m</v>
      </c>
      <c r="C69" s="1" t="str">
        <f t="shared" ref="C69:C132" si="154">IF((F69+G69+H69+I69+J69+K69)&gt;0,"a","b")</f>
        <v>a</v>
      </c>
      <c r="D69" s="4" t="s">
        <v>1</v>
      </c>
      <c r="E69" s="7" t="s">
        <v>24</v>
      </c>
      <c r="F69" s="8">
        <v>0</v>
      </c>
      <c r="G69" s="8">
        <v>20</v>
      </c>
      <c r="H69" s="8">
        <v>20</v>
      </c>
      <c r="I69" s="8">
        <v>3.5903999999999998</v>
      </c>
      <c r="J69" s="8">
        <v>20</v>
      </c>
      <c r="K69" s="8">
        <v>20</v>
      </c>
      <c r="M69" s="13"/>
    </row>
    <row r="70" spans="1:13" ht="30" x14ac:dyDescent="0.25">
      <c r="A70" s="1" t="s">
        <v>241</v>
      </c>
      <c r="B70" s="1" t="str">
        <f t="shared" si="153"/>
        <v>m</v>
      </c>
      <c r="C70" s="1" t="str">
        <f t="shared" si="154"/>
        <v>a</v>
      </c>
      <c r="D70" s="4" t="s">
        <v>34</v>
      </c>
      <c r="E70" s="5" t="s">
        <v>35</v>
      </c>
      <c r="F70" s="6">
        <f t="shared" ref="F70:F71" si="155">SUM(F71)</f>
        <v>71.655000000000001</v>
      </c>
      <c r="G70" s="6">
        <f t="shared" ref="G70:G71" si="156">SUM(G71)</f>
        <v>100</v>
      </c>
      <c r="H70" s="6">
        <f t="shared" ref="H70:H71" si="157">SUM(H71)</f>
        <v>100</v>
      </c>
      <c r="I70" s="6">
        <f t="shared" ref="I70:I71" si="158">SUM(I71)</f>
        <v>39.054000000000002</v>
      </c>
      <c r="J70" s="6">
        <f t="shared" ref="J70:J71" si="159">SUM(J71)</f>
        <v>100</v>
      </c>
      <c r="K70" s="6">
        <f t="shared" ref="K70:K71" si="160">SUM(K71)</f>
        <v>150</v>
      </c>
      <c r="M70" s="13"/>
    </row>
    <row r="71" spans="1:13" x14ac:dyDescent="0.25">
      <c r="B71" s="1" t="str">
        <f t="shared" si="153"/>
        <v>m</v>
      </c>
      <c r="C71" s="1" t="str">
        <f t="shared" si="154"/>
        <v>a</v>
      </c>
      <c r="D71" s="4" t="s">
        <v>1</v>
      </c>
      <c r="E71" s="7" t="s">
        <v>14</v>
      </c>
      <c r="F71" s="8">
        <f t="shared" si="155"/>
        <v>71.655000000000001</v>
      </c>
      <c r="G71" s="8">
        <f t="shared" si="156"/>
        <v>100</v>
      </c>
      <c r="H71" s="8">
        <f t="shared" si="157"/>
        <v>100</v>
      </c>
      <c r="I71" s="8">
        <f t="shared" si="158"/>
        <v>39.054000000000002</v>
      </c>
      <c r="J71" s="8">
        <f t="shared" si="159"/>
        <v>100</v>
      </c>
      <c r="K71" s="8">
        <f t="shared" si="160"/>
        <v>150</v>
      </c>
      <c r="M71" s="13"/>
    </row>
    <row r="72" spans="1:13" x14ac:dyDescent="0.25">
      <c r="B72" s="1" t="str">
        <f t="shared" si="153"/>
        <v>m</v>
      </c>
      <c r="C72" s="1" t="str">
        <f t="shared" si="154"/>
        <v>a</v>
      </c>
      <c r="D72" s="4" t="s">
        <v>1</v>
      </c>
      <c r="E72" s="9" t="s">
        <v>16</v>
      </c>
      <c r="F72" s="8">
        <v>71.655000000000001</v>
      </c>
      <c r="G72" s="8">
        <v>100</v>
      </c>
      <c r="H72" s="8">
        <v>100</v>
      </c>
      <c r="I72" s="8">
        <v>39.054000000000002</v>
      </c>
      <c r="J72" s="8">
        <v>100</v>
      </c>
      <c r="K72" s="8">
        <v>150</v>
      </c>
      <c r="M72" s="13"/>
    </row>
    <row r="73" spans="1:13" ht="30" x14ac:dyDescent="0.25">
      <c r="A73" s="1" t="s">
        <v>241</v>
      </c>
      <c r="B73" s="1" t="str">
        <f t="shared" si="153"/>
        <v>m</v>
      </c>
      <c r="C73" s="1" t="str">
        <f t="shared" si="154"/>
        <v>a</v>
      </c>
      <c r="D73" s="4" t="s">
        <v>36</v>
      </c>
      <c r="E73" s="5" t="s">
        <v>37</v>
      </c>
      <c r="F73" s="6">
        <f t="shared" ref="F73" si="161">SUM(F84,F95)</f>
        <v>121.833</v>
      </c>
      <c r="G73" s="6">
        <f>SUM(G84,G95)</f>
        <v>1215</v>
      </c>
      <c r="H73" s="6">
        <f t="shared" ref="H73" si="162">SUM(H84,H95)</f>
        <v>1255.0000000000002</v>
      </c>
      <c r="I73" s="6">
        <f t="shared" ref="I73" si="163">SUM(I84,I95)</f>
        <v>837.35617000000002</v>
      </c>
      <c r="J73" s="6">
        <f>SUM(J84,J95)</f>
        <v>1280</v>
      </c>
      <c r="K73" s="6">
        <f>SUM(K84,K95)</f>
        <v>1950</v>
      </c>
      <c r="M73" s="13"/>
    </row>
    <row r="74" spans="1:13" x14ac:dyDescent="0.25">
      <c r="B74" s="1" t="str">
        <f t="shared" si="153"/>
        <v>m</v>
      </c>
      <c r="C74" s="1" t="str">
        <f t="shared" si="154"/>
        <v>a</v>
      </c>
      <c r="D74" s="4" t="s">
        <v>1</v>
      </c>
      <c r="E74" s="7" t="s">
        <v>12</v>
      </c>
      <c r="F74" s="8">
        <f t="shared" ref="F74" si="164">SUM(F85)</f>
        <v>0</v>
      </c>
      <c r="G74" s="8">
        <f t="shared" ref="G74:G75" si="165">SUM(G85)</f>
        <v>50</v>
      </c>
      <c r="H74" s="8">
        <f t="shared" ref="H74:H75" si="166">SUM(H85)</f>
        <v>0</v>
      </c>
      <c r="I74" s="8">
        <f t="shared" ref="I74" si="167">SUM(I85)</f>
        <v>0</v>
      </c>
      <c r="J74" s="8">
        <f t="shared" ref="J74:J75" si="168">SUM(J85)</f>
        <v>57</v>
      </c>
      <c r="K74" s="8">
        <f t="shared" ref="K74:K75" si="169">SUM(K85)</f>
        <v>57</v>
      </c>
      <c r="M74" s="13"/>
    </row>
    <row r="75" spans="1:13" hidden="1" x14ac:dyDescent="0.25">
      <c r="B75" s="1" t="str">
        <f t="shared" si="153"/>
        <v>n</v>
      </c>
      <c r="C75" s="1" t="str">
        <f t="shared" si="154"/>
        <v>a</v>
      </c>
      <c r="D75" s="4" t="s">
        <v>1</v>
      </c>
      <c r="E75" s="7" t="s">
        <v>13</v>
      </c>
      <c r="F75" s="8">
        <f t="shared" ref="F75" si="170">SUM(F86)</f>
        <v>0</v>
      </c>
      <c r="G75" s="8">
        <f t="shared" si="165"/>
        <v>0</v>
      </c>
      <c r="H75" s="8">
        <f t="shared" si="166"/>
        <v>0</v>
      </c>
      <c r="I75" s="8">
        <f t="shared" ref="I75" si="171">SUM(I86)</f>
        <v>0</v>
      </c>
      <c r="J75" s="8">
        <f t="shared" si="168"/>
        <v>32</v>
      </c>
      <c r="K75" s="8">
        <f t="shared" si="169"/>
        <v>32</v>
      </c>
      <c r="M75" s="2"/>
    </row>
    <row r="76" spans="1:13" x14ac:dyDescent="0.25">
      <c r="B76" s="1" t="str">
        <f t="shared" si="153"/>
        <v>m</v>
      </c>
      <c r="C76" s="1" t="str">
        <f t="shared" si="154"/>
        <v>a</v>
      </c>
      <c r="D76" s="4" t="s">
        <v>1</v>
      </c>
      <c r="E76" s="7" t="s">
        <v>14</v>
      </c>
      <c r="F76" s="8">
        <f t="shared" ref="F76" si="172">SUM(F87,F96)</f>
        <v>121.833</v>
      </c>
      <c r="G76" s="8">
        <f>SUM(G87,G96)</f>
        <v>1215</v>
      </c>
      <c r="H76" s="8">
        <f t="shared" ref="H76" si="173">SUM(H87,H96)</f>
        <v>1253.6000000000001</v>
      </c>
      <c r="I76" s="8">
        <f t="shared" ref="I76" si="174">SUM(I87,I96)</f>
        <v>836.02666999999997</v>
      </c>
      <c r="J76" s="8">
        <f>SUM(J87,J96)</f>
        <v>1280</v>
      </c>
      <c r="K76" s="8">
        <f>SUM(K87,K96)</f>
        <v>1850</v>
      </c>
      <c r="M76" s="13"/>
    </row>
    <row r="77" spans="1:13" x14ac:dyDescent="0.25">
      <c r="B77" s="1" t="str">
        <f t="shared" si="153"/>
        <v>m</v>
      </c>
      <c r="C77" s="1" t="str">
        <f t="shared" si="154"/>
        <v>a</v>
      </c>
      <c r="D77" s="4" t="s">
        <v>1</v>
      </c>
      <c r="E77" s="9" t="s">
        <v>15</v>
      </c>
      <c r="F77" s="8">
        <f t="shared" ref="F77" si="175">SUM(F88)</f>
        <v>0</v>
      </c>
      <c r="G77" s="8">
        <f>SUM(G88)</f>
        <v>645</v>
      </c>
      <c r="H77" s="8">
        <f t="shared" ref="H77" si="176">SUM(H88)</f>
        <v>652.79999999999995</v>
      </c>
      <c r="I77" s="8">
        <f t="shared" ref="I77" si="177">SUM(I88)</f>
        <v>502.41143</v>
      </c>
      <c r="J77" s="8">
        <f>SUM(J88)</f>
        <v>680</v>
      </c>
      <c r="K77" s="8">
        <f>SUM(K88)</f>
        <v>815</v>
      </c>
      <c r="M77" s="13"/>
    </row>
    <row r="78" spans="1:13" x14ac:dyDescent="0.25">
      <c r="B78" s="1" t="str">
        <f t="shared" si="153"/>
        <v>m</v>
      </c>
      <c r="C78" s="1" t="str">
        <f t="shared" si="154"/>
        <v>a</v>
      </c>
      <c r="D78" s="4" t="s">
        <v>1</v>
      </c>
      <c r="E78" s="9" t="s">
        <v>16</v>
      </c>
      <c r="F78" s="8">
        <f t="shared" ref="F78" si="178">SUM(F89,F97)</f>
        <v>114.83346</v>
      </c>
      <c r="G78" s="8">
        <f>SUM(G89,G97)</f>
        <v>563</v>
      </c>
      <c r="H78" s="8">
        <f t="shared" ref="H78" si="179">SUM(H89,H97)</f>
        <v>575.6</v>
      </c>
      <c r="I78" s="8">
        <f t="shared" ref="I78" si="180">SUM(I89,I97)</f>
        <v>311.15562999999997</v>
      </c>
      <c r="J78" s="8">
        <f>SUM(J89,J97)</f>
        <v>593</v>
      </c>
      <c r="K78" s="8">
        <f>SUM(K89,K97)</f>
        <v>1013</v>
      </c>
      <c r="M78" s="13"/>
    </row>
    <row r="79" spans="1:13" hidden="1" x14ac:dyDescent="0.25">
      <c r="B79" s="1" t="str">
        <f t="shared" si="153"/>
        <v>n</v>
      </c>
      <c r="C79" s="1" t="str">
        <f t="shared" si="154"/>
        <v>a</v>
      </c>
      <c r="D79" s="4" t="s">
        <v>1</v>
      </c>
      <c r="E79" s="9" t="s">
        <v>19</v>
      </c>
      <c r="F79" s="8">
        <f t="shared" ref="F79" si="181">SUM(F90)</f>
        <v>0</v>
      </c>
      <c r="G79" s="8">
        <f>SUM(G90)</f>
        <v>0</v>
      </c>
      <c r="H79" s="8">
        <f t="shared" ref="H79" si="182">SUM(H90)</f>
        <v>17.7</v>
      </c>
      <c r="I79" s="8">
        <f t="shared" ref="I79" si="183">SUM(I90)</f>
        <v>17.476310000000002</v>
      </c>
      <c r="J79" s="8">
        <f>SUM(J90)</f>
        <v>0</v>
      </c>
      <c r="K79" s="8">
        <f>SUM(K90)</f>
        <v>15</v>
      </c>
      <c r="M79" s="2"/>
    </row>
    <row r="80" spans="1:13" x14ac:dyDescent="0.25">
      <c r="B80" s="1" t="str">
        <f t="shared" si="153"/>
        <v>m</v>
      </c>
      <c r="C80" s="1" t="str">
        <f t="shared" si="154"/>
        <v>a</v>
      </c>
      <c r="D80" s="4" t="s">
        <v>1</v>
      </c>
      <c r="E80" s="9" t="s">
        <v>20</v>
      </c>
      <c r="F80" s="8">
        <f t="shared" ref="F80" si="184">SUM(F91,F98)</f>
        <v>6.9995399999999997</v>
      </c>
      <c r="G80" s="8">
        <f t="shared" ref="G80:G82" si="185">SUM(G91,G98)</f>
        <v>7</v>
      </c>
      <c r="H80" s="8">
        <f t="shared" ref="H80:H82" si="186">SUM(H91,H98)</f>
        <v>7.5</v>
      </c>
      <c r="I80" s="8">
        <f t="shared" ref="I80" si="187">SUM(I91,I98)</f>
        <v>4.9832999999999998</v>
      </c>
      <c r="J80" s="8">
        <f t="shared" ref="J80:J82" si="188">SUM(J91,J98)</f>
        <v>7</v>
      </c>
      <c r="K80" s="8">
        <f t="shared" ref="K80:K82" si="189">SUM(K91,K98)</f>
        <v>7</v>
      </c>
      <c r="M80" s="13"/>
    </row>
    <row r="81" spans="1:13" x14ac:dyDescent="0.25">
      <c r="B81" s="1" t="str">
        <f t="shared" si="153"/>
        <v>m</v>
      </c>
      <c r="C81" s="1" t="str">
        <f t="shared" si="154"/>
        <v>a</v>
      </c>
      <c r="D81" s="4" t="s">
        <v>1</v>
      </c>
      <c r="E81" s="10" t="s">
        <v>21</v>
      </c>
      <c r="F81" s="8">
        <f t="shared" ref="F81" si="190">SUM(F92,F99)</f>
        <v>6.9995399999999997</v>
      </c>
      <c r="G81" s="8">
        <f t="shared" si="185"/>
        <v>7</v>
      </c>
      <c r="H81" s="8">
        <f t="shared" si="186"/>
        <v>7.5</v>
      </c>
      <c r="I81" s="8">
        <f t="shared" ref="I81" si="191">SUM(I92,I99)</f>
        <v>4.9832999999999998</v>
      </c>
      <c r="J81" s="8">
        <f t="shared" si="188"/>
        <v>7</v>
      </c>
      <c r="K81" s="8">
        <f t="shared" si="189"/>
        <v>7</v>
      </c>
      <c r="M81" s="13"/>
    </row>
    <row r="82" spans="1:13" ht="30" x14ac:dyDescent="0.25">
      <c r="B82" s="1" t="str">
        <f t="shared" si="153"/>
        <v>m</v>
      </c>
      <c r="C82" s="1" t="str">
        <f t="shared" si="154"/>
        <v>a</v>
      </c>
      <c r="D82" s="4" t="s">
        <v>1</v>
      </c>
      <c r="E82" s="11" t="s">
        <v>22</v>
      </c>
      <c r="F82" s="8">
        <f t="shared" ref="F82" si="192">SUM(F93,F100)</f>
        <v>6.9995399999999997</v>
      </c>
      <c r="G82" s="8">
        <f t="shared" si="185"/>
        <v>7</v>
      </c>
      <c r="H82" s="8">
        <f t="shared" si="186"/>
        <v>7.5</v>
      </c>
      <c r="I82" s="8">
        <f t="shared" ref="I82" si="193">SUM(I93,I100)</f>
        <v>4.9832999999999998</v>
      </c>
      <c r="J82" s="8">
        <f t="shared" si="188"/>
        <v>7</v>
      </c>
      <c r="K82" s="8">
        <f t="shared" si="189"/>
        <v>7</v>
      </c>
      <c r="M82" s="13"/>
    </row>
    <row r="83" spans="1:13" hidden="1" x14ac:dyDescent="0.25">
      <c r="B83" s="1" t="str">
        <f t="shared" si="153"/>
        <v>n</v>
      </c>
      <c r="C83" s="1" t="str">
        <f t="shared" si="154"/>
        <v>a</v>
      </c>
      <c r="D83" s="4" t="s">
        <v>1</v>
      </c>
      <c r="E83" s="7" t="s">
        <v>24</v>
      </c>
      <c r="F83" s="8">
        <f t="shared" ref="F83" si="194">SUM(F94)</f>
        <v>0</v>
      </c>
      <c r="G83" s="8">
        <f>SUM(G94)</f>
        <v>0</v>
      </c>
      <c r="H83" s="8">
        <f t="shared" ref="H83" si="195">SUM(H94)</f>
        <v>1.4</v>
      </c>
      <c r="I83" s="8">
        <f t="shared" ref="I83" si="196">SUM(I94)</f>
        <v>1.3294999999999999</v>
      </c>
      <c r="J83" s="8">
        <f>SUM(J94)</f>
        <v>0</v>
      </c>
      <c r="K83" s="8">
        <f>SUM(K94)</f>
        <v>100</v>
      </c>
      <c r="M83" s="2"/>
    </row>
    <row r="84" spans="1:13" ht="30" x14ac:dyDescent="0.25">
      <c r="A84" s="1" t="s">
        <v>241</v>
      </c>
      <c r="B84" s="1" t="str">
        <f t="shared" si="153"/>
        <v>m</v>
      </c>
      <c r="C84" s="1" t="str">
        <f t="shared" si="154"/>
        <v>a</v>
      </c>
      <c r="D84" s="4" t="s">
        <v>38</v>
      </c>
      <c r="E84" s="5" t="s">
        <v>39</v>
      </c>
      <c r="F84" s="6">
        <f t="shared" ref="F84" si="197">SUM(F87,F94)</f>
        <v>0</v>
      </c>
      <c r="G84" s="6">
        <f>SUM(G87,G94)</f>
        <v>1065</v>
      </c>
      <c r="H84" s="6">
        <f t="shared" ref="H84" si="198">SUM(H87,H94)</f>
        <v>1105.0000000000002</v>
      </c>
      <c r="I84" s="6">
        <f t="shared" ref="I84" si="199">SUM(I87,I94)</f>
        <v>832.55617000000007</v>
      </c>
      <c r="J84" s="6">
        <f>SUM(J87,J94)</f>
        <v>1130</v>
      </c>
      <c r="K84" s="6">
        <f>SUM(K87,K94)</f>
        <v>1800</v>
      </c>
      <c r="M84" s="13"/>
    </row>
    <row r="85" spans="1:13" x14ac:dyDescent="0.25">
      <c r="B85" s="1" t="str">
        <f t="shared" si="153"/>
        <v>m</v>
      </c>
      <c r="C85" s="1" t="str">
        <f t="shared" si="154"/>
        <v>a</v>
      </c>
      <c r="D85" s="4" t="s">
        <v>1</v>
      </c>
      <c r="E85" s="7" t="s">
        <v>12</v>
      </c>
      <c r="F85" s="8">
        <v>0</v>
      </c>
      <c r="G85" s="8">
        <v>50</v>
      </c>
      <c r="H85" s="8">
        <v>0</v>
      </c>
      <c r="I85" s="8">
        <v>0</v>
      </c>
      <c r="J85" s="8">
        <v>57</v>
      </c>
      <c r="K85" s="8">
        <v>57</v>
      </c>
      <c r="M85" s="13"/>
    </row>
    <row r="86" spans="1:13" hidden="1" x14ac:dyDescent="0.25">
      <c r="B86" s="1" t="str">
        <f t="shared" si="153"/>
        <v>n</v>
      </c>
      <c r="C86" s="1" t="str">
        <f t="shared" si="154"/>
        <v>a</v>
      </c>
      <c r="D86" s="4" t="s">
        <v>1</v>
      </c>
      <c r="E86" s="7" t="s">
        <v>13</v>
      </c>
      <c r="F86" s="8">
        <v>0</v>
      </c>
      <c r="G86" s="8">
        <v>0</v>
      </c>
      <c r="H86" s="8">
        <v>0</v>
      </c>
      <c r="I86" s="8">
        <v>0</v>
      </c>
      <c r="J86" s="8">
        <v>32</v>
      </c>
      <c r="K86" s="8">
        <v>32</v>
      </c>
      <c r="M86" s="2"/>
    </row>
    <row r="87" spans="1:13" x14ac:dyDescent="0.25">
      <c r="B87" s="1" t="str">
        <f t="shared" si="153"/>
        <v>m</v>
      </c>
      <c r="C87" s="1" t="str">
        <f t="shared" si="154"/>
        <v>a</v>
      </c>
      <c r="D87" s="4" t="s">
        <v>1</v>
      </c>
      <c r="E87" s="7" t="s">
        <v>14</v>
      </c>
      <c r="F87" s="8">
        <f t="shared" ref="F87" si="200">SUM(F88:F91)</f>
        <v>0</v>
      </c>
      <c r="G87" s="8">
        <f>SUM(G88:G91)</f>
        <v>1065</v>
      </c>
      <c r="H87" s="8">
        <f t="shared" ref="H87" si="201">SUM(H88:H91)</f>
        <v>1103.6000000000001</v>
      </c>
      <c r="I87" s="8">
        <f t="shared" ref="I87" si="202">SUM(I88:I91)</f>
        <v>831.22667000000001</v>
      </c>
      <c r="J87" s="8">
        <f>SUM(J88:J91)</f>
        <v>1130</v>
      </c>
      <c r="K87" s="8">
        <f>SUM(K88:K91)</f>
        <v>1700</v>
      </c>
      <c r="M87" s="13"/>
    </row>
    <row r="88" spans="1:13" x14ac:dyDescent="0.25">
      <c r="B88" s="1" t="str">
        <f t="shared" si="153"/>
        <v>m</v>
      </c>
      <c r="C88" s="1" t="str">
        <f t="shared" si="154"/>
        <v>a</v>
      </c>
      <c r="D88" s="4" t="s">
        <v>1</v>
      </c>
      <c r="E88" s="9" t="s">
        <v>15</v>
      </c>
      <c r="F88" s="8">
        <v>0</v>
      </c>
      <c r="G88" s="8">
        <v>645</v>
      </c>
      <c r="H88" s="8">
        <v>652.79999999999995</v>
      </c>
      <c r="I88" s="8">
        <v>502.41143</v>
      </c>
      <c r="J88" s="8">
        <v>680</v>
      </c>
      <c r="K88" s="8">
        <v>815</v>
      </c>
      <c r="M88" s="13"/>
    </row>
    <row r="89" spans="1:13" x14ac:dyDescent="0.25">
      <c r="B89" s="1" t="str">
        <f t="shared" si="153"/>
        <v>m</v>
      </c>
      <c r="C89" s="1" t="str">
        <f t="shared" si="154"/>
        <v>a</v>
      </c>
      <c r="D89" s="4" t="s">
        <v>1</v>
      </c>
      <c r="E89" s="9" t="s">
        <v>16</v>
      </c>
      <c r="F89" s="8">
        <v>0</v>
      </c>
      <c r="G89" s="8">
        <v>420</v>
      </c>
      <c r="H89" s="8">
        <v>432.6</v>
      </c>
      <c r="I89" s="8">
        <v>311.15562999999997</v>
      </c>
      <c r="J89" s="8">
        <v>450</v>
      </c>
      <c r="K89" s="8">
        <v>870</v>
      </c>
      <c r="M89" s="13"/>
    </row>
    <row r="90" spans="1:13" hidden="1" x14ac:dyDescent="0.25">
      <c r="B90" s="1" t="str">
        <f t="shared" si="153"/>
        <v>n</v>
      </c>
      <c r="C90" s="1" t="str">
        <f t="shared" si="154"/>
        <v>a</v>
      </c>
      <c r="D90" s="4" t="s">
        <v>1</v>
      </c>
      <c r="E90" s="9" t="s">
        <v>19</v>
      </c>
      <c r="F90" s="8">
        <v>0</v>
      </c>
      <c r="G90" s="8">
        <v>0</v>
      </c>
      <c r="H90" s="8">
        <v>17.7</v>
      </c>
      <c r="I90" s="8">
        <v>17.476310000000002</v>
      </c>
      <c r="J90" s="8">
        <v>0</v>
      </c>
      <c r="K90" s="8">
        <v>15</v>
      </c>
      <c r="M90" s="2"/>
    </row>
    <row r="91" spans="1:13" hidden="1" x14ac:dyDescent="0.25">
      <c r="B91" s="1" t="str">
        <f t="shared" si="153"/>
        <v>n</v>
      </c>
      <c r="C91" s="1" t="str">
        <f t="shared" si="154"/>
        <v>a</v>
      </c>
      <c r="D91" s="4" t="s">
        <v>1</v>
      </c>
      <c r="E91" s="9" t="s">
        <v>20</v>
      </c>
      <c r="F91" s="8">
        <f t="shared" ref="F91:F92" si="203">SUM(F92)</f>
        <v>0</v>
      </c>
      <c r="G91" s="8">
        <f t="shared" ref="G91:G92" si="204">SUM(G92)</f>
        <v>0</v>
      </c>
      <c r="H91" s="8">
        <f t="shared" ref="H91:H92" si="205">SUM(H92)</f>
        <v>0.5</v>
      </c>
      <c r="I91" s="8">
        <f t="shared" ref="I91:I92" si="206">SUM(I92)</f>
        <v>0.18329999999999999</v>
      </c>
      <c r="J91" s="8">
        <f t="shared" ref="J91:J92" si="207">SUM(J92)</f>
        <v>0</v>
      </c>
      <c r="K91" s="8">
        <f t="shared" ref="K91:K92" si="208">SUM(K92)</f>
        <v>0</v>
      </c>
      <c r="M91" s="2"/>
    </row>
    <row r="92" spans="1:13" hidden="1" x14ac:dyDescent="0.25">
      <c r="B92" s="1" t="str">
        <f t="shared" si="153"/>
        <v>n</v>
      </c>
      <c r="C92" s="1" t="str">
        <f t="shared" si="154"/>
        <v>a</v>
      </c>
      <c r="D92" s="4" t="s">
        <v>1</v>
      </c>
      <c r="E92" s="10" t="s">
        <v>21</v>
      </c>
      <c r="F92" s="8">
        <f t="shared" si="203"/>
        <v>0</v>
      </c>
      <c r="G92" s="8">
        <f t="shared" si="204"/>
        <v>0</v>
      </c>
      <c r="H92" s="8">
        <f t="shared" si="205"/>
        <v>0.5</v>
      </c>
      <c r="I92" s="8">
        <f t="shared" si="206"/>
        <v>0.18329999999999999</v>
      </c>
      <c r="J92" s="8">
        <f t="shared" si="207"/>
        <v>0</v>
      </c>
      <c r="K92" s="8">
        <f t="shared" si="208"/>
        <v>0</v>
      </c>
      <c r="M92" s="2"/>
    </row>
    <row r="93" spans="1:13" ht="30" hidden="1" x14ac:dyDescent="0.25">
      <c r="B93" s="1" t="str">
        <f t="shared" si="153"/>
        <v>n</v>
      </c>
      <c r="C93" s="1" t="str">
        <f t="shared" si="154"/>
        <v>a</v>
      </c>
      <c r="D93" s="4" t="s">
        <v>1</v>
      </c>
      <c r="E93" s="11" t="s">
        <v>22</v>
      </c>
      <c r="F93" s="8">
        <v>0</v>
      </c>
      <c r="G93" s="8">
        <v>0</v>
      </c>
      <c r="H93" s="8">
        <v>0.5</v>
      </c>
      <c r="I93" s="8">
        <v>0.18329999999999999</v>
      </c>
      <c r="J93" s="8">
        <v>0</v>
      </c>
      <c r="K93" s="8">
        <v>0</v>
      </c>
      <c r="M93" s="2"/>
    </row>
    <row r="94" spans="1:13" hidden="1" x14ac:dyDescent="0.25">
      <c r="B94" s="1" t="str">
        <f t="shared" si="153"/>
        <v>n</v>
      </c>
      <c r="C94" s="1" t="str">
        <f t="shared" si="154"/>
        <v>a</v>
      </c>
      <c r="D94" s="4" t="s">
        <v>1</v>
      </c>
      <c r="E94" s="7" t="s">
        <v>24</v>
      </c>
      <c r="F94" s="8">
        <v>0</v>
      </c>
      <c r="G94" s="8">
        <v>0</v>
      </c>
      <c r="H94" s="8">
        <v>1.4</v>
      </c>
      <c r="I94" s="8">
        <v>1.3294999999999999</v>
      </c>
      <c r="J94" s="8">
        <v>0</v>
      </c>
      <c r="K94" s="8">
        <v>100</v>
      </c>
      <c r="M94" s="2"/>
    </row>
    <row r="95" spans="1:13" ht="30" x14ac:dyDescent="0.25">
      <c r="A95" s="1" t="s">
        <v>241</v>
      </c>
      <c r="B95" s="1" t="str">
        <f t="shared" si="153"/>
        <v>m</v>
      </c>
      <c r="C95" s="1" t="str">
        <f t="shared" si="154"/>
        <v>a</v>
      </c>
      <c r="D95" s="4" t="s">
        <v>40</v>
      </c>
      <c r="E95" s="5" t="s">
        <v>37</v>
      </c>
      <c r="F95" s="6">
        <f t="shared" ref="F95" si="209">SUM(F96)</f>
        <v>121.833</v>
      </c>
      <c r="G95" s="6">
        <f>SUM(G96)</f>
        <v>150</v>
      </c>
      <c r="H95" s="6">
        <f t="shared" ref="H95" si="210">SUM(H96)</f>
        <v>150</v>
      </c>
      <c r="I95" s="6">
        <f t="shared" ref="I95" si="211">SUM(I96)</f>
        <v>4.8</v>
      </c>
      <c r="J95" s="6">
        <f>SUM(J96)</f>
        <v>150</v>
      </c>
      <c r="K95" s="6">
        <f>SUM(K96)</f>
        <v>150</v>
      </c>
      <c r="M95" s="13"/>
    </row>
    <row r="96" spans="1:13" x14ac:dyDescent="0.25">
      <c r="B96" s="1" t="str">
        <f t="shared" si="153"/>
        <v>m</v>
      </c>
      <c r="C96" s="1" t="str">
        <f t="shared" si="154"/>
        <v>a</v>
      </c>
      <c r="D96" s="4" t="s">
        <v>1</v>
      </c>
      <c r="E96" s="7" t="s">
        <v>14</v>
      </c>
      <c r="F96" s="8">
        <f t="shared" ref="F96" si="212">SUM(F97:F98)</f>
        <v>121.833</v>
      </c>
      <c r="G96" s="8">
        <f>SUM(G97:G98)</f>
        <v>150</v>
      </c>
      <c r="H96" s="8">
        <f t="shared" ref="H96" si="213">SUM(H97:H98)</f>
        <v>150</v>
      </c>
      <c r="I96" s="8">
        <f t="shared" ref="I96" si="214">SUM(I97:I98)</f>
        <v>4.8</v>
      </c>
      <c r="J96" s="8">
        <f>SUM(J97:J98)</f>
        <v>150</v>
      </c>
      <c r="K96" s="8">
        <f>SUM(K97:K98)</f>
        <v>150</v>
      </c>
      <c r="M96" s="13"/>
    </row>
    <row r="97" spans="1:13" x14ac:dyDescent="0.25">
      <c r="B97" s="1" t="str">
        <f t="shared" si="153"/>
        <v>m</v>
      </c>
      <c r="C97" s="1" t="str">
        <f t="shared" si="154"/>
        <v>a</v>
      </c>
      <c r="D97" s="4" t="s">
        <v>1</v>
      </c>
      <c r="E97" s="9" t="s">
        <v>16</v>
      </c>
      <c r="F97" s="8">
        <v>114.83346</v>
      </c>
      <c r="G97" s="8">
        <v>143</v>
      </c>
      <c r="H97" s="8">
        <v>143</v>
      </c>
      <c r="I97" s="8">
        <v>0</v>
      </c>
      <c r="J97" s="8">
        <v>143</v>
      </c>
      <c r="K97" s="8">
        <v>143</v>
      </c>
      <c r="M97" s="13"/>
    </row>
    <row r="98" spans="1:13" x14ac:dyDescent="0.25">
      <c r="B98" s="1" t="str">
        <f t="shared" si="153"/>
        <v>m</v>
      </c>
      <c r="C98" s="1" t="str">
        <f t="shared" si="154"/>
        <v>a</v>
      </c>
      <c r="D98" s="4" t="s">
        <v>1</v>
      </c>
      <c r="E98" s="9" t="s">
        <v>20</v>
      </c>
      <c r="F98" s="8">
        <f t="shared" ref="F98:F99" si="215">SUM(F99)</f>
        <v>6.9995399999999997</v>
      </c>
      <c r="G98" s="8">
        <f t="shared" ref="G98:G99" si="216">SUM(G99)</f>
        <v>7</v>
      </c>
      <c r="H98" s="8">
        <f t="shared" ref="H98:H99" si="217">SUM(H99)</f>
        <v>7</v>
      </c>
      <c r="I98" s="8">
        <f t="shared" ref="I98:I99" si="218">SUM(I99)</f>
        <v>4.8</v>
      </c>
      <c r="J98" s="8">
        <f t="shared" ref="J98:J99" si="219">SUM(J99)</f>
        <v>7</v>
      </c>
      <c r="K98" s="8">
        <f t="shared" ref="K98:K99" si="220">SUM(K99)</f>
        <v>7</v>
      </c>
      <c r="M98" s="13"/>
    </row>
    <row r="99" spans="1:13" x14ac:dyDescent="0.25">
      <c r="B99" s="1" t="str">
        <f t="shared" si="153"/>
        <v>m</v>
      </c>
      <c r="C99" s="1" t="str">
        <f t="shared" si="154"/>
        <v>a</v>
      </c>
      <c r="D99" s="4" t="s">
        <v>1</v>
      </c>
      <c r="E99" s="10" t="s">
        <v>21</v>
      </c>
      <c r="F99" s="8">
        <f t="shared" si="215"/>
        <v>6.9995399999999997</v>
      </c>
      <c r="G99" s="8">
        <f t="shared" si="216"/>
        <v>7</v>
      </c>
      <c r="H99" s="8">
        <f t="shared" si="217"/>
        <v>7</v>
      </c>
      <c r="I99" s="8">
        <f t="shared" si="218"/>
        <v>4.8</v>
      </c>
      <c r="J99" s="8">
        <f t="shared" si="219"/>
        <v>7</v>
      </c>
      <c r="K99" s="8">
        <f t="shared" si="220"/>
        <v>7</v>
      </c>
      <c r="M99" s="13"/>
    </row>
    <row r="100" spans="1:13" ht="30" x14ac:dyDescent="0.25">
      <c r="B100" s="1" t="str">
        <f t="shared" si="153"/>
        <v>m</v>
      </c>
      <c r="C100" s="1" t="str">
        <f t="shared" si="154"/>
        <v>a</v>
      </c>
      <c r="D100" s="4" t="s">
        <v>1</v>
      </c>
      <c r="E100" s="11" t="s">
        <v>22</v>
      </c>
      <c r="F100" s="8">
        <v>6.9995399999999997</v>
      </c>
      <c r="G100" s="8">
        <v>7</v>
      </c>
      <c r="H100" s="8">
        <v>7</v>
      </c>
      <c r="I100" s="8">
        <v>4.8</v>
      </c>
      <c r="J100" s="8">
        <v>7</v>
      </c>
      <c r="K100" s="8">
        <v>7</v>
      </c>
      <c r="M100" s="13"/>
    </row>
    <row r="101" spans="1:13" ht="30" x14ac:dyDescent="0.25">
      <c r="A101" s="1" t="s">
        <v>241</v>
      </c>
      <c r="B101" s="1" t="str">
        <f t="shared" si="153"/>
        <v>m</v>
      </c>
      <c r="C101" s="1" t="str">
        <f t="shared" si="154"/>
        <v>a</v>
      </c>
      <c r="D101" s="4" t="s">
        <v>41</v>
      </c>
      <c r="E101" s="5" t="s">
        <v>42</v>
      </c>
      <c r="F101" s="6">
        <f t="shared" ref="F101" si="221">SUM(F104,F112:F113)</f>
        <v>10209.65524</v>
      </c>
      <c r="G101" s="6">
        <f>SUM(G104,G112:G113)</f>
        <v>11258</v>
      </c>
      <c r="H101" s="6">
        <f t="shared" ref="H101" si="222">SUM(H104,H112:H113)</f>
        <v>11197.6</v>
      </c>
      <c r="I101" s="6">
        <f t="shared" ref="I101" si="223">SUM(I104,I112:I113)</f>
        <v>7328.7798999999995</v>
      </c>
      <c r="J101" s="6">
        <f>SUM(J104,J112:J113)</f>
        <v>11300</v>
      </c>
      <c r="K101" s="6">
        <f>SUM(K104,K112:K113)</f>
        <v>11500</v>
      </c>
      <c r="M101" s="13"/>
    </row>
    <row r="102" spans="1:13" x14ac:dyDescent="0.25">
      <c r="B102" s="1" t="str">
        <f t="shared" si="153"/>
        <v>m</v>
      </c>
      <c r="C102" s="1" t="str">
        <f t="shared" si="154"/>
        <v>a</v>
      </c>
      <c r="D102" s="4" t="s">
        <v>1</v>
      </c>
      <c r="E102" s="7" t="s">
        <v>12</v>
      </c>
      <c r="F102" s="8">
        <v>311</v>
      </c>
      <c r="G102" s="8">
        <v>306</v>
      </c>
      <c r="H102" s="8">
        <v>0</v>
      </c>
      <c r="I102" s="8">
        <v>0</v>
      </c>
      <c r="J102" s="8">
        <v>306</v>
      </c>
      <c r="K102" s="8">
        <v>306</v>
      </c>
      <c r="M102" s="13"/>
    </row>
    <row r="103" spans="1:13" x14ac:dyDescent="0.25">
      <c r="B103" s="1" t="str">
        <f t="shared" si="153"/>
        <v>m</v>
      </c>
      <c r="C103" s="1" t="str">
        <f t="shared" si="154"/>
        <v>a</v>
      </c>
      <c r="D103" s="4" t="s">
        <v>1</v>
      </c>
      <c r="E103" s="7" t="s">
        <v>13</v>
      </c>
      <c r="F103" s="8">
        <v>44</v>
      </c>
      <c r="G103" s="8">
        <v>44</v>
      </c>
      <c r="H103" s="8">
        <v>0</v>
      </c>
      <c r="I103" s="8">
        <v>0</v>
      </c>
      <c r="J103" s="8">
        <v>44</v>
      </c>
      <c r="K103" s="8">
        <v>44</v>
      </c>
      <c r="M103" s="13"/>
    </row>
    <row r="104" spans="1:13" x14ac:dyDescent="0.25">
      <c r="B104" s="1" t="str">
        <f t="shared" si="153"/>
        <v>m</v>
      </c>
      <c r="C104" s="1" t="str">
        <f t="shared" si="154"/>
        <v>a</v>
      </c>
      <c r="D104" s="4" t="s">
        <v>1</v>
      </c>
      <c r="E104" s="7" t="s">
        <v>14</v>
      </c>
      <c r="F104" s="8">
        <f t="shared" ref="F104" si="224">SUM(F105:F109)</f>
        <v>8857.8382099999999</v>
      </c>
      <c r="G104" s="8">
        <f>SUM(G105:G109)</f>
        <v>11228</v>
      </c>
      <c r="H104" s="8">
        <f t="shared" ref="H104" si="225">SUM(H105:H109)</f>
        <v>10890.45</v>
      </c>
      <c r="I104" s="8">
        <f t="shared" ref="I104" si="226">SUM(I105:I109)</f>
        <v>7043.9052699999993</v>
      </c>
      <c r="J104" s="8">
        <f>SUM(J105:J109)</f>
        <v>11210</v>
      </c>
      <c r="K104" s="8">
        <f>SUM(K105:K109)</f>
        <v>11212</v>
      </c>
      <c r="M104" s="13"/>
    </row>
    <row r="105" spans="1:13" x14ac:dyDescent="0.25">
      <c r="B105" s="1" t="str">
        <f t="shared" si="153"/>
        <v>m</v>
      </c>
      <c r="C105" s="1" t="str">
        <f t="shared" si="154"/>
        <v>a</v>
      </c>
      <c r="D105" s="4" t="s">
        <v>1</v>
      </c>
      <c r="E105" s="9" t="s">
        <v>15</v>
      </c>
      <c r="F105" s="8">
        <v>3149.9836799999998</v>
      </c>
      <c r="G105" s="8">
        <v>3508</v>
      </c>
      <c r="H105" s="8">
        <v>3508</v>
      </c>
      <c r="I105" s="8">
        <v>2542.4809</v>
      </c>
      <c r="J105" s="8">
        <v>3560</v>
      </c>
      <c r="K105" s="8">
        <v>3562</v>
      </c>
      <c r="M105" s="13"/>
    </row>
    <row r="106" spans="1:13" x14ac:dyDescent="0.25">
      <c r="B106" s="1" t="str">
        <f t="shared" si="153"/>
        <v>m</v>
      </c>
      <c r="C106" s="1" t="str">
        <f t="shared" si="154"/>
        <v>a</v>
      </c>
      <c r="D106" s="4" t="s">
        <v>1</v>
      </c>
      <c r="E106" s="9" t="s">
        <v>16</v>
      </c>
      <c r="F106" s="8">
        <v>5613.6044300000003</v>
      </c>
      <c r="G106" s="8">
        <v>7550</v>
      </c>
      <c r="H106" s="8">
        <v>7212.45</v>
      </c>
      <c r="I106" s="8">
        <v>4467.3354399999998</v>
      </c>
      <c r="J106" s="8">
        <v>7450</v>
      </c>
      <c r="K106" s="8">
        <v>7450</v>
      </c>
      <c r="M106" s="13"/>
    </row>
    <row r="107" spans="1:13" x14ac:dyDescent="0.25">
      <c r="B107" s="1" t="str">
        <f t="shared" si="153"/>
        <v>m</v>
      </c>
      <c r="C107" s="1" t="str">
        <f t="shared" si="154"/>
        <v>a</v>
      </c>
      <c r="D107" s="4" t="s">
        <v>1</v>
      </c>
      <c r="E107" s="9" t="s">
        <v>18</v>
      </c>
      <c r="F107" s="8">
        <v>5.4514100000000001</v>
      </c>
      <c r="G107" s="8">
        <v>50</v>
      </c>
      <c r="H107" s="8">
        <v>50</v>
      </c>
      <c r="I107" s="8">
        <v>1.4445699999999999</v>
      </c>
      <c r="J107" s="8">
        <v>50</v>
      </c>
      <c r="K107" s="8">
        <v>50</v>
      </c>
      <c r="M107" s="13"/>
    </row>
    <row r="108" spans="1:13" x14ac:dyDescent="0.25">
      <c r="B108" s="1" t="str">
        <f t="shared" si="153"/>
        <v>m</v>
      </c>
      <c r="C108" s="1" t="str">
        <f t="shared" si="154"/>
        <v>a</v>
      </c>
      <c r="D108" s="4" t="s">
        <v>1</v>
      </c>
      <c r="E108" s="9" t="s">
        <v>19</v>
      </c>
      <c r="F108" s="8">
        <v>50.4</v>
      </c>
      <c r="G108" s="8">
        <v>70</v>
      </c>
      <c r="H108" s="8">
        <v>70</v>
      </c>
      <c r="I108" s="8">
        <v>20.700430000000001</v>
      </c>
      <c r="J108" s="8">
        <v>70</v>
      </c>
      <c r="K108" s="8">
        <v>70</v>
      </c>
      <c r="M108" s="13"/>
    </row>
    <row r="109" spans="1:13" x14ac:dyDescent="0.25">
      <c r="B109" s="1" t="str">
        <f t="shared" si="153"/>
        <v>m</v>
      </c>
      <c r="C109" s="1" t="str">
        <f t="shared" si="154"/>
        <v>a</v>
      </c>
      <c r="D109" s="4" t="s">
        <v>1</v>
      </c>
      <c r="E109" s="9" t="s">
        <v>20</v>
      </c>
      <c r="F109" s="8">
        <f t="shared" ref="F109:F110" si="227">SUM(F110)</f>
        <v>38.398690000000002</v>
      </c>
      <c r="G109" s="8">
        <f t="shared" ref="G109:G110" si="228">SUM(G110)</f>
        <v>50</v>
      </c>
      <c r="H109" s="8">
        <f t="shared" ref="H109:H110" si="229">SUM(H110)</f>
        <v>50</v>
      </c>
      <c r="I109" s="8">
        <f t="shared" ref="I109:I110" si="230">SUM(I110)</f>
        <v>11.94393</v>
      </c>
      <c r="J109" s="8">
        <f t="shared" ref="J109:J110" si="231">SUM(J110)</f>
        <v>80</v>
      </c>
      <c r="K109" s="8">
        <f t="shared" ref="K109:K110" si="232">SUM(K110)</f>
        <v>80</v>
      </c>
      <c r="M109" s="13"/>
    </row>
    <row r="110" spans="1:13" x14ac:dyDescent="0.25">
      <c r="B110" s="1" t="str">
        <f t="shared" si="153"/>
        <v>m</v>
      </c>
      <c r="C110" s="1" t="str">
        <f t="shared" si="154"/>
        <v>a</v>
      </c>
      <c r="D110" s="4" t="s">
        <v>1</v>
      </c>
      <c r="E110" s="10" t="s">
        <v>21</v>
      </c>
      <c r="F110" s="8">
        <f t="shared" si="227"/>
        <v>38.398690000000002</v>
      </c>
      <c r="G110" s="8">
        <f t="shared" si="228"/>
        <v>50</v>
      </c>
      <c r="H110" s="8">
        <f t="shared" si="229"/>
        <v>50</v>
      </c>
      <c r="I110" s="8">
        <f t="shared" si="230"/>
        <v>11.94393</v>
      </c>
      <c r="J110" s="8">
        <f t="shared" si="231"/>
        <v>80</v>
      </c>
      <c r="K110" s="8">
        <f t="shared" si="232"/>
        <v>80</v>
      </c>
      <c r="M110" s="13"/>
    </row>
    <row r="111" spans="1:13" ht="30" x14ac:dyDescent="0.25">
      <c r="B111" s="1" t="str">
        <f t="shared" si="153"/>
        <v>m</v>
      </c>
      <c r="C111" s="1" t="str">
        <f t="shared" si="154"/>
        <v>a</v>
      </c>
      <c r="D111" s="4" t="s">
        <v>1</v>
      </c>
      <c r="E111" s="11" t="s">
        <v>22</v>
      </c>
      <c r="F111" s="8">
        <v>38.398690000000002</v>
      </c>
      <c r="G111" s="8">
        <v>50</v>
      </c>
      <c r="H111" s="8">
        <v>50</v>
      </c>
      <c r="I111" s="8">
        <v>11.94393</v>
      </c>
      <c r="J111" s="8">
        <v>80</v>
      </c>
      <c r="K111" s="8">
        <v>80</v>
      </c>
      <c r="M111" s="13"/>
    </row>
    <row r="112" spans="1:13" x14ac:dyDescent="0.25">
      <c r="B112" s="1" t="str">
        <f t="shared" si="153"/>
        <v>m</v>
      </c>
      <c r="C112" s="1" t="str">
        <f t="shared" si="154"/>
        <v>a</v>
      </c>
      <c r="D112" s="4" t="s">
        <v>1</v>
      </c>
      <c r="E112" s="7" t="s">
        <v>24</v>
      </c>
      <c r="F112" s="8">
        <v>1351.8170299999999</v>
      </c>
      <c r="G112" s="8">
        <v>30</v>
      </c>
      <c r="H112" s="8">
        <v>307.14999999999998</v>
      </c>
      <c r="I112" s="8">
        <v>284.87463000000002</v>
      </c>
      <c r="J112" s="8">
        <v>90</v>
      </c>
      <c r="K112" s="8">
        <v>288</v>
      </c>
      <c r="M112" s="13"/>
    </row>
    <row r="113" spans="1:13" hidden="1" x14ac:dyDescent="0.25">
      <c r="B113" s="1" t="str">
        <f t="shared" si="153"/>
        <v>n</v>
      </c>
      <c r="C113" s="1" t="str">
        <f t="shared" si="154"/>
        <v>b</v>
      </c>
      <c r="D113" s="4" t="s">
        <v>1</v>
      </c>
      <c r="E113" s="7" t="s">
        <v>25</v>
      </c>
      <c r="F113" s="8">
        <v>0</v>
      </c>
      <c r="G113" s="8">
        <v>0</v>
      </c>
      <c r="H113" s="8">
        <v>0</v>
      </c>
      <c r="I113" s="8">
        <v>0</v>
      </c>
      <c r="J113" s="8">
        <v>0</v>
      </c>
      <c r="K113" s="8">
        <v>0</v>
      </c>
      <c r="M113" s="2"/>
    </row>
    <row r="114" spans="1:13" ht="36.75" x14ac:dyDescent="0.25">
      <c r="A114" s="1" t="s">
        <v>241</v>
      </c>
      <c r="B114" s="1" t="str">
        <f t="shared" si="153"/>
        <v>m</v>
      </c>
      <c r="C114" s="1" t="str">
        <f t="shared" si="154"/>
        <v>a</v>
      </c>
      <c r="D114" s="4" t="s">
        <v>43</v>
      </c>
      <c r="E114" s="5" t="s">
        <v>44</v>
      </c>
      <c r="F114" s="6">
        <f t="shared" ref="F114" si="233">SUM(F128,F142,F149,F156,F160,F167,F174,F181,F188,F195,F202,F209,F219,F230,F238)</f>
        <v>22692.743330000005</v>
      </c>
      <c r="G114" s="6">
        <f>SUM(G128,G142,G149,G156,G160,G167,G174,G181,G188,G195,G202,G209,G219,G230,G238)</f>
        <v>26290</v>
      </c>
      <c r="H114" s="6">
        <f t="shared" ref="H114" si="234">SUM(H128,H142,H149,H156,H160,H167,H174,H181,H188,H195,H202,H209,H219,H230,H238)</f>
        <v>26214.969999999998</v>
      </c>
      <c r="I114" s="6">
        <f t="shared" ref="I114" si="235">SUM(I128,I142,I149,I156,I160,I167,I174,I181,I188,I195,I202,I209,I219,I230,I238)</f>
        <v>16825.48431</v>
      </c>
      <c r="J114" s="6">
        <f>SUM(J128,J142,J149,J156,J160,J167,J174,J181,J188,J195,J202,J209,J219,J230,J238)</f>
        <v>26100</v>
      </c>
      <c r="K114" s="6">
        <f>SUM(K128,K142,K149,K156,K160,K167,K174,K181,K188,K195,K202,K209,K219,K230,K238)</f>
        <v>35000</v>
      </c>
      <c r="M114" s="15" t="s">
        <v>253</v>
      </c>
    </row>
    <row r="115" spans="1:13" x14ac:dyDescent="0.25">
      <c r="B115" s="1" t="str">
        <f t="shared" si="153"/>
        <v>m</v>
      </c>
      <c r="C115" s="1" t="str">
        <f t="shared" si="154"/>
        <v>a</v>
      </c>
      <c r="D115" s="4" t="s">
        <v>1</v>
      </c>
      <c r="E115" s="7" t="s">
        <v>12</v>
      </c>
      <c r="F115" s="8">
        <f t="shared" ref="F115" si="236">SUM(F129,F210,F220)</f>
        <v>1962</v>
      </c>
      <c r="G115" s="8">
        <f t="shared" ref="G115:G116" si="237">SUM(G129,G210,G220)</f>
        <v>1843</v>
      </c>
      <c r="H115" s="8">
        <f t="shared" ref="H115:H116" si="238">SUM(H129,H210,H220)</f>
        <v>0</v>
      </c>
      <c r="I115" s="8">
        <f t="shared" ref="I115" si="239">SUM(I129,I210,I220)</f>
        <v>0</v>
      </c>
      <c r="J115" s="8">
        <f t="shared" ref="J115:J116" si="240">SUM(J129,J210,J220)</f>
        <v>1843</v>
      </c>
      <c r="K115" s="8">
        <f t="shared" ref="K115:K116" si="241">SUM(K129,K210,K220)</f>
        <v>1843</v>
      </c>
      <c r="M115" s="13"/>
    </row>
    <row r="116" spans="1:13" x14ac:dyDescent="0.25">
      <c r="B116" s="1" t="str">
        <f t="shared" si="153"/>
        <v>m</v>
      </c>
      <c r="C116" s="1" t="str">
        <f t="shared" si="154"/>
        <v>a</v>
      </c>
      <c r="D116" s="4" t="s">
        <v>1</v>
      </c>
      <c r="E116" s="7" t="s">
        <v>13</v>
      </c>
      <c r="F116" s="8">
        <f t="shared" ref="F116" si="242">SUM(F130,F211,F221)</f>
        <v>300</v>
      </c>
      <c r="G116" s="8">
        <f t="shared" si="237"/>
        <v>300</v>
      </c>
      <c r="H116" s="8">
        <f t="shared" si="238"/>
        <v>0</v>
      </c>
      <c r="I116" s="8">
        <f t="shared" ref="I116" si="243">SUM(I130,I211,I221)</f>
        <v>0</v>
      </c>
      <c r="J116" s="8">
        <f t="shared" si="240"/>
        <v>300</v>
      </c>
      <c r="K116" s="8">
        <f t="shared" si="241"/>
        <v>300</v>
      </c>
      <c r="M116" s="13"/>
    </row>
    <row r="117" spans="1:13" x14ac:dyDescent="0.25">
      <c r="B117" s="1" t="str">
        <f t="shared" si="153"/>
        <v>m</v>
      </c>
      <c r="C117" s="1" t="str">
        <f t="shared" si="154"/>
        <v>a</v>
      </c>
      <c r="D117" s="4" t="s">
        <v>1</v>
      </c>
      <c r="E117" s="7" t="s">
        <v>14</v>
      </c>
      <c r="F117" s="8">
        <f t="shared" ref="F117" si="244">SUM(F131,F143,F150,F157,F161,F168,F175,F182,F189,F196,F203,F212,F222,F231,F239)</f>
        <v>21800.612230000006</v>
      </c>
      <c r="G117" s="8">
        <f>SUM(G131,G143,G150,G157,G161,G168,G175,G182,G189,G196,G203,G212,G222,G231,G239)</f>
        <v>25970</v>
      </c>
      <c r="H117" s="8">
        <f t="shared" ref="H117" si="245">SUM(H131,H143,H150,H157,H161,H168,H175,H182,H189,H196,H203,H212,H222,H231,H239)</f>
        <v>25894.969999999998</v>
      </c>
      <c r="I117" s="8">
        <f t="shared" ref="I117" si="246">SUM(I131,I143,I150,I157,I161,I168,I175,I182,I189,I196,I203,I212,I222,I231,I239)</f>
        <v>16694.768179999999</v>
      </c>
      <c r="J117" s="8">
        <f>SUM(J131,J143,J150,J157,J161,J168,J175,J182,J189,J196,J203,J212,J222,J231,J239)</f>
        <v>25880</v>
      </c>
      <c r="K117" s="8">
        <f>SUM(K131,K143,K150,K157,K161,K168,K175,K182,K189,K196,K203,K212,K222,K231,K239)</f>
        <v>33058</v>
      </c>
      <c r="M117" s="19"/>
    </row>
    <row r="118" spans="1:13" x14ac:dyDescent="0.25">
      <c r="B118" s="1" t="str">
        <f t="shared" si="153"/>
        <v>m</v>
      </c>
      <c r="C118" s="1" t="str">
        <f t="shared" si="154"/>
        <v>a</v>
      </c>
      <c r="D118" s="4" t="s">
        <v>1</v>
      </c>
      <c r="E118" s="9" t="s">
        <v>15</v>
      </c>
      <c r="F118" s="8">
        <f t="shared" ref="F118" si="247">SUM(F132,F213,F223,F232,F240)</f>
        <v>16853.23833</v>
      </c>
      <c r="G118" s="8">
        <f>SUM(G132,G213,G223,G232,G240)</f>
        <v>18976</v>
      </c>
      <c r="H118" s="8">
        <f t="shared" ref="H118" si="248">SUM(H132,H213,H223,H232,H240)</f>
        <v>18930</v>
      </c>
      <c r="I118" s="8">
        <f t="shared" ref="I118" si="249">SUM(I132,I213,I223,I232,I240)</f>
        <v>12719.88366</v>
      </c>
      <c r="J118" s="8">
        <f>SUM(J132,J213,J223,J232,J240)</f>
        <v>19000</v>
      </c>
      <c r="K118" s="8">
        <f>SUM(K132,K213,K223,K232,K240)</f>
        <v>23971</v>
      </c>
      <c r="M118" s="20"/>
    </row>
    <row r="119" spans="1:13" x14ac:dyDescent="0.25">
      <c r="B119" s="1" t="str">
        <f t="shared" si="153"/>
        <v>m</v>
      </c>
      <c r="C119" s="1" t="str">
        <f t="shared" si="154"/>
        <v>a</v>
      </c>
      <c r="D119" s="4" t="s">
        <v>1</v>
      </c>
      <c r="E119" s="9" t="s">
        <v>16</v>
      </c>
      <c r="F119" s="8">
        <f t="shared" ref="F119" si="250">SUM(F133,F144,F151,F158,F162,F169,F176,F183,F190,F197,F204,F214,F224,F233,F241)</f>
        <v>4632.8871899999995</v>
      </c>
      <c r="G119" s="8">
        <f>SUM(G133,G144,G151,G158,G162,G169,G176,G183,G190,G197,G204,G214,G224,G233,G241)</f>
        <v>6759</v>
      </c>
      <c r="H119" s="8">
        <f t="shared" ref="H119" si="251">SUM(H133,H144,H151,H158,H162,H169,H176,H183,H190,H197,H204,H214,H224,H233,H241)</f>
        <v>6626.77</v>
      </c>
      <c r="I119" s="8">
        <f t="shared" ref="I119" si="252">SUM(I133,I144,I151,I158,I162,I169,I176,I183,I190,I197,I204,I214,I224,I233,I241)</f>
        <v>3716.6924299999996</v>
      </c>
      <c r="J119" s="8">
        <f>SUM(J133,J144,J151,J158,J162,J169,J176,J183,J190,J197,J204,J214,J224,J233,J241)</f>
        <v>6600</v>
      </c>
      <c r="K119" s="8">
        <f>SUM(K133,K144,K151,K158,K162,K169,K176,K183,K190,K197,K204,K214,K224,K233,K241)</f>
        <v>8761</v>
      </c>
      <c r="M119" s="20"/>
    </row>
    <row r="120" spans="1:13" x14ac:dyDescent="0.25">
      <c r="B120" s="1" t="str">
        <f t="shared" si="153"/>
        <v>m</v>
      </c>
      <c r="C120" s="1" t="str">
        <f t="shared" si="154"/>
        <v>a</v>
      </c>
      <c r="D120" s="4" t="s">
        <v>1</v>
      </c>
      <c r="E120" s="9" t="s">
        <v>18</v>
      </c>
      <c r="F120" s="8">
        <f t="shared" ref="F120" si="253">SUM(F134)</f>
        <v>39.167999999999999</v>
      </c>
      <c r="G120" s="8">
        <f>SUM(G134)</f>
        <v>3</v>
      </c>
      <c r="H120" s="8">
        <f t="shared" ref="H120" si="254">SUM(H134)</f>
        <v>43.2</v>
      </c>
      <c r="I120" s="8">
        <f t="shared" ref="I120" si="255">SUM(I134)</f>
        <v>39.997500000000002</v>
      </c>
      <c r="J120" s="8">
        <f>SUM(J134)</f>
        <v>45</v>
      </c>
      <c r="K120" s="8">
        <f>SUM(K134)</f>
        <v>45</v>
      </c>
      <c r="M120" s="21"/>
    </row>
    <row r="121" spans="1:13" x14ac:dyDescent="0.25">
      <c r="B121" s="1" t="str">
        <f t="shared" si="153"/>
        <v>m</v>
      </c>
      <c r="C121" s="1" t="str">
        <f t="shared" si="154"/>
        <v>a</v>
      </c>
      <c r="D121" s="4" t="s">
        <v>1</v>
      </c>
      <c r="E121" s="9" t="s">
        <v>19</v>
      </c>
      <c r="F121" s="8">
        <f t="shared" ref="F121" si="256">SUM(F135,F145,F152,F159,F163,F170,F177,F184,F191,F198,F205,F215,F225,F234)</f>
        <v>215.36301000000003</v>
      </c>
      <c r="G121" s="8">
        <f>SUM(G135,G145,G152,G159,G163,G170,G177,G184,G191,G198,G205,G215,G225,G234)</f>
        <v>153</v>
      </c>
      <c r="H121" s="8">
        <f t="shared" ref="H121" si="257">SUM(H135,H145,H152,H159,H163,H170,H177,H184,H191,H198,H205,H215,H225,H234)</f>
        <v>216</v>
      </c>
      <c r="I121" s="8">
        <f t="shared" ref="I121" si="258">SUM(I135,I145,I152,I159,I163,I170,I177,I184,I191,I198,I205,I215,I225,I234)</f>
        <v>184.31478000000001</v>
      </c>
      <c r="J121" s="8">
        <f>SUM(J135,J145,J152,J159,J163,J170,J177,J184,J191,J198,J205,J215,J225,J234)</f>
        <v>170</v>
      </c>
      <c r="K121" s="8">
        <f>SUM(K135,K145,K152,K159,K163,K170,K177,K184,K191,K198,K205,K215,K225,K234)</f>
        <v>200</v>
      </c>
      <c r="M121" s="13"/>
    </row>
    <row r="122" spans="1:13" x14ac:dyDescent="0.25">
      <c r="B122" s="1" t="str">
        <f t="shared" si="153"/>
        <v>m</v>
      </c>
      <c r="C122" s="1" t="str">
        <f t="shared" si="154"/>
        <v>a</v>
      </c>
      <c r="D122" s="4" t="s">
        <v>1</v>
      </c>
      <c r="E122" s="9" t="s">
        <v>20</v>
      </c>
      <c r="F122" s="8">
        <f t="shared" ref="F122" si="259">SUM(F136,F146,F153,F164,F171,F178,F185,F192,F199,F206,F216,F226,F235,F242)</f>
        <v>59.9557</v>
      </c>
      <c r="G122" s="8">
        <f t="shared" ref="G122:G124" si="260">SUM(G136,G146,G153,G164,G171,G178,G185,G192,G199,G206,G216,G226,G235,G242)</f>
        <v>79</v>
      </c>
      <c r="H122" s="8">
        <f t="shared" ref="H122:H124" si="261">SUM(H136,H146,H153,H164,H171,H178,H185,H192,H199,H206,H216,H226,H235,H242)</f>
        <v>78.999999999999986</v>
      </c>
      <c r="I122" s="8">
        <f t="shared" ref="I122" si="262">SUM(I136,I146,I153,I164,I171,I178,I185,I192,I199,I206,I216,I226,I235,I242)</f>
        <v>33.879809999999999</v>
      </c>
      <c r="J122" s="8">
        <f t="shared" ref="J122:J124" si="263">SUM(J136,J146,J153,J164,J171,J178,J185,J192,J199,J206,J216,J226,J235,J242)</f>
        <v>65</v>
      </c>
      <c r="K122" s="8">
        <f t="shared" ref="K122:K124" si="264">SUM(K136,K146,K153,K164,K171,K178,K185,K192,K199,K206,K216,K226,K235,K242)</f>
        <v>81</v>
      </c>
      <c r="M122" s="13"/>
    </row>
    <row r="123" spans="1:13" x14ac:dyDescent="0.25">
      <c r="B123" s="1" t="str">
        <f t="shared" si="153"/>
        <v>m</v>
      </c>
      <c r="C123" s="1" t="str">
        <f t="shared" si="154"/>
        <v>a</v>
      </c>
      <c r="D123" s="4" t="s">
        <v>1</v>
      </c>
      <c r="E123" s="10" t="s">
        <v>21</v>
      </c>
      <c r="F123" s="8">
        <f t="shared" ref="F123" si="265">SUM(F137,F147,F154,F165,F172,F179,F186,F193,F200,F207,F217,F227,F236,F243)</f>
        <v>59.9557</v>
      </c>
      <c r="G123" s="8">
        <f t="shared" si="260"/>
        <v>79</v>
      </c>
      <c r="H123" s="8">
        <f t="shared" si="261"/>
        <v>78.999999999999986</v>
      </c>
      <c r="I123" s="8">
        <f t="shared" ref="I123" si="266">SUM(I137,I147,I154,I165,I172,I179,I186,I193,I200,I207,I217,I227,I236,I243)</f>
        <v>33.879809999999999</v>
      </c>
      <c r="J123" s="8">
        <f t="shared" si="263"/>
        <v>65</v>
      </c>
      <c r="K123" s="8">
        <f t="shared" si="264"/>
        <v>81</v>
      </c>
      <c r="M123" s="13"/>
    </row>
    <row r="124" spans="1:13" ht="30" x14ac:dyDescent="0.25">
      <c r="B124" s="1" t="str">
        <f t="shared" si="153"/>
        <v>m</v>
      </c>
      <c r="C124" s="1" t="str">
        <f t="shared" si="154"/>
        <v>a</v>
      </c>
      <c r="D124" s="4" t="s">
        <v>1</v>
      </c>
      <c r="E124" s="11" t="s">
        <v>22</v>
      </c>
      <c r="F124" s="8">
        <f t="shared" ref="F124" si="267">SUM(F138,F148,F155,F166,F173,F180,F187,F194,F201,F208,F218,F228,F237,F244)</f>
        <v>57.824490000000004</v>
      </c>
      <c r="G124" s="8">
        <f t="shared" si="260"/>
        <v>79</v>
      </c>
      <c r="H124" s="8">
        <f t="shared" si="261"/>
        <v>78.999999999999986</v>
      </c>
      <c r="I124" s="8">
        <f t="shared" ref="I124" si="268">SUM(I138,I148,I155,I166,I173,I180,I187,I194,I201,I208,I218,I228,I237,I244)</f>
        <v>33.879809999999999</v>
      </c>
      <c r="J124" s="8">
        <f t="shared" si="263"/>
        <v>65</v>
      </c>
      <c r="K124" s="8">
        <f t="shared" si="264"/>
        <v>81</v>
      </c>
      <c r="M124" s="13"/>
    </row>
    <row r="125" spans="1:13" ht="30" hidden="1" x14ac:dyDescent="0.25">
      <c r="B125" s="1" t="str">
        <f t="shared" si="153"/>
        <v>n</v>
      </c>
      <c r="C125" s="1" t="str">
        <f t="shared" si="154"/>
        <v>a</v>
      </c>
      <c r="D125" s="4" t="s">
        <v>1</v>
      </c>
      <c r="E125" s="11" t="s">
        <v>23</v>
      </c>
      <c r="F125" s="8">
        <f t="shared" ref="F125" si="269">SUM(F139)</f>
        <v>2.1312099999999998</v>
      </c>
      <c r="G125" s="8">
        <f>SUM(G139)</f>
        <v>0</v>
      </c>
      <c r="H125" s="8">
        <f t="shared" ref="H125" si="270">SUM(H139)</f>
        <v>0</v>
      </c>
      <c r="I125" s="8">
        <f t="shared" ref="I125" si="271">SUM(I139)</f>
        <v>0</v>
      </c>
      <c r="J125" s="8">
        <f>SUM(J139)</f>
        <v>0</v>
      </c>
      <c r="K125" s="8">
        <f>SUM(K139)</f>
        <v>0</v>
      </c>
      <c r="M125" s="2"/>
    </row>
    <row r="126" spans="1:13" x14ac:dyDescent="0.25">
      <c r="B126" s="1" t="str">
        <f t="shared" si="153"/>
        <v>m</v>
      </c>
      <c r="C126" s="1" t="str">
        <f t="shared" si="154"/>
        <v>a</v>
      </c>
      <c r="D126" s="4" t="s">
        <v>1</v>
      </c>
      <c r="E126" s="7" t="s">
        <v>24</v>
      </c>
      <c r="F126" s="8">
        <f t="shared" ref="F126" si="272">SUM(F140,F229)</f>
        <v>892.13109999999995</v>
      </c>
      <c r="G126" s="8">
        <f>SUM(G140,G229)</f>
        <v>320</v>
      </c>
      <c r="H126" s="8">
        <f t="shared" ref="H126" si="273">SUM(H140,H229)</f>
        <v>320</v>
      </c>
      <c r="I126" s="8">
        <f t="shared" ref="I126" si="274">SUM(I140,I229)</f>
        <v>130.71612999999999</v>
      </c>
      <c r="J126" s="8">
        <f>SUM(J140,J229)</f>
        <v>220</v>
      </c>
      <c r="K126" s="8">
        <f>SUM(K140,K229)</f>
        <v>1942</v>
      </c>
      <c r="M126" s="13"/>
    </row>
    <row r="127" spans="1:13" hidden="1" x14ac:dyDescent="0.25">
      <c r="B127" s="1" t="str">
        <f t="shared" si="153"/>
        <v>n</v>
      </c>
      <c r="C127" s="1" t="str">
        <f t="shared" si="154"/>
        <v>b</v>
      </c>
      <c r="D127" s="4" t="s">
        <v>1</v>
      </c>
      <c r="E127" s="7" t="s">
        <v>25</v>
      </c>
      <c r="F127" s="8">
        <f t="shared" ref="F127" si="275">SUM(F141)</f>
        <v>0</v>
      </c>
      <c r="G127" s="8">
        <f>SUM(G141)</f>
        <v>0</v>
      </c>
      <c r="H127" s="8">
        <f t="shared" ref="H127" si="276">SUM(H141)</f>
        <v>0</v>
      </c>
      <c r="I127" s="8">
        <f t="shared" ref="I127" si="277">SUM(I141)</f>
        <v>0</v>
      </c>
      <c r="J127" s="8">
        <f>SUM(J141)</f>
        <v>0</v>
      </c>
      <c r="K127" s="8">
        <f>SUM(K141)</f>
        <v>0</v>
      </c>
      <c r="M127" s="2"/>
    </row>
    <row r="128" spans="1:13" ht="30" hidden="1" x14ac:dyDescent="0.25">
      <c r="B128" s="1" t="str">
        <f t="shared" si="153"/>
        <v>m</v>
      </c>
      <c r="C128" s="1" t="str">
        <f t="shared" si="154"/>
        <v>a</v>
      </c>
      <c r="D128" s="4" t="s">
        <v>45</v>
      </c>
      <c r="E128" s="5" t="s">
        <v>46</v>
      </c>
      <c r="F128" s="6">
        <f t="shared" ref="F128" si="278">SUM(F131,F140:F141)</f>
        <v>21782.724720000002</v>
      </c>
      <c r="G128" s="6">
        <f>SUM(G131,G140:G141)</f>
        <v>25513</v>
      </c>
      <c r="H128" s="6">
        <f t="shared" ref="H128" si="279">SUM(H131,H140:H141)</f>
        <v>25365.57</v>
      </c>
      <c r="I128" s="6">
        <f t="shared" ref="I128" si="280">SUM(I131,I140:I141)</f>
        <v>16378.468859999999</v>
      </c>
      <c r="J128" s="6">
        <f>SUM(J131,J140:J141)</f>
        <v>25260</v>
      </c>
      <c r="K128" s="6">
        <f>SUM(K131,K140:K141)</f>
        <v>34160</v>
      </c>
      <c r="M128" s="2"/>
    </row>
    <row r="129" spans="2:13" hidden="1" x14ac:dyDescent="0.25">
      <c r="B129" s="1" t="str">
        <f t="shared" si="153"/>
        <v>m</v>
      </c>
      <c r="C129" s="1" t="str">
        <f t="shared" si="154"/>
        <v>a</v>
      </c>
      <c r="D129" s="4" t="s">
        <v>1</v>
      </c>
      <c r="E129" s="7" t="s">
        <v>12</v>
      </c>
      <c r="F129" s="8">
        <v>1962</v>
      </c>
      <c r="G129" s="8">
        <v>1843</v>
      </c>
      <c r="H129" s="8">
        <v>0</v>
      </c>
      <c r="I129" s="8">
        <v>0</v>
      </c>
      <c r="J129" s="8">
        <v>1843</v>
      </c>
      <c r="K129" s="8">
        <v>1843</v>
      </c>
      <c r="M129" s="2"/>
    </row>
    <row r="130" spans="2:13" hidden="1" x14ac:dyDescent="0.25">
      <c r="B130" s="1" t="str">
        <f t="shared" si="153"/>
        <v>m</v>
      </c>
      <c r="C130" s="1" t="str">
        <f t="shared" si="154"/>
        <v>a</v>
      </c>
      <c r="D130" s="4" t="s">
        <v>1</v>
      </c>
      <c r="E130" s="7" t="s">
        <v>13</v>
      </c>
      <c r="F130" s="8">
        <v>300</v>
      </c>
      <c r="G130" s="8">
        <v>300</v>
      </c>
      <c r="H130" s="8">
        <v>0</v>
      </c>
      <c r="I130" s="8">
        <v>0</v>
      </c>
      <c r="J130" s="8">
        <v>300</v>
      </c>
      <c r="K130" s="8">
        <v>300</v>
      </c>
      <c r="M130" s="2"/>
    </row>
    <row r="131" spans="2:13" hidden="1" x14ac:dyDescent="0.25">
      <c r="B131" s="1" t="str">
        <f t="shared" si="153"/>
        <v>m</v>
      </c>
      <c r="C131" s="1" t="str">
        <f t="shared" si="154"/>
        <v>a</v>
      </c>
      <c r="D131" s="4" t="s">
        <v>1</v>
      </c>
      <c r="E131" s="7" t="s">
        <v>14</v>
      </c>
      <c r="F131" s="8">
        <f t="shared" ref="F131" si="281">SUM(F132:F136)</f>
        <v>20890.593620000003</v>
      </c>
      <c r="G131" s="8">
        <f>SUM(G132:G136)</f>
        <v>25193</v>
      </c>
      <c r="H131" s="8">
        <f t="shared" ref="H131" si="282">SUM(H132:H136)</f>
        <v>25045.57</v>
      </c>
      <c r="I131" s="8">
        <f t="shared" ref="I131" si="283">SUM(I132:I136)</f>
        <v>16247.752729999998</v>
      </c>
      <c r="J131" s="8">
        <f>SUM(J132:J136)</f>
        <v>25040</v>
      </c>
      <c r="K131" s="8">
        <f>SUM(K132:K136)</f>
        <v>32218</v>
      </c>
      <c r="M131" s="2"/>
    </row>
    <row r="132" spans="2:13" hidden="1" x14ac:dyDescent="0.25">
      <c r="B132" s="1" t="str">
        <f t="shared" si="153"/>
        <v>m</v>
      </c>
      <c r="C132" s="1" t="str">
        <f t="shared" si="154"/>
        <v>a</v>
      </c>
      <c r="D132" s="4" t="s">
        <v>1</v>
      </c>
      <c r="E132" s="9" t="s">
        <v>15</v>
      </c>
      <c r="F132" s="8">
        <v>16680.258180000001</v>
      </c>
      <c r="G132" s="8">
        <v>18976</v>
      </c>
      <c r="H132" s="8">
        <v>18930</v>
      </c>
      <c r="I132" s="8">
        <v>12719.88366</v>
      </c>
      <c r="J132" s="8">
        <v>19000</v>
      </c>
      <c r="K132" s="8">
        <v>23971</v>
      </c>
      <c r="M132" s="2"/>
    </row>
    <row r="133" spans="2:13" hidden="1" x14ac:dyDescent="0.25">
      <c r="B133" s="1" t="str">
        <f t="shared" ref="B133:B196" si="284">IF((G133+R133)&gt;0,"m","n")</f>
        <v>m</v>
      </c>
      <c r="C133" s="1" t="str">
        <f t="shared" ref="C133:C196" si="285">IF((F133+G133+H133+I133+J133+K133)&gt;0,"a","b")</f>
        <v>a</v>
      </c>
      <c r="D133" s="4" t="s">
        <v>1</v>
      </c>
      <c r="E133" s="9" t="s">
        <v>16</v>
      </c>
      <c r="F133" s="8">
        <v>3911.7547</v>
      </c>
      <c r="G133" s="8">
        <v>6000</v>
      </c>
      <c r="H133" s="8">
        <v>5792.27</v>
      </c>
      <c r="I133" s="8">
        <v>3278.8315400000001</v>
      </c>
      <c r="J133" s="8">
        <v>5775</v>
      </c>
      <c r="K133" s="8">
        <v>7936</v>
      </c>
      <c r="M133" s="2"/>
    </row>
    <row r="134" spans="2:13" hidden="1" x14ac:dyDescent="0.25">
      <c r="B134" s="1" t="str">
        <f t="shared" si="284"/>
        <v>m</v>
      </c>
      <c r="C134" s="1" t="str">
        <f t="shared" si="285"/>
        <v>a</v>
      </c>
      <c r="D134" s="4" t="s">
        <v>1</v>
      </c>
      <c r="E134" s="9" t="s">
        <v>18</v>
      </c>
      <c r="F134" s="8">
        <v>39.167999999999999</v>
      </c>
      <c r="G134" s="8">
        <v>3</v>
      </c>
      <c r="H134" s="8">
        <v>43.2</v>
      </c>
      <c r="I134" s="8">
        <v>39.997500000000002</v>
      </c>
      <c r="J134" s="8">
        <v>45</v>
      </c>
      <c r="K134" s="8">
        <v>45</v>
      </c>
      <c r="M134" s="2"/>
    </row>
    <row r="135" spans="2:13" hidden="1" x14ac:dyDescent="0.25">
      <c r="B135" s="1" t="str">
        <f t="shared" si="284"/>
        <v>m</v>
      </c>
      <c r="C135" s="1" t="str">
        <f t="shared" si="285"/>
        <v>a</v>
      </c>
      <c r="D135" s="4" t="s">
        <v>1</v>
      </c>
      <c r="E135" s="9" t="s">
        <v>19</v>
      </c>
      <c r="F135" s="8">
        <v>212.27332000000001</v>
      </c>
      <c r="G135" s="8">
        <v>149</v>
      </c>
      <c r="H135" s="8">
        <v>216</v>
      </c>
      <c r="I135" s="8">
        <v>184.31478000000001</v>
      </c>
      <c r="J135" s="8">
        <v>170</v>
      </c>
      <c r="K135" s="8">
        <v>200</v>
      </c>
      <c r="M135" s="2"/>
    </row>
    <row r="136" spans="2:13" hidden="1" x14ac:dyDescent="0.25">
      <c r="B136" s="1" t="str">
        <f t="shared" si="284"/>
        <v>m</v>
      </c>
      <c r="C136" s="1" t="str">
        <f t="shared" si="285"/>
        <v>a</v>
      </c>
      <c r="D136" s="4" t="s">
        <v>1</v>
      </c>
      <c r="E136" s="9" t="s">
        <v>20</v>
      </c>
      <c r="F136" s="8">
        <f t="shared" ref="F136" si="286">SUM(F137)</f>
        <v>47.139420000000001</v>
      </c>
      <c r="G136" s="8">
        <f>SUM(G137)</f>
        <v>65</v>
      </c>
      <c r="H136" s="8">
        <f t="shared" ref="H136" si="287">SUM(H137)</f>
        <v>64.099999999999994</v>
      </c>
      <c r="I136" s="8">
        <f t="shared" ref="I136" si="288">SUM(I137)</f>
        <v>24.725249999999999</v>
      </c>
      <c r="J136" s="8">
        <f>SUM(J137)</f>
        <v>50</v>
      </c>
      <c r="K136" s="8">
        <f>SUM(K137)</f>
        <v>66</v>
      </c>
      <c r="M136" s="2"/>
    </row>
    <row r="137" spans="2:13" hidden="1" x14ac:dyDescent="0.25">
      <c r="B137" s="1" t="str">
        <f t="shared" si="284"/>
        <v>m</v>
      </c>
      <c r="C137" s="1" t="str">
        <f t="shared" si="285"/>
        <v>a</v>
      </c>
      <c r="D137" s="4" t="s">
        <v>1</v>
      </c>
      <c r="E137" s="10" t="s">
        <v>21</v>
      </c>
      <c r="F137" s="8">
        <f t="shared" ref="F137" si="289">SUM(F138:F139)</f>
        <v>47.139420000000001</v>
      </c>
      <c r="G137" s="8">
        <f>SUM(G138:G139)</f>
        <v>65</v>
      </c>
      <c r="H137" s="8">
        <f t="shared" ref="H137" si="290">SUM(H138:H139)</f>
        <v>64.099999999999994</v>
      </c>
      <c r="I137" s="8">
        <f t="shared" ref="I137" si="291">SUM(I138:I139)</f>
        <v>24.725249999999999</v>
      </c>
      <c r="J137" s="8">
        <f>SUM(J138:J139)</f>
        <v>50</v>
      </c>
      <c r="K137" s="8">
        <f>SUM(K138:K139)</f>
        <v>66</v>
      </c>
      <c r="M137" s="2"/>
    </row>
    <row r="138" spans="2:13" ht="30" hidden="1" x14ac:dyDescent="0.25">
      <c r="B138" s="1" t="str">
        <f t="shared" si="284"/>
        <v>m</v>
      </c>
      <c r="C138" s="1" t="str">
        <f t="shared" si="285"/>
        <v>a</v>
      </c>
      <c r="D138" s="4" t="s">
        <v>1</v>
      </c>
      <c r="E138" s="11" t="s">
        <v>22</v>
      </c>
      <c r="F138" s="8">
        <v>45.008209999999998</v>
      </c>
      <c r="G138" s="8">
        <v>65</v>
      </c>
      <c r="H138" s="8">
        <v>64.099999999999994</v>
      </c>
      <c r="I138" s="8">
        <v>24.725249999999999</v>
      </c>
      <c r="J138" s="8">
        <v>50</v>
      </c>
      <c r="K138" s="8">
        <v>66</v>
      </c>
      <c r="M138" s="2"/>
    </row>
    <row r="139" spans="2:13" ht="30" hidden="1" x14ac:dyDescent="0.25">
      <c r="B139" s="1" t="str">
        <f t="shared" si="284"/>
        <v>n</v>
      </c>
      <c r="C139" s="1" t="str">
        <f t="shared" si="285"/>
        <v>a</v>
      </c>
      <c r="D139" s="4" t="s">
        <v>1</v>
      </c>
      <c r="E139" s="11" t="s">
        <v>23</v>
      </c>
      <c r="F139" s="8">
        <v>2.1312099999999998</v>
      </c>
      <c r="G139" s="8">
        <v>0</v>
      </c>
      <c r="H139" s="8">
        <v>0</v>
      </c>
      <c r="I139" s="8">
        <v>0</v>
      </c>
      <c r="J139" s="8">
        <v>0</v>
      </c>
      <c r="K139" s="8">
        <v>0</v>
      </c>
      <c r="M139" s="2"/>
    </row>
    <row r="140" spans="2:13" hidden="1" x14ac:dyDescent="0.25">
      <c r="B140" s="1" t="str">
        <f t="shared" si="284"/>
        <v>m</v>
      </c>
      <c r="C140" s="1" t="str">
        <f t="shared" si="285"/>
        <v>a</v>
      </c>
      <c r="D140" s="4" t="s">
        <v>1</v>
      </c>
      <c r="E140" s="7" t="s">
        <v>24</v>
      </c>
      <c r="F140" s="8">
        <v>892.13109999999995</v>
      </c>
      <c r="G140" s="8">
        <v>320</v>
      </c>
      <c r="H140" s="8">
        <v>320</v>
      </c>
      <c r="I140" s="8">
        <v>130.71612999999999</v>
      </c>
      <c r="J140" s="8">
        <v>220</v>
      </c>
      <c r="K140" s="8">
        <v>1942</v>
      </c>
      <c r="M140" s="2"/>
    </row>
    <row r="141" spans="2:13" hidden="1" x14ac:dyDescent="0.25">
      <c r="B141" s="1" t="str">
        <f t="shared" si="284"/>
        <v>n</v>
      </c>
      <c r="C141" s="1" t="str">
        <f t="shared" si="285"/>
        <v>b</v>
      </c>
      <c r="D141" s="4" t="s">
        <v>1</v>
      </c>
      <c r="E141" s="7" t="s">
        <v>25</v>
      </c>
      <c r="F141" s="8">
        <v>0</v>
      </c>
      <c r="G141" s="8">
        <v>0</v>
      </c>
      <c r="H141" s="8">
        <v>0</v>
      </c>
      <c r="I141" s="8">
        <v>0</v>
      </c>
      <c r="J141" s="8">
        <v>0</v>
      </c>
      <c r="K141" s="8">
        <v>0</v>
      </c>
      <c r="M141" s="2"/>
    </row>
    <row r="142" spans="2:13" ht="30" hidden="1" x14ac:dyDescent="0.25">
      <c r="B142" s="1" t="str">
        <f t="shared" si="284"/>
        <v>m</v>
      </c>
      <c r="C142" s="1" t="str">
        <f t="shared" si="285"/>
        <v>a</v>
      </c>
      <c r="D142" s="4" t="s">
        <v>47</v>
      </c>
      <c r="E142" s="5" t="s">
        <v>48</v>
      </c>
      <c r="F142" s="6">
        <f t="shared" ref="F142" si="292">SUM(F143)</f>
        <v>95.95550999999999</v>
      </c>
      <c r="G142" s="6">
        <f>SUM(G143)</f>
        <v>101</v>
      </c>
      <c r="H142" s="6">
        <f t="shared" ref="H142" si="293">SUM(H143)</f>
        <v>191</v>
      </c>
      <c r="I142" s="6">
        <f t="shared" ref="I142" si="294">SUM(I143)</f>
        <v>77.285780000000003</v>
      </c>
      <c r="J142" s="6">
        <f>SUM(J143)</f>
        <v>181</v>
      </c>
      <c r="K142" s="6">
        <f>SUM(K143)</f>
        <v>181</v>
      </c>
      <c r="M142" s="2"/>
    </row>
    <row r="143" spans="2:13" hidden="1" x14ac:dyDescent="0.25">
      <c r="B143" s="1" t="str">
        <f t="shared" si="284"/>
        <v>m</v>
      </c>
      <c r="C143" s="1" t="str">
        <f t="shared" si="285"/>
        <v>a</v>
      </c>
      <c r="D143" s="4" t="s">
        <v>1</v>
      </c>
      <c r="E143" s="7" t="s">
        <v>14</v>
      </c>
      <c r="F143" s="8">
        <f t="shared" ref="F143" si="295">SUM(F144:F146)</f>
        <v>95.95550999999999</v>
      </c>
      <c r="G143" s="8">
        <f>SUM(G144:G146)</f>
        <v>101</v>
      </c>
      <c r="H143" s="8">
        <f t="shared" ref="H143" si="296">SUM(H144:H146)</f>
        <v>191</v>
      </c>
      <c r="I143" s="8">
        <f t="shared" ref="I143" si="297">SUM(I144:I146)</f>
        <v>77.285780000000003</v>
      </c>
      <c r="J143" s="8">
        <f>SUM(J144:J146)</f>
        <v>181</v>
      </c>
      <c r="K143" s="8">
        <f>SUM(K144:K146)</f>
        <v>181</v>
      </c>
      <c r="M143" s="2"/>
    </row>
    <row r="144" spans="2:13" hidden="1" x14ac:dyDescent="0.25">
      <c r="B144" s="1" t="str">
        <f t="shared" si="284"/>
        <v>m</v>
      </c>
      <c r="C144" s="1" t="str">
        <f t="shared" si="285"/>
        <v>a</v>
      </c>
      <c r="D144" s="4" t="s">
        <v>1</v>
      </c>
      <c r="E144" s="9" t="s">
        <v>16</v>
      </c>
      <c r="F144" s="8">
        <v>94.498009999999994</v>
      </c>
      <c r="G144" s="8">
        <v>100</v>
      </c>
      <c r="H144" s="8">
        <v>189</v>
      </c>
      <c r="I144" s="8">
        <v>76.294380000000004</v>
      </c>
      <c r="J144" s="8">
        <v>179</v>
      </c>
      <c r="K144" s="8">
        <v>179</v>
      </c>
      <c r="M144" s="2"/>
    </row>
    <row r="145" spans="2:13" hidden="1" x14ac:dyDescent="0.25">
      <c r="B145" s="1" t="str">
        <f t="shared" si="284"/>
        <v>n</v>
      </c>
      <c r="C145" s="1" t="str">
        <f t="shared" si="285"/>
        <v>b</v>
      </c>
      <c r="D145" s="4" t="s">
        <v>1</v>
      </c>
      <c r="E145" s="9" t="s">
        <v>19</v>
      </c>
      <c r="F145" s="8">
        <v>0</v>
      </c>
      <c r="G145" s="8">
        <v>0</v>
      </c>
      <c r="H145" s="8">
        <v>0</v>
      </c>
      <c r="I145" s="8">
        <v>0</v>
      </c>
      <c r="J145" s="8">
        <v>0</v>
      </c>
      <c r="K145" s="8">
        <v>0</v>
      </c>
      <c r="M145" s="2"/>
    </row>
    <row r="146" spans="2:13" hidden="1" x14ac:dyDescent="0.25">
      <c r="B146" s="1" t="str">
        <f t="shared" si="284"/>
        <v>m</v>
      </c>
      <c r="C146" s="1" t="str">
        <f t="shared" si="285"/>
        <v>a</v>
      </c>
      <c r="D146" s="4" t="s">
        <v>1</v>
      </c>
      <c r="E146" s="9" t="s">
        <v>20</v>
      </c>
      <c r="F146" s="8">
        <f t="shared" ref="F146:F147" si="298">SUM(F147)</f>
        <v>1.4575</v>
      </c>
      <c r="G146" s="8">
        <f t="shared" ref="G146:G147" si="299">SUM(G147)</f>
        <v>1</v>
      </c>
      <c r="H146" s="8">
        <f t="shared" ref="H146:H147" si="300">SUM(H147)</f>
        <v>2</v>
      </c>
      <c r="I146" s="8">
        <f t="shared" ref="I146:I147" si="301">SUM(I147)</f>
        <v>0.99139999999999995</v>
      </c>
      <c r="J146" s="8">
        <f t="shared" ref="J146:J147" si="302">SUM(J147)</f>
        <v>2</v>
      </c>
      <c r="K146" s="8">
        <f t="shared" ref="K146:K147" si="303">SUM(K147)</f>
        <v>2</v>
      </c>
      <c r="M146" s="2"/>
    </row>
    <row r="147" spans="2:13" hidden="1" x14ac:dyDescent="0.25">
      <c r="B147" s="1" t="str">
        <f t="shared" si="284"/>
        <v>m</v>
      </c>
      <c r="C147" s="1" t="str">
        <f t="shared" si="285"/>
        <v>a</v>
      </c>
      <c r="D147" s="4" t="s">
        <v>1</v>
      </c>
      <c r="E147" s="10" t="s">
        <v>21</v>
      </c>
      <c r="F147" s="8">
        <f t="shared" si="298"/>
        <v>1.4575</v>
      </c>
      <c r="G147" s="8">
        <f t="shared" si="299"/>
        <v>1</v>
      </c>
      <c r="H147" s="8">
        <f t="shared" si="300"/>
        <v>2</v>
      </c>
      <c r="I147" s="8">
        <f t="shared" si="301"/>
        <v>0.99139999999999995</v>
      </c>
      <c r="J147" s="8">
        <f t="shared" si="302"/>
        <v>2</v>
      </c>
      <c r="K147" s="8">
        <f t="shared" si="303"/>
        <v>2</v>
      </c>
      <c r="M147" s="2"/>
    </row>
    <row r="148" spans="2:13" ht="30" hidden="1" x14ac:dyDescent="0.25">
      <c r="B148" s="1" t="str">
        <f t="shared" si="284"/>
        <v>m</v>
      </c>
      <c r="C148" s="1" t="str">
        <f t="shared" si="285"/>
        <v>a</v>
      </c>
      <c r="D148" s="4" t="s">
        <v>1</v>
      </c>
      <c r="E148" s="11" t="s">
        <v>22</v>
      </c>
      <c r="F148" s="8">
        <v>1.4575</v>
      </c>
      <c r="G148" s="8">
        <v>1</v>
      </c>
      <c r="H148" s="8">
        <v>2</v>
      </c>
      <c r="I148" s="8">
        <v>0.99139999999999995</v>
      </c>
      <c r="J148" s="8">
        <v>2</v>
      </c>
      <c r="K148" s="8">
        <v>2</v>
      </c>
      <c r="M148" s="2"/>
    </row>
    <row r="149" spans="2:13" ht="30" hidden="1" x14ac:dyDescent="0.25">
      <c r="B149" s="1" t="str">
        <f t="shared" si="284"/>
        <v>m</v>
      </c>
      <c r="C149" s="1" t="str">
        <f t="shared" si="285"/>
        <v>a</v>
      </c>
      <c r="D149" s="4" t="s">
        <v>49</v>
      </c>
      <c r="E149" s="5" t="s">
        <v>50</v>
      </c>
      <c r="F149" s="6">
        <f t="shared" ref="F149" si="304">SUM(F150)</f>
        <v>82.769829999999999</v>
      </c>
      <c r="G149" s="6">
        <f>SUM(G150)</f>
        <v>80</v>
      </c>
      <c r="H149" s="6">
        <f t="shared" ref="H149" si="305">SUM(H150)</f>
        <v>117</v>
      </c>
      <c r="I149" s="6">
        <f t="shared" ref="I149" si="306">SUM(I150)</f>
        <v>76.539459999999991</v>
      </c>
      <c r="J149" s="6">
        <f>SUM(J150)</f>
        <v>124</v>
      </c>
      <c r="K149" s="6">
        <f>SUM(K150)</f>
        <v>124</v>
      </c>
      <c r="M149" s="2"/>
    </row>
    <row r="150" spans="2:13" hidden="1" x14ac:dyDescent="0.25">
      <c r="B150" s="1" t="str">
        <f t="shared" si="284"/>
        <v>m</v>
      </c>
      <c r="C150" s="1" t="str">
        <f t="shared" si="285"/>
        <v>a</v>
      </c>
      <c r="D150" s="4" t="s">
        <v>1</v>
      </c>
      <c r="E150" s="7" t="s">
        <v>14</v>
      </c>
      <c r="F150" s="8">
        <f t="shared" ref="F150" si="307">SUM(F151:F153)</f>
        <v>82.769829999999999</v>
      </c>
      <c r="G150" s="8">
        <f>SUM(G151:G153)</f>
        <v>80</v>
      </c>
      <c r="H150" s="8">
        <f t="shared" ref="H150" si="308">SUM(H151:H153)</f>
        <v>117</v>
      </c>
      <c r="I150" s="8">
        <f t="shared" ref="I150" si="309">SUM(I151:I153)</f>
        <v>76.539459999999991</v>
      </c>
      <c r="J150" s="8">
        <f>SUM(J151:J153)</f>
        <v>124</v>
      </c>
      <c r="K150" s="8">
        <f>SUM(K151:K153)</f>
        <v>124</v>
      </c>
      <c r="M150" s="2"/>
    </row>
    <row r="151" spans="2:13" hidden="1" x14ac:dyDescent="0.25">
      <c r="B151" s="1" t="str">
        <f t="shared" si="284"/>
        <v>m</v>
      </c>
      <c r="C151" s="1" t="str">
        <f t="shared" si="285"/>
        <v>a</v>
      </c>
      <c r="D151" s="4" t="s">
        <v>1</v>
      </c>
      <c r="E151" s="9" t="s">
        <v>16</v>
      </c>
      <c r="F151" s="8">
        <v>82.488230000000001</v>
      </c>
      <c r="G151" s="8">
        <v>79</v>
      </c>
      <c r="H151" s="8">
        <v>116</v>
      </c>
      <c r="I151" s="8">
        <v>76.159059999999997</v>
      </c>
      <c r="J151" s="8">
        <v>123</v>
      </c>
      <c r="K151" s="8">
        <v>123</v>
      </c>
      <c r="M151" s="2"/>
    </row>
    <row r="152" spans="2:13" hidden="1" x14ac:dyDescent="0.25">
      <c r="B152" s="1" t="str">
        <f t="shared" si="284"/>
        <v>n</v>
      </c>
      <c r="C152" s="1" t="str">
        <f t="shared" si="285"/>
        <v>b</v>
      </c>
      <c r="D152" s="4" t="s">
        <v>1</v>
      </c>
      <c r="E152" s="9" t="s">
        <v>19</v>
      </c>
      <c r="F152" s="8">
        <v>0</v>
      </c>
      <c r="G152" s="8">
        <v>0</v>
      </c>
      <c r="H152" s="8">
        <v>0</v>
      </c>
      <c r="I152" s="8">
        <v>0</v>
      </c>
      <c r="J152" s="8">
        <v>0</v>
      </c>
      <c r="K152" s="8">
        <v>0</v>
      </c>
      <c r="M152" s="2"/>
    </row>
    <row r="153" spans="2:13" hidden="1" x14ac:dyDescent="0.25">
      <c r="B153" s="1" t="str">
        <f t="shared" si="284"/>
        <v>m</v>
      </c>
      <c r="C153" s="1" t="str">
        <f t="shared" si="285"/>
        <v>a</v>
      </c>
      <c r="D153" s="4" t="s">
        <v>1</v>
      </c>
      <c r="E153" s="9" t="s">
        <v>20</v>
      </c>
      <c r="F153" s="8">
        <f t="shared" ref="F153:F154" si="310">SUM(F154)</f>
        <v>0.28160000000000002</v>
      </c>
      <c r="G153" s="8">
        <f t="shared" ref="G153:G154" si="311">SUM(G154)</f>
        <v>1</v>
      </c>
      <c r="H153" s="8">
        <f t="shared" ref="H153:H154" si="312">SUM(H154)</f>
        <v>1</v>
      </c>
      <c r="I153" s="8">
        <f t="shared" ref="I153:I154" si="313">SUM(I154)</f>
        <v>0.38040000000000002</v>
      </c>
      <c r="J153" s="8">
        <f t="shared" ref="J153:J154" si="314">SUM(J154)</f>
        <v>1</v>
      </c>
      <c r="K153" s="8">
        <f t="shared" ref="K153:K154" si="315">SUM(K154)</f>
        <v>1</v>
      </c>
      <c r="M153" s="2"/>
    </row>
    <row r="154" spans="2:13" hidden="1" x14ac:dyDescent="0.25">
      <c r="B154" s="1" t="str">
        <f t="shared" si="284"/>
        <v>m</v>
      </c>
      <c r="C154" s="1" t="str">
        <f t="shared" si="285"/>
        <v>a</v>
      </c>
      <c r="D154" s="4" t="s">
        <v>1</v>
      </c>
      <c r="E154" s="10" t="s">
        <v>21</v>
      </c>
      <c r="F154" s="8">
        <f t="shared" si="310"/>
        <v>0.28160000000000002</v>
      </c>
      <c r="G154" s="8">
        <f t="shared" si="311"/>
        <v>1</v>
      </c>
      <c r="H154" s="8">
        <f t="shared" si="312"/>
        <v>1</v>
      </c>
      <c r="I154" s="8">
        <f t="shared" si="313"/>
        <v>0.38040000000000002</v>
      </c>
      <c r="J154" s="8">
        <f t="shared" si="314"/>
        <v>1</v>
      </c>
      <c r="K154" s="8">
        <f t="shared" si="315"/>
        <v>1</v>
      </c>
      <c r="M154" s="2"/>
    </row>
    <row r="155" spans="2:13" ht="30" hidden="1" x14ac:dyDescent="0.25">
      <c r="B155" s="1" t="str">
        <f t="shared" si="284"/>
        <v>m</v>
      </c>
      <c r="C155" s="1" t="str">
        <f t="shared" si="285"/>
        <v>a</v>
      </c>
      <c r="D155" s="4" t="s">
        <v>1</v>
      </c>
      <c r="E155" s="11" t="s">
        <v>22</v>
      </c>
      <c r="F155" s="8">
        <v>0.28160000000000002</v>
      </c>
      <c r="G155" s="8">
        <v>1</v>
      </c>
      <c r="H155" s="8">
        <v>1</v>
      </c>
      <c r="I155" s="8">
        <v>0.38040000000000002</v>
      </c>
      <c r="J155" s="8">
        <v>1</v>
      </c>
      <c r="K155" s="8">
        <v>1</v>
      </c>
      <c r="M155" s="2"/>
    </row>
    <row r="156" spans="2:13" ht="30" hidden="1" x14ac:dyDescent="0.25">
      <c r="B156" s="1" t="str">
        <f t="shared" si="284"/>
        <v>m</v>
      </c>
      <c r="C156" s="1" t="str">
        <f t="shared" si="285"/>
        <v>a</v>
      </c>
      <c r="D156" s="4" t="s">
        <v>51</v>
      </c>
      <c r="E156" s="5" t="s">
        <v>52</v>
      </c>
      <c r="F156" s="6">
        <f t="shared" ref="F156" si="316">SUM(F157)</f>
        <v>68.635260000000002</v>
      </c>
      <c r="G156" s="6">
        <f>SUM(G157)</f>
        <v>80</v>
      </c>
      <c r="H156" s="6">
        <f t="shared" ref="H156" si="317">SUM(H157)</f>
        <v>92</v>
      </c>
      <c r="I156" s="6">
        <f t="shared" ref="I156" si="318">SUM(I157)</f>
        <v>53.611620000000002</v>
      </c>
      <c r="J156" s="6">
        <f>SUM(J157)</f>
        <v>96</v>
      </c>
      <c r="K156" s="6">
        <f>SUM(K157)</f>
        <v>96</v>
      </c>
      <c r="M156" s="2"/>
    </row>
    <row r="157" spans="2:13" hidden="1" x14ac:dyDescent="0.25">
      <c r="B157" s="1" t="str">
        <f t="shared" si="284"/>
        <v>m</v>
      </c>
      <c r="C157" s="1" t="str">
        <f t="shared" si="285"/>
        <v>a</v>
      </c>
      <c r="D157" s="4" t="s">
        <v>1</v>
      </c>
      <c r="E157" s="7" t="s">
        <v>14</v>
      </c>
      <c r="F157" s="8">
        <f t="shared" ref="F157" si="319">SUM(F158:F159)</f>
        <v>68.635260000000002</v>
      </c>
      <c r="G157" s="8">
        <f>SUM(G158:G159)</f>
        <v>80</v>
      </c>
      <c r="H157" s="8">
        <f t="shared" ref="H157" si="320">SUM(H158:H159)</f>
        <v>92</v>
      </c>
      <c r="I157" s="8">
        <f t="shared" ref="I157" si="321">SUM(I158:I159)</f>
        <v>53.611620000000002</v>
      </c>
      <c r="J157" s="8">
        <f>SUM(J158:J159)</f>
        <v>96</v>
      </c>
      <c r="K157" s="8">
        <f>SUM(K158:K159)</f>
        <v>96</v>
      </c>
      <c r="M157" s="2"/>
    </row>
    <row r="158" spans="2:13" hidden="1" x14ac:dyDescent="0.25">
      <c r="B158" s="1" t="str">
        <f t="shared" si="284"/>
        <v>m</v>
      </c>
      <c r="C158" s="1" t="str">
        <f t="shared" si="285"/>
        <v>a</v>
      </c>
      <c r="D158" s="4" t="s">
        <v>1</v>
      </c>
      <c r="E158" s="9" t="s">
        <v>16</v>
      </c>
      <c r="F158" s="8">
        <v>68.635260000000002</v>
      </c>
      <c r="G158" s="8">
        <v>80</v>
      </c>
      <c r="H158" s="8">
        <v>92</v>
      </c>
      <c r="I158" s="8">
        <v>53.611620000000002</v>
      </c>
      <c r="J158" s="8">
        <v>96</v>
      </c>
      <c r="K158" s="8">
        <v>96</v>
      </c>
      <c r="M158" s="2"/>
    </row>
    <row r="159" spans="2:13" hidden="1" x14ac:dyDescent="0.25">
      <c r="B159" s="1" t="str">
        <f t="shared" si="284"/>
        <v>n</v>
      </c>
      <c r="C159" s="1" t="str">
        <f t="shared" si="285"/>
        <v>b</v>
      </c>
      <c r="D159" s="4" t="s">
        <v>1</v>
      </c>
      <c r="E159" s="9" t="s">
        <v>19</v>
      </c>
      <c r="F159" s="8">
        <v>0</v>
      </c>
      <c r="G159" s="8">
        <v>0</v>
      </c>
      <c r="H159" s="8">
        <v>0</v>
      </c>
      <c r="I159" s="8">
        <v>0</v>
      </c>
      <c r="J159" s="8">
        <v>0</v>
      </c>
      <c r="K159" s="8">
        <v>0</v>
      </c>
      <c r="M159" s="2"/>
    </row>
    <row r="160" spans="2:13" ht="30" hidden="1" x14ac:dyDescent="0.25">
      <c r="B160" s="1" t="str">
        <f t="shared" si="284"/>
        <v>m</v>
      </c>
      <c r="C160" s="1" t="str">
        <f t="shared" si="285"/>
        <v>a</v>
      </c>
      <c r="D160" s="4" t="s">
        <v>53</v>
      </c>
      <c r="E160" s="5" t="s">
        <v>54</v>
      </c>
      <c r="F160" s="6">
        <f t="shared" ref="F160" si="322">SUM(F161)</f>
        <v>40.738050000000001</v>
      </c>
      <c r="G160" s="6">
        <f>SUM(G161)</f>
        <v>47</v>
      </c>
      <c r="H160" s="6">
        <f t="shared" ref="H160" si="323">SUM(H161)</f>
        <v>49.1</v>
      </c>
      <c r="I160" s="6">
        <f t="shared" ref="I160" si="324">SUM(I161)</f>
        <v>35.227090000000004</v>
      </c>
      <c r="J160" s="6">
        <f>SUM(J161)</f>
        <v>66</v>
      </c>
      <c r="K160" s="6">
        <f>SUM(K161)</f>
        <v>66</v>
      </c>
      <c r="M160" s="2"/>
    </row>
    <row r="161" spans="2:13" hidden="1" x14ac:dyDescent="0.25">
      <c r="B161" s="1" t="str">
        <f t="shared" si="284"/>
        <v>m</v>
      </c>
      <c r="C161" s="1" t="str">
        <f t="shared" si="285"/>
        <v>a</v>
      </c>
      <c r="D161" s="4" t="s">
        <v>1</v>
      </c>
      <c r="E161" s="7" t="s">
        <v>14</v>
      </c>
      <c r="F161" s="8">
        <f t="shared" ref="F161" si="325">SUM(F162:F164)</f>
        <v>40.738050000000001</v>
      </c>
      <c r="G161" s="8">
        <f>SUM(G162:G164)</f>
        <v>47</v>
      </c>
      <c r="H161" s="8">
        <f t="shared" ref="H161" si="326">SUM(H162:H164)</f>
        <v>49.1</v>
      </c>
      <c r="I161" s="8">
        <f t="shared" ref="I161" si="327">SUM(I162:I164)</f>
        <v>35.227090000000004</v>
      </c>
      <c r="J161" s="8">
        <f>SUM(J162:J164)</f>
        <v>66</v>
      </c>
      <c r="K161" s="8">
        <f>SUM(K162:K164)</f>
        <v>66</v>
      </c>
      <c r="M161" s="2"/>
    </row>
    <row r="162" spans="2:13" hidden="1" x14ac:dyDescent="0.25">
      <c r="B162" s="1" t="str">
        <f t="shared" si="284"/>
        <v>m</v>
      </c>
      <c r="C162" s="1" t="str">
        <f t="shared" si="285"/>
        <v>a</v>
      </c>
      <c r="D162" s="4" t="s">
        <v>1</v>
      </c>
      <c r="E162" s="9" t="s">
        <v>16</v>
      </c>
      <c r="F162" s="8">
        <v>39.474760000000003</v>
      </c>
      <c r="G162" s="8">
        <v>46</v>
      </c>
      <c r="H162" s="8">
        <v>48</v>
      </c>
      <c r="I162" s="8">
        <v>34.354930000000003</v>
      </c>
      <c r="J162" s="8">
        <v>65</v>
      </c>
      <c r="K162" s="8">
        <v>65</v>
      </c>
      <c r="M162" s="2"/>
    </row>
    <row r="163" spans="2:13" hidden="1" x14ac:dyDescent="0.25">
      <c r="B163" s="1" t="str">
        <f t="shared" si="284"/>
        <v>n</v>
      </c>
      <c r="C163" s="1" t="str">
        <f t="shared" si="285"/>
        <v>b</v>
      </c>
      <c r="D163" s="4" t="s">
        <v>1</v>
      </c>
      <c r="E163" s="9" t="s">
        <v>19</v>
      </c>
      <c r="F163" s="8">
        <v>0</v>
      </c>
      <c r="G163" s="8">
        <v>0</v>
      </c>
      <c r="H163" s="8">
        <v>0</v>
      </c>
      <c r="I163" s="8">
        <v>0</v>
      </c>
      <c r="J163" s="8">
        <v>0</v>
      </c>
      <c r="K163" s="8">
        <v>0</v>
      </c>
      <c r="M163" s="2"/>
    </row>
    <row r="164" spans="2:13" hidden="1" x14ac:dyDescent="0.25">
      <c r="B164" s="1" t="str">
        <f t="shared" si="284"/>
        <v>m</v>
      </c>
      <c r="C164" s="1" t="str">
        <f t="shared" si="285"/>
        <v>a</v>
      </c>
      <c r="D164" s="4" t="s">
        <v>1</v>
      </c>
      <c r="E164" s="9" t="s">
        <v>20</v>
      </c>
      <c r="F164" s="8">
        <f t="shared" ref="F164:F165" si="328">SUM(F165)</f>
        <v>1.26329</v>
      </c>
      <c r="G164" s="8">
        <f t="shared" ref="G164:G165" si="329">SUM(G165)</f>
        <v>1</v>
      </c>
      <c r="H164" s="8">
        <f t="shared" ref="H164:H165" si="330">SUM(H165)</f>
        <v>1.1000000000000001</v>
      </c>
      <c r="I164" s="8">
        <f t="shared" ref="I164:I165" si="331">SUM(I165)</f>
        <v>0.87216000000000005</v>
      </c>
      <c r="J164" s="8">
        <f t="shared" ref="J164:J165" si="332">SUM(J165)</f>
        <v>1</v>
      </c>
      <c r="K164" s="8">
        <f t="shared" ref="K164:K165" si="333">SUM(K165)</f>
        <v>1</v>
      </c>
      <c r="M164" s="2"/>
    </row>
    <row r="165" spans="2:13" hidden="1" x14ac:dyDescent="0.25">
      <c r="B165" s="1" t="str">
        <f t="shared" si="284"/>
        <v>m</v>
      </c>
      <c r="C165" s="1" t="str">
        <f t="shared" si="285"/>
        <v>a</v>
      </c>
      <c r="D165" s="4" t="s">
        <v>1</v>
      </c>
      <c r="E165" s="10" t="s">
        <v>21</v>
      </c>
      <c r="F165" s="8">
        <f t="shared" si="328"/>
        <v>1.26329</v>
      </c>
      <c r="G165" s="8">
        <f t="shared" si="329"/>
        <v>1</v>
      </c>
      <c r="H165" s="8">
        <f t="shared" si="330"/>
        <v>1.1000000000000001</v>
      </c>
      <c r="I165" s="8">
        <f t="shared" si="331"/>
        <v>0.87216000000000005</v>
      </c>
      <c r="J165" s="8">
        <f t="shared" si="332"/>
        <v>1</v>
      </c>
      <c r="K165" s="8">
        <f t="shared" si="333"/>
        <v>1</v>
      </c>
      <c r="M165" s="2"/>
    </row>
    <row r="166" spans="2:13" ht="30" hidden="1" x14ac:dyDescent="0.25">
      <c r="B166" s="1" t="str">
        <f t="shared" si="284"/>
        <v>m</v>
      </c>
      <c r="C166" s="1" t="str">
        <f t="shared" si="285"/>
        <v>a</v>
      </c>
      <c r="D166" s="4" t="s">
        <v>1</v>
      </c>
      <c r="E166" s="11" t="s">
        <v>22</v>
      </c>
      <c r="F166" s="8">
        <v>1.26329</v>
      </c>
      <c r="G166" s="8">
        <v>1</v>
      </c>
      <c r="H166" s="8">
        <v>1.1000000000000001</v>
      </c>
      <c r="I166" s="8">
        <v>0.87216000000000005</v>
      </c>
      <c r="J166" s="8">
        <v>1</v>
      </c>
      <c r="K166" s="8">
        <v>1</v>
      </c>
      <c r="M166" s="2"/>
    </row>
    <row r="167" spans="2:13" ht="30" hidden="1" x14ac:dyDescent="0.25">
      <c r="B167" s="1" t="str">
        <f t="shared" si="284"/>
        <v>m</v>
      </c>
      <c r="C167" s="1" t="str">
        <f t="shared" si="285"/>
        <v>a</v>
      </c>
      <c r="D167" s="4" t="s">
        <v>55</v>
      </c>
      <c r="E167" s="5" t="s">
        <v>56</v>
      </c>
      <c r="F167" s="6">
        <f t="shared" ref="F167" si="334">SUM(F168)</f>
        <v>64.701250000000002</v>
      </c>
      <c r="G167" s="6">
        <f>SUM(G168)</f>
        <v>59</v>
      </c>
      <c r="H167" s="6">
        <f t="shared" ref="H167" si="335">SUM(H168)</f>
        <v>209</v>
      </c>
      <c r="I167" s="6">
        <f t="shared" ref="I167" si="336">SUM(I168)</f>
        <v>68.135720000000006</v>
      </c>
      <c r="J167" s="6">
        <f>SUM(J168)</f>
        <v>121</v>
      </c>
      <c r="K167" s="6">
        <f>SUM(K168)</f>
        <v>121</v>
      </c>
      <c r="M167" s="2"/>
    </row>
    <row r="168" spans="2:13" hidden="1" x14ac:dyDescent="0.25">
      <c r="B168" s="1" t="str">
        <f t="shared" si="284"/>
        <v>m</v>
      </c>
      <c r="C168" s="1" t="str">
        <f t="shared" si="285"/>
        <v>a</v>
      </c>
      <c r="D168" s="4" t="s">
        <v>1</v>
      </c>
      <c r="E168" s="7" t="s">
        <v>14</v>
      </c>
      <c r="F168" s="8">
        <f t="shared" ref="F168" si="337">SUM(F169:F171)</f>
        <v>64.701250000000002</v>
      </c>
      <c r="G168" s="8">
        <f>SUM(G169:G171)</f>
        <v>59</v>
      </c>
      <c r="H168" s="8">
        <f t="shared" ref="H168" si="338">SUM(H169:H171)</f>
        <v>209</v>
      </c>
      <c r="I168" s="8">
        <f t="shared" ref="I168" si="339">SUM(I169:I171)</f>
        <v>68.135720000000006</v>
      </c>
      <c r="J168" s="8">
        <f>SUM(J169:J171)</f>
        <v>121</v>
      </c>
      <c r="K168" s="8">
        <f>SUM(K169:K171)</f>
        <v>121</v>
      </c>
      <c r="M168" s="2"/>
    </row>
    <row r="169" spans="2:13" hidden="1" x14ac:dyDescent="0.25">
      <c r="B169" s="1" t="str">
        <f t="shared" si="284"/>
        <v>m</v>
      </c>
      <c r="C169" s="1" t="str">
        <f t="shared" si="285"/>
        <v>a</v>
      </c>
      <c r="D169" s="4" t="s">
        <v>1</v>
      </c>
      <c r="E169" s="9" t="s">
        <v>16</v>
      </c>
      <c r="F169" s="8">
        <v>58.738039999999998</v>
      </c>
      <c r="G169" s="8">
        <v>54</v>
      </c>
      <c r="H169" s="8">
        <v>203</v>
      </c>
      <c r="I169" s="8">
        <v>63.519570000000002</v>
      </c>
      <c r="J169" s="8">
        <v>115</v>
      </c>
      <c r="K169" s="8">
        <v>115</v>
      </c>
      <c r="M169" s="2"/>
    </row>
    <row r="170" spans="2:13" hidden="1" x14ac:dyDescent="0.25">
      <c r="B170" s="1" t="str">
        <f t="shared" si="284"/>
        <v>n</v>
      </c>
      <c r="C170" s="1" t="str">
        <f t="shared" si="285"/>
        <v>b</v>
      </c>
      <c r="D170" s="4" t="s">
        <v>1</v>
      </c>
      <c r="E170" s="9" t="s">
        <v>19</v>
      </c>
      <c r="F170" s="8">
        <v>0</v>
      </c>
      <c r="G170" s="8">
        <v>0</v>
      </c>
      <c r="H170" s="8">
        <v>0</v>
      </c>
      <c r="I170" s="8">
        <v>0</v>
      </c>
      <c r="J170" s="8">
        <v>0</v>
      </c>
      <c r="K170" s="8">
        <v>0</v>
      </c>
      <c r="M170" s="2"/>
    </row>
    <row r="171" spans="2:13" hidden="1" x14ac:dyDescent="0.25">
      <c r="B171" s="1" t="str">
        <f t="shared" si="284"/>
        <v>m</v>
      </c>
      <c r="C171" s="1" t="str">
        <f t="shared" si="285"/>
        <v>a</v>
      </c>
      <c r="D171" s="4" t="s">
        <v>1</v>
      </c>
      <c r="E171" s="9" t="s">
        <v>20</v>
      </c>
      <c r="F171" s="8">
        <f t="shared" ref="F171:F172" si="340">SUM(F172)</f>
        <v>5.9632100000000001</v>
      </c>
      <c r="G171" s="8">
        <f t="shared" ref="G171:G172" si="341">SUM(G172)</f>
        <v>5</v>
      </c>
      <c r="H171" s="8">
        <f t="shared" ref="H171:H172" si="342">SUM(H172)</f>
        <v>6</v>
      </c>
      <c r="I171" s="8">
        <f t="shared" ref="I171:I172" si="343">SUM(I172)</f>
        <v>4.6161500000000002</v>
      </c>
      <c r="J171" s="8">
        <f t="shared" ref="J171:J172" si="344">SUM(J172)</f>
        <v>6</v>
      </c>
      <c r="K171" s="8">
        <f t="shared" ref="K171:K172" si="345">SUM(K172)</f>
        <v>6</v>
      </c>
      <c r="M171" s="2"/>
    </row>
    <row r="172" spans="2:13" hidden="1" x14ac:dyDescent="0.25">
      <c r="B172" s="1" t="str">
        <f t="shared" si="284"/>
        <v>m</v>
      </c>
      <c r="C172" s="1" t="str">
        <f t="shared" si="285"/>
        <v>a</v>
      </c>
      <c r="D172" s="4" t="s">
        <v>1</v>
      </c>
      <c r="E172" s="10" t="s">
        <v>21</v>
      </c>
      <c r="F172" s="8">
        <f t="shared" si="340"/>
        <v>5.9632100000000001</v>
      </c>
      <c r="G172" s="8">
        <f t="shared" si="341"/>
        <v>5</v>
      </c>
      <c r="H172" s="8">
        <f t="shared" si="342"/>
        <v>6</v>
      </c>
      <c r="I172" s="8">
        <f t="shared" si="343"/>
        <v>4.6161500000000002</v>
      </c>
      <c r="J172" s="8">
        <f t="shared" si="344"/>
        <v>6</v>
      </c>
      <c r="K172" s="8">
        <f t="shared" si="345"/>
        <v>6</v>
      </c>
      <c r="M172" s="2"/>
    </row>
    <row r="173" spans="2:13" ht="30" hidden="1" x14ac:dyDescent="0.25">
      <c r="B173" s="1" t="str">
        <f t="shared" si="284"/>
        <v>m</v>
      </c>
      <c r="C173" s="1" t="str">
        <f t="shared" si="285"/>
        <v>a</v>
      </c>
      <c r="D173" s="4" t="s">
        <v>1</v>
      </c>
      <c r="E173" s="11" t="s">
        <v>22</v>
      </c>
      <c r="F173" s="8">
        <v>5.9632100000000001</v>
      </c>
      <c r="G173" s="8">
        <v>5</v>
      </c>
      <c r="H173" s="8">
        <v>6</v>
      </c>
      <c r="I173" s="8">
        <v>4.6161500000000002</v>
      </c>
      <c r="J173" s="8">
        <v>6</v>
      </c>
      <c r="K173" s="8">
        <v>6</v>
      </c>
      <c r="M173" s="2"/>
    </row>
    <row r="174" spans="2:13" ht="30" hidden="1" x14ac:dyDescent="0.25">
      <c r="B174" s="1" t="str">
        <f t="shared" si="284"/>
        <v>m</v>
      </c>
      <c r="C174" s="1" t="str">
        <f t="shared" si="285"/>
        <v>a</v>
      </c>
      <c r="D174" s="4" t="s">
        <v>57</v>
      </c>
      <c r="E174" s="5" t="s">
        <v>58</v>
      </c>
      <c r="F174" s="6">
        <f t="shared" ref="F174" si="346">SUM(F175)</f>
        <v>45.28828</v>
      </c>
      <c r="G174" s="6">
        <f>SUM(G175)</f>
        <v>42</v>
      </c>
      <c r="H174" s="6">
        <f t="shared" ref="H174" si="347">SUM(H175)</f>
        <v>42</v>
      </c>
      <c r="I174" s="6">
        <f t="shared" ref="I174" si="348">SUM(I175)</f>
        <v>27.97514</v>
      </c>
      <c r="J174" s="6">
        <f>SUM(J175)</f>
        <v>55</v>
      </c>
      <c r="K174" s="6">
        <f>SUM(K175)</f>
        <v>55</v>
      </c>
      <c r="M174" s="2"/>
    </row>
    <row r="175" spans="2:13" hidden="1" x14ac:dyDescent="0.25">
      <c r="B175" s="1" t="str">
        <f t="shared" si="284"/>
        <v>m</v>
      </c>
      <c r="C175" s="1" t="str">
        <f t="shared" si="285"/>
        <v>a</v>
      </c>
      <c r="D175" s="4" t="s">
        <v>1</v>
      </c>
      <c r="E175" s="7" t="s">
        <v>14</v>
      </c>
      <c r="F175" s="8">
        <f t="shared" ref="F175" si="349">SUM(F176:F178)</f>
        <v>45.28828</v>
      </c>
      <c r="G175" s="8">
        <f>SUM(G176:G178)</f>
        <v>42</v>
      </c>
      <c r="H175" s="8">
        <f t="shared" ref="H175" si="350">SUM(H176:H178)</f>
        <v>42</v>
      </c>
      <c r="I175" s="8">
        <f t="shared" ref="I175" si="351">SUM(I176:I178)</f>
        <v>27.97514</v>
      </c>
      <c r="J175" s="8">
        <f>SUM(J176:J178)</f>
        <v>55</v>
      </c>
      <c r="K175" s="8">
        <f>SUM(K176:K178)</f>
        <v>55</v>
      </c>
      <c r="M175" s="2"/>
    </row>
    <row r="176" spans="2:13" hidden="1" x14ac:dyDescent="0.25">
      <c r="B176" s="1" t="str">
        <f t="shared" si="284"/>
        <v>m</v>
      </c>
      <c r="C176" s="1" t="str">
        <f t="shared" si="285"/>
        <v>a</v>
      </c>
      <c r="D176" s="4" t="s">
        <v>1</v>
      </c>
      <c r="E176" s="9" t="s">
        <v>16</v>
      </c>
      <c r="F176" s="8">
        <v>44.295020000000001</v>
      </c>
      <c r="G176" s="8">
        <v>41</v>
      </c>
      <c r="H176" s="8">
        <v>41</v>
      </c>
      <c r="I176" s="8">
        <v>27.244859999999999</v>
      </c>
      <c r="J176" s="8">
        <v>54</v>
      </c>
      <c r="K176" s="8">
        <v>54</v>
      </c>
      <c r="M176" s="2"/>
    </row>
    <row r="177" spans="2:13" hidden="1" x14ac:dyDescent="0.25">
      <c r="B177" s="1" t="str">
        <f t="shared" si="284"/>
        <v>n</v>
      </c>
      <c r="C177" s="1" t="str">
        <f t="shared" si="285"/>
        <v>b</v>
      </c>
      <c r="D177" s="4" t="s">
        <v>1</v>
      </c>
      <c r="E177" s="9" t="s">
        <v>19</v>
      </c>
      <c r="F177" s="8">
        <v>0</v>
      </c>
      <c r="G177" s="8">
        <v>0</v>
      </c>
      <c r="H177" s="8">
        <v>0</v>
      </c>
      <c r="I177" s="8">
        <v>0</v>
      </c>
      <c r="J177" s="8">
        <v>0</v>
      </c>
      <c r="K177" s="8">
        <v>0</v>
      </c>
      <c r="M177" s="2"/>
    </row>
    <row r="178" spans="2:13" hidden="1" x14ac:dyDescent="0.25">
      <c r="B178" s="1" t="str">
        <f t="shared" si="284"/>
        <v>m</v>
      </c>
      <c r="C178" s="1" t="str">
        <f t="shared" si="285"/>
        <v>a</v>
      </c>
      <c r="D178" s="4" t="s">
        <v>1</v>
      </c>
      <c r="E178" s="9" t="s">
        <v>20</v>
      </c>
      <c r="F178" s="8">
        <f t="shared" ref="F178:F179" si="352">SUM(F179)</f>
        <v>0.99326000000000003</v>
      </c>
      <c r="G178" s="8">
        <f t="shared" ref="G178:G179" si="353">SUM(G179)</f>
        <v>1</v>
      </c>
      <c r="H178" s="8">
        <f t="shared" ref="H178:H179" si="354">SUM(H179)</f>
        <v>1</v>
      </c>
      <c r="I178" s="8">
        <f t="shared" ref="I178:I179" si="355">SUM(I179)</f>
        <v>0.73028000000000004</v>
      </c>
      <c r="J178" s="8">
        <f t="shared" ref="J178:J179" si="356">SUM(J179)</f>
        <v>1</v>
      </c>
      <c r="K178" s="8">
        <f t="shared" ref="K178:K179" si="357">SUM(K179)</f>
        <v>1</v>
      </c>
      <c r="M178" s="2"/>
    </row>
    <row r="179" spans="2:13" hidden="1" x14ac:dyDescent="0.25">
      <c r="B179" s="1" t="str">
        <f t="shared" si="284"/>
        <v>m</v>
      </c>
      <c r="C179" s="1" t="str">
        <f t="shared" si="285"/>
        <v>a</v>
      </c>
      <c r="D179" s="4" t="s">
        <v>1</v>
      </c>
      <c r="E179" s="10" t="s">
        <v>21</v>
      </c>
      <c r="F179" s="8">
        <f t="shared" si="352"/>
        <v>0.99326000000000003</v>
      </c>
      <c r="G179" s="8">
        <f t="shared" si="353"/>
        <v>1</v>
      </c>
      <c r="H179" s="8">
        <f t="shared" si="354"/>
        <v>1</v>
      </c>
      <c r="I179" s="8">
        <f t="shared" si="355"/>
        <v>0.73028000000000004</v>
      </c>
      <c r="J179" s="8">
        <f t="shared" si="356"/>
        <v>1</v>
      </c>
      <c r="K179" s="8">
        <f t="shared" si="357"/>
        <v>1</v>
      </c>
      <c r="M179" s="2"/>
    </row>
    <row r="180" spans="2:13" ht="30" hidden="1" x14ac:dyDescent="0.25">
      <c r="B180" s="1" t="str">
        <f t="shared" si="284"/>
        <v>m</v>
      </c>
      <c r="C180" s="1" t="str">
        <f t="shared" si="285"/>
        <v>a</v>
      </c>
      <c r="D180" s="4" t="s">
        <v>1</v>
      </c>
      <c r="E180" s="11" t="s">
        <v>22</v>
      </c>
      <c r="F180" s="8">
        <v>0.99326000000000003</v>
      </c>
      <c r="G180" s="8">
        <v>1</v>
      </c>
      <c r="H180" s="8">
        <v>1</v>
      </c>
      <c r="I180" s="8">
        <v>0.73028000000000004</v>
      </c>
      <c r="J180" s="8">
        <v>1</v>
      </c>
      <c r="K180" s="8">
        <v>1</v>
      </c>
      <c r="M180" s="2"/>
    </row>
    <row r="181" spans="2:13" ht="30" hidden="1" x14ac:dyDescent="0.25">
      <c r="B181" s="1" t="str">
        <f t="shared" si="284"/>
        <v>m</v>
      </c>
      <c r="C181" s="1" t="str">
        <f t="shared" si="285"/>
        <v>a</v>
      </c>
      <c r="D181" s="4" t="s">
        <v>59</v>
      </c>
      <c r="E181" s="5" t="s">
        <v>60</v>
      </c>
      <c r="F181" s="6">
        <f t="shared" ref="F181" si="358">SUM(F182)</f>
        <v>37.985060000000004</v>
      </c>
      <c r="G181" s="6">
        <f>SUM(G182)</f>
        <v>37</v>
      </c>
      <c r="H181" s="6">
        <f t="shared" ref="H181" si="359">SUM(H182)</f>
        <v>44</v>
      </c>
      <c r="I181" s="6">
        <f t="shared" ref="I181" si="360">SUM(I182)</f>
        <v>32.335619999999999</v>
      </c>
      <c r="J181" s="6">
        <f>SUM(J182)</f>
        <v>63</v>
      </c>
      <c r="K181" s="6">
        <f>SUM(K182)</f>
        <v>63</v>
      </c>
      <c r="M181" s="2"/>
    </row>
    <row r="182" spans="2:13" hidden="1" x14ac:dyDescent="0.25">
      <c r="B182" s="1" t="str">
        <f t="shared" si="284"/>
        <v>m</v>
      </c>
      <c r="C182" s="1" t="str">
        <f t="shared" si="285"/>
        <v>a</v>
      </c>
      <c r="D182" s="4" t="s">
        <v>1</v>
      </c>
      <c r="E182" s="7" t="s">
        <v>14</v>
      </c>
      <c r="F182" s="8">
        <f t="shared" ref="F182" si="361">SUM(F183:F185)</f>
        <v>37.985060000000004</v>
      </c>
      <c r="G182" s="8">
        <f>SUM(G183:G185)</f>
        <v>37</v>
      </c>
      <c r="H182" s="8">
        <f t="shared" ref="H182" si="362">SUM(H183:H185)</f>
        <v>44</v>
      </c>
      <c r="I182" s="8">
        <f t="shared" ref="I182" si="363">SUM(I183:I185)</f>
        <v>32.335619999999999</v>
      </c>
      <c r="J182" s="8">
        <f>SUM(J183:J185)</f>
        <v>63</v>
      </c>
      <c r="K182" s="8">
        <f>SUM(K183:K185)</f>
        <v>63</v>
      </c>
      <c r="M182" s="2"/>
    </row>
    <row r="183" spans="2:13" hidden="1" x14ac:dyDescent="0.25">
      <c r="B183" s="1" t="str">
        <f t="shared" si="284"/>
        <v>m</v>
      </c>
      <c r="C183" s="1" t="str">
        <f t="shared" si="285"/>
        <v>a</v>
      </c>
      <c r="D183" s="4" t="s">
        <v>1</v>
      </c>
      <c r="E183" s="9" t="s">
        <v>16</v>
      </c>
      <c r="F183" s="8">
        <v>36.988520000000001</v>
      </c>
      <c r="G183" s="8">
        <v>36</v>
      </c>
      <c r="H183" s="8">
        <v>43</v>
      </c>
      <c r="I183" s="8">
        <v>31.636060000000001</v>
      </c>
      <c r="J183" s="8">
        <v>62</v>
      </c>
      <c r="K183" s="8">
        <v>62</v>
      </c>
      <c r="M183" s="2"/>
    </row>
    <row r="184" spans="2:13" hidden="1" x14ac:dyDescent="0.25">
      <c r="B184" s="1" t="str">
        <f t="shared" si="284"/>
        <v>n</v>
      </c>
      <c r="C184" s="1" t="str">
        <f t="shared" si="285"/>
        <v>b</v>
      </c>
      <c r="D184" s="4" t="s">
        <v>1</v>
      </c>
      <c r="E184" s="9" t="s">
        <v>19</v>
      </c>
      <c r="F184" s="8">
        <v>0</v>
      </c>
      <c r="G184" s="8">
        <v>0</v>
      </c>
      <c r="H184" s="8">
        <v>0</v>
      </c>
      <c r="I184" s="8">
        <v>0</v>
      </c>
      <c r="J184" s="8">
        <v>0</v>
      </c>
      <c r="K184" s="8">
        <v>0</v>
      </c>
      <c r="M184" s="2"/>
    </row>
    <row r="185" spans="2:13" hidden="1" x14ac:dyDescent="0.25">
      <c r="B185" s="1" t="str">
        <f t="shared" si="284"/>
        <v>m</v>
      </c>
      <c r="C185" s="1" t="str">
        <f t="shared" si="285"/>
        <v>a</v>
      </c>
      <c r="D185" s="4" t="s">
        <v>1</v>
      </c>
      <c r="E185" s="9" t="s">
        <v>20</v>
      </c>
      <c r="F185" s="8">
        <f t="shared" ref="F185:F186" si="364">SUM(F186)</f>
        <v>0.99653999999999998</v>
      </c>
      <c r="G185" s="8">
        <f t="shared" ref="G185:G186" si="365">SUM(G186)</f>
        <v>1</v>
      </c>
      <c r="H185" s="8">
        <f t="shared" ref="H185:H186" si="366">SUM(H186)</f>
        <v>1</v>
      </c>
      <c r="I185" s="8">
        <f t="shared" ref="I185:I186" si="367">SUM(I186)</f>
        <v>0.69955999999999996</v>
      </c>
      <c r="J185" s="8">
        <f t="shared" ref="J185:J186" si="368">SUM(J186)</f>
        <v>1</v>
      </c>
      <c r="K185" s="8">
        <f t="shared" ref="K185:K186" si="369">SUM(K186)</f>
        <v>1</v>
      </c>
      <c r="M185" s="2"/>
    </row>
    <row r="186" spans="2:13" hidden="1" x14ac:dyDescent="0.25">
      <c r="B186" s="1" t="str">
        <f t="shared" si="284"/>
        <v>m</v>
      </c>
      <c r="C186" s="1" t="str">
        <f t="shared" si="285"/>
        <v>a</v>
      </c>
      <c r="D186" s="4" t="s">
        <v>1</v>
      </c>
      <c r="E186" s="10" t="s">
        <v>21</v>
      </c>
      <c r="F186" s="8">
        <f t="shared" si="364"/>
        <v>0.99653999999999998</v>
      </c>
      <c r="G186" s="8">
        <f t="shared" si="365"/>
        <v>1</v>
      </c>
      <c r="H186" s="8">
        <f t="shared" si="366"/>
        <v>1</v>
      </c>
      <c r="I186" s="8">
        <f t="shared" si="367"/>
        <v>0.69955999999999996</v>
      </c>
      <c r="J186" s="8">
        <f t="shared" si="368"/>
        <v>1</v>
      </c>
      <c r="K186" s="8">
        <f t="shared" si="369"/>
        <v>1</v>
      </c>
      <c r="M186" s="2"/>
    </row>
    <row r="187" spans="2:13" ht="30" hidden="1" x14ac:dyDescent="0.25">
      <c r="B187" s="1" t="str">
        <f t="shared" si="284"/>
        <v>m</v>
      </c>
      <c r="C187" s="1" t="str">
        <f t="shared" si="285"/>
        <v>a</v>
      </c>
      <c r="D187" s="4" t="s">
        <v>1</v>
      </c>
      <c r="E187" s="11" t="s">
        <v>22</v>
      </c>
      <c r="F187" s="8">
        <v>0.99653999999999998</v>
      </c>
      <c r="G187" s="8">
        <v>1</v>
      </c>
      <c r="H187" s="8">
        <v>1</v>
      </c>
      <c r="I187" s="8">
        <v>0.69955999999999996</v>
      </c>
      <c r="J187" s="8">
        <v>1</v>
      </c>
      <c r="K187" s="8">
        <v>1</v>
      </c>
      <c r="M187" s="2"/>
    </row>
    <row r="188" spans="2:13" ht="30" hidden="1" x14ac:dyDescent="0.25">
      <c r="B188" s="1" t="str">
        <f t="shared" si="284"/>
        <v>m</v>
      </c>
      <c r="C188" s="1" t="str">
        <f t="shared" si="285"/>
        <v>a</v>
      </c>
      <c r="D188" s="4" t="s">
        <v>61</v>
      </c>
      <c r="E188" s="5" t="s">
        <v>62</v>
      </c>
      <c r="F188" s="6">
        <f t="shared" ref="F188" si="370">SUM(F189)</f>
        <v>22.785260000000001</v>
      </c>
      <c r="G188" s="6">
        <f>SUM(G189)</f>
        <v>22</v>
      </c>
      <c r="H188" s="6">
        <f t="shared" ref="H188" si="371">SUM(H189)</f>
        <v>29</v>
      </c>
      <c r="I188" s="6">
        <f t="shared" ref="I188" si="372">SUM(I189)</f>
        <v>21.422099999999997</v>
      </c>
      <c r="J188" s="6">
        <f>SUM(J189)</f>
        <v>40</v>
      </c>
      <c r="K188" s="6">
        <f>SUM(K189)</f>
        <v>40</v>
      </c>
      <c r="M188" s="2"/>
    </row>
    <row r="189" spans="2:13" hidden="1" x14ac:dyDescent="0.25">
      <c r="B189" s="1" t="str">
        <f t="shared" si="284"/>
        <v>m</v>
      </c>
      <c r="C189" s="1" t="str">
        <f t="shared" si="285"/>
        <v>a</v>
      </c>
      <c r="D189" s="4" t="s">
        <v>1</v>
      </c>
      <c r="E189" s="7" t="s">
        <v>14</v>
      </c>
      <c r="F189" s="8">
        <f t="shared" ref="F189" si="373">SUM(F190:F192)</f>
        <v>22.785260000000001</v>
      </c>
      <c r="G189" s="8">
        <f>SUM(G190:G192)</f>
        <v>22</v>
      </c>
      <c r="H189" s="8">
        <f t="shared" ref="H189" si="374">SUM(H190:H192)</f>
        <v>29</v>
      </c>
      <c r="I189" s="8">
        <f t="shared" ref="I189" si="375">SUM(I190:I192)</f>
        <v>21.422099999999997</v>
      </c>
      <c r="J189" s="8">
        <f>SUM(J190:J192)</f>
        <v>40</v>
      </c>
      <c r="K189" s="8">
        <f>SUM(K190:K192)</f>
        <v>40</v>
      </c>
      <c r="M189" s="2"/>
    </row>
    <row r="190" spans="2:13" hidden="1" x14ac:dyDescent="0.25">
      <c r="B190" s="1" t="str">
        <f t="shared" si="284"/>
        <v>m</v>
      </c>
      <c r="C190" s="1" t="str">
        <f t="shared" si="285"/>
        <v>a</v>
      </c>
      <c r="D190" s="4" t="s">
        <v>1</v>
      </c>
      <c r="E190" s="9" t="s">
        <v>16</v>
      </c>
      <c r="F190" s="8">
        <v>22.497260000000001</v>
      </c>
      <c r="G190" s="8">
        <v>21</v>
      </c>
      <c r="H190" s="8">
        <v>28</v>
      </c>
      <c r="I190" s="8">
        <v>21.182099999999998</v>
      </c>
      <c r="J190" s="8">
        <v>39</v>
      </c>
      <c r="K190" s="8">
        <v>39</v>
      </c>
      <c r="M190" s="2"/>
    </row>
    <row r="191" spans="2:13" hidden="1" x14ac:dyDescent="0.25">
      <c r="B191" s="1" t="str">
        <f t="shared" si="284"/>
        <v>n</v>
      </c>
      <c r="C191" s="1" t="str">
        <f t="shared" si="285"/>
        <v>b</v>
      </c>
      <c r="D191" s="4" t="s">
        <v>1</v>
      </c>
      <c r="E191" s="9" t="s">
        <v>19</v>
      </c>
      <c r="F191" s="8">
        <v>0</v>
      </c>
      <c r="G191" s="8">
        <v>0</v>
      </c>
      <c r="H191" s="8">
        <v>0</v>
      </c>
      <c r="I191" s="8">
        <v>0</v>
      </c>
      <c r="J191" s="8">
        <v>0</v>
      </c>
      <c r="K191" s="8">
        <v>0</v>
      </c>
      <c r="M191" s="2"/>
    </row>
    <row r="192" spans="2:13" hidden="1" x14ac:dyDescent="0.25">
      <c r="B192" s="1" t="str">
        <f t="shared" si="284"/>
        <v>m</v>
      </c>
      <c r="C192" s="1" t="str">
        <f t="shared" si="285"/>
        <v>a</v>
      </c>
      <c r="D192" s="4" t="s">
        <v>1</v>
      </c>
      <c r="E192" s="9" t="s">
        <v>20</v>
      </c>
      <c r="F192" s="8">
        <f t="shared" ref="F192:F193" si="376">SUM(F193)</f>
        <v>0.28799999999999998</v>
      </c>
      <c r="G192" s="8">
        <f t="shared" ref="G192:G193" si="377">SUM(G193)</f>
        <v>1</v>
      </c>
      <c r="H192" s="8">
        <f t="shared" ref="H192:H193" si="378">SUM(H193)</f>
        <v>1</v>
      </c>
      <c r="I192" s="8">
        <f t="shared" ref="I192:I193" si="379">SUM(I193)</f>
        <v>0.24</v>
      </c>
      <c r="J192" s="8">
        <f t="shared" ref="J192:J193" si="380">SUM(J193)</f>
        <v>1</v>
      </c>
      <c r="K192" s="8">
        <f t="shared" ref="K192:K193" si="381">SUM(K193)</f>
        <v>1</v>
      </c>
      <c r="M192" s="2"/>
    </row>
    <row r="193" spans="2:13" hidden="1" x14ac:dyDescent="0.25">
      <c r="B193" s="1" t="str">
        <f t="shared" si="284"/>
        <v>m</v>
      </c>
      <c r="C193" s="1" t="str">
        <f t="shared" si="285"/>
        <v>a</v>
      </c>
      <c r="D193" s="4" t="s">
        <v>1</v>
      </c>
      <c r="E193" s="10" t="s">
        <v>21</v>
      </c>
      <c r="F193" s="8">
        <f t="shared" si="376"/>
        <v>0.28799999999999998</v>
      </c>
      <c r="G193" s="8">
        <f t="shared" si="377"/>
        <v>1</v>
      </c>
      <c r="H193" s="8">
        <f t="shared" si="378"/>
        <v>1</v>
      </c>
      <c r="I193" s="8">
        <f t="shared" si="379"/>
        <v>0.24</v>
      </c>
      <c r="J193" s="8">
        <f t="shared" si="380"/>
        <v>1</v>
      </c>
      <c r="K193" s="8">
        <f t="shared" si="381"/>
        <v>1</v>
      </c>
      <c r="M193" s="2"/>
    </row>
    <row r="194" spans="2:13" ht="30" hidden="1" x14ac:dyDescent="0.25">
      <c r="B194" s="1" t="str">
        <f t="shared" si="284"/>
        <v>m</v>
      </c>
      <c r="C194" s="1" t="str">
        <f t="shared" si="285"/>
        <v>a</v>
      </c>
      <c r="D194" s="4" t="s">
        <v>1</v>
      </c>
      <c r="E194" s="11" t="s">
        <v>22</v>
      </c>
      <c r="F194" s="8">
        <v>0.28799999999999998</v>
      </c>
      <c r="G194" s="8">
        <v>1</v>
      </c>
      <c r="H194" s="8">
        <v>1</v>
      </c>
      <c r="I194" s="8">
        <v>0.24</v>
      </c>
      <c r="J194" s="8">
        <v>1</v>
      </c>
      <c r="K194" s="8">
        <v>1</v>
      </c>
      <c r="M194" s="2"/>
    </row>
    <row r="195" spans="2:13" ht="30" hidden="1" x14ac:dyDescent="0.25">
      <c r="B195" s="1" t="str">
        <f t="shared" si="284"/>
        <v>m</v>
      </c>
      <c r="C195" s="1" t="str">
        <f t="shared" si="285"/>
        <v>a</v>
      </c>
      <c r="D195" s="4" t="s">
        <v>63</v>
      </c>
      <c r="E195" s="5" t="s">
        <v>64</v>
      </c>
      <c r="F195" s="6">
        <f t="shared" ref="F195" si="382">SUM(F196)</f>
        <v>20.88578</v>
      </c>
      <c r="G195" s="6">
        <f>SUM(G196)</f>
        <v>20</v>
      </c>
      <c r="H195" s="6">
        <f t="shared" ref="H195" si="383">SUM(H196)</f>
        <v>25</v>
      </c>
      <c r="I195" s="6">
        <f t="shared" ref="I195" si="384">SUM(I196)</f>
        <v>16.484680000000001</v>
      </c>
      <c r="J195" s="6">
        <f>SUM(J196)</f>
        <v>34</v>
      </c>
      <c r="K195" s="6">
        <f>SUM(K196)</f>
        <v>34</v>
      </c>
      <c r="M195" s="2"/>
    </row>
    <row r="196" spans="2:13" hidden="1" x14ac:dyDescent="0.25">
      <c r="B196" s="1" t="str">
        <f t="shared" si="284"/>
        <v>m</v>
      </c>
      <c r="C196" s="1" t="str">
        <f t="shared" si="285"/>
        <v>a</v>
      </c>
      <c r="D196" s="4" t="s">
        <v>1</v>
      </c>
      <c r="E196" s="7" t="s">
        <v>14</v>
      </c>
      <c r="F196" s="8">
        <f t="shared" ref="F196" si="385">SUM(F197:F199)</f>
        <v>20.88578</v>
      </c>
      <c r="G196" s="8">
        <f>SUM(G197:G199)</f>
        <v>20</v>
      </c>
      <c r="H196" s="8">
        <f t="shared" ref="H196" si="386">SUM(H197:H199)</f>
        <v>25</v>
      </c>
      <c r="I196" s="8">
        <f t="shared" ref="I196" si="387">SUM(I197:I199)</f>
        <v>16.484680000000001</v>
      </c>
      <c r="J196" s="8">
        <f>SUM(J197:J199)</f>
        <v>34</v>
      </c>
      <c r="K196" s="8">
        <f>SUM(K197:K199)</f>
        <v>34</v>
      </c>
      <c r="M196" s="2"/>
    </row>
    <row r="197" spans="2:13" hidden="1" x14ac:dyDescent="0.25">
      <c r="B197" s="1" t="str">
        <f t="shared" ref="B197:B260" si="388">IF((G197+R197)&gt;0,"m","n")</f>
        <v>m</v>
      </c>
      <c r="C197" s="1" t="str">
        <f t="shared" ref="C197:C260" si="389">IF((F197+G197+H197+I197+J197+K197)&gt;0,"a","b")</f>
        <v>a</v>
      </c>
      <c r="D197" s="4" t="s">
        <v>1</v>
      </c>
      <c r="E197" s="9" t="s">
        <v>16</v>
      </c>
      <c r="F197" s="8">
        <v>20.380179999999999</v>
      </c>
      <c r="G197" s="8">
        <v>20</v>
      </c>
      <c r="H197" s="8">
        <v>24.5</v>
      </c>
      <c r="I197" s="8">
        <v>16.191880000000001</v>
      </c>
      <c r="J197" s="8">
        <v>33</v>
      </c>
      <c r="K197" s="8">
        <v>33</v>
      </c>
      <c r="M197" s="2"/>
    </row>
    <row r="198" spans="2:13" hidden="1" x14ac:dyDescent="0.25">
      <c r="B198" s="1" t="str">
        <f t="shared" si="388"/>
        <v>n</v>
      </c>
      <c r="C198" s="1" t="str">
        <f t="shared" si="389"/>
        <v>b</v>
      </c>
      <c r="D198" s="4" t="s">
        <v>1</v>
      </c>
      <c r="E198" s="9" t="s">
        <v>19</v>
      </c>
      <c r="F198" s="8">
        <v>0</v>
      </c>
      <c r="G198" s="8">
        <v>0</v>
      </c>
      <c r="H198" s="8">
        <v>0</v>
      </c>
      <c r="I198" s="8">
        <v>0</v>
      </c>
      <c r="J198" s="8">
        <v>0</v>
      </c>
      <c r="K198" s="8">
        <v>0</v>
      </c>
      <c r="M198" s="2"/>
    </row>
    <row r="199" spans="2:13" hidden="1" x14ac:dyDescent="0.25">
      <c r="B199" s="1" t="str">
        <f t="shared" si="388"/>
        <v>n</v>
      </c>
      <c r="C199" s="1" t="str">
        <f t="shared" si="389"/>
        <v>a</v>
      </c>
      <c r="D199" s="4" t="s">
        <v>1</v>
      </c>
      <c r="E199" s="9" t="s">
        <v>20</v>
      </c>
      <c r="F199" s="8">
        <f t="shared" ref="F199:F200" si="390">SUM(F200)</f>
        <v>0.50560000000000005</v>
      </c>
      <c r="G199" s="8">
        <f t="shared" ref="G199:G200" si="391">SUM(G200)</f>
        <v>0</v>
      </c>
      <c r="H199" s="8">
        <f t="shared" ref="H199:H200" si="392">SUM(H200)</f>
        <v>0.5</v>
      </c>
      <c r="I199" s="8">
        <f t="shared" ref="I199:I200" si="393">SUM(I200)</f>
        <v>0.2928</v>
      </c>
      <c r="J199" s="8">
        <f t="shared" ref="J199:J200" si="394">SUM(J200)</f>
        <v>1</v>
      </c>
      <c r="K199" s="8">
        <f t="shared" ref="K199:K200" si="395">SUM(K200)</f>
        <v>1</v>
      </c>
      <c r="M199" s="2"/>
    </row>
    <row r="200" spans="2:13" hidden="1" x14ac:dyDescent="0.25">
      <c r="B200" s="1" t="str">
        <f t="shared" si="388"/>
        <v>n</v>
      </c>
      <c r="C200" s="1" t="str">
        <f t="shared" si="389"/>
        <v>a</v>
      </c>
      <c r="D200" s="4" t="s">
        <v>1</v>
      </c>
      <c r="E200" s="10" t="s">
        <v>21</v>
      </c>
      <c r="F200" s="8">
        <f t="shared" si="390"/>
        <v>0.50560000000000005</v>
      </c>
      <c r="G200" s="8">
        <f t="shared" si="391"/>
        <v>0</v>
      </c>
      <c r="H200" s="8">
        <f t="shared" si="392"/>
        <v>0.5</v>
      </c>
      <c r="I200" s="8">
        <f t="shared" si="393"/>
        <v>0.2928</v>
      </c>
      <c r="J200" s="8">
        <f t="shared" si="394"/>
        <v>1</v>
      </c>
      <c r="K200" s="8">
        <f t="shared" si="395"/>
        <v>1</v>
      </c>
      <c r="M200" s="2"/>
    </row>
    <row r="201" spans="2:13" ht="30" hidden="1" x14ac:dyDescent="0.25">
      <c r="B201" s="1" t="str">
        <f t="shared" si="388"/>
        <v>n</v>
      </c>
      <c r="C201" s="1" t="str">
        <f t="shared" si="389"/>
        <v>a</v>
      </c>
      <c r="D201" s="4" t="s">
        <v>1</v>
      </c>
      <c r="E201" s="11" t="s">
        <v>22</v>
      </c>
      <c r="F201" s="8">
        <v>0.50560000000000005</v>
      </c>
      <c r="G201" s="8">
        <v>0</v>
      </c>
      <c r="H201" s="8">
        <v>0.5</v>
      </c>
      <c r="I201" s="8">
        <v>0.2928</v>
      </c>
      <c r="J201" s="8">
        <v>1</v>
      </c>
      <c r="K201" s="8">
        <v>1</v>
      </c>
      <c r="M201" s="2"/>
    </row>
    <row r="202" spans="2:13" ht="30" hidden="1" x14ac:dyDescent="0.25">
      <c r="B202" s="1" t="str">
        <f t="shared" si="388"/>
        <v>m</v>
      </c>
      <c r="C202" s="1" t="str">
        <f t="shared" si="389"/>
        <v>a</v>
      </c>
      <c r="D202" s="4" t="s">
        <v>65</v>
      </c>
      <c r="E202" s="5" t="s">
        <v>66</v>
      </c>
      <c r="F202" s="6">
        <f t="shared" ref="F202" si="396">SUM(F203)</f>
        <v>44.917860000000005</v>
      </c>
      <c r="G202" s="6">
        <f>SUM(G203)</f>
        <v>45</v>
      </c>
      <c r="H202" s="6">
        <f t="shared" ref="H202" si="397">SUM(H203)</f>
        <v>51.3</v>
      </c>
      <c r="I202" s="6">
        <f t="shared" ref="I202" si="398">SUM(I203)</f>
        <v>37.998239999999996</v>
      </c>
      <c r="J202" s="6">
        <f>SUM(J203)</f>
        <v>60</v>
      </c>
      <c r="K202" s="6">
        <f>SUM(K203)</f>
        <v>60</v>
      </c>
      <c r="M202" s="2"/>
    </row>
    <row r="203" spans="2:13" hidden="1" x14ac:dyDescent="0.25">
      <c r="B203" s="1" t="str">
        <f t="shared" si="388"/>
        <v>m</v>
      </c>
      <c r="C203" s="1" t="str">
        <f t="shared" si="389"/>
        <v>a</v>
      </c>
      <c r="D203" s="4" t="s">
        <v>1</v>
      </c>
      <c r="E203" s="7" t="s">
        <v>14</v>
      </c>
      <c r="F203" s="8">
        <f t="shared" ref="F203" si="399">SUM(F204:F206)</f>
        <v>44.917860000000005</v>
      </c>
      <c r="G203" s="8">
        <f>SUM(G204:G206)</f>
        <v>45</v>
      </c>
      <c r="H203" s="8">
        <f t="shared" ref="H203" si="400">SUM(H204:H206)</f>
        <v>51.3</v>
      </c>
      <c r="I203" s="8">
        <f t="shared" ref="I203" si="401">SUM(I204:I206)</f>
        <v>37.998239999999996</v>
      </c>
      <c r="J203" s="8">
        <f>SUM(J204:J206)</f>
        <v>60</v>
      </c>
      <c r="K203" s="8">
        <f>SUM(K204:K206)</f>
        <v>60</v>
      </c>
      <c r="M203" s="2"/>
    </row>
    <row r="204" spans="2:13" hidden="1" x14ac:dyDescent="0.25">
      <c r="B204" s="1" t="str">
        <f t="shared" si="388"/>
        <v>m</v>
      </c>
      <c r="C204" s="1" t="str">
        <f t="shared" si="389"/>
        <v>a</v>
      </c>
      <c r="D204" s="4" t="s">
        <v>1</v>
      </c>
      <c r="E204" s="9" t="s">
        <v>16</v>
      </c>
      <c r="F204" s="8">
        <v>43.950580000000002</v>
      </c>
      <c r="G204" s="8">
        <v>44</v>
      </c>
      <c r="H204" s="8">
        <v>50</v>
      </c>
      <c r="I204" s="8">
        <v>37.666429999999998</v>
      </c>
      <c r="J204" s="8">
        <v>59</v>
      </c>
      <c r="K204" s="8">
        <v>59</v>
      </c>
      <c r="M204" s="2"/>
    </row>
    <row r="205" spans="2:13" hidden="1" x14ac:dyDescent="0.25">
      <c r="B205" s="1" t="str">
        <f t="shared" si="388"/>
        <v>n</v>
      </c>
      <c r="C205" s="1" t="str">
        <f t="shared" si="389"/>
        <v>b</v>
      </c>
      <c r="D205" s="4" t="s">
        <v>1</v>
      </c>
      <c r="E205" s="9" t="s">
        <v>19</v>
      </c>
      <c r="F205" s="8">
        <v>0</v>
      </c>
      <c r="G205" s="8">
        <v>0</v>
      </c>
      <c r="H205" s="8">
        <v>0</v>
      </c>
      <c r="I205" s="8">
        <v>0</v>
      </c>
      <c r="J205" s="8">
        <v>0</v>
      </c>
      <c r="K205" s="8">
        <v>0</v>
      </c>
      <c r="M205" s="2"/>
    </row>
    <row r="206" spans="2:13" hidden="1" x14ac:dyDescent="0.25">
      <c r="B206" s="1" t="str">
        <f t="shared" si="388"/>
        <v>m</v>
      </c>
      <c r="C206" s="1" t="str">
        <f t="shared" si="389"/>
        <v>a</v>
      </c>
      <c r="D206" s="4" t="s">
        <v>1</v>
      </c>
      <c r="E206" s="9" t="s">
        <v>20</v>
      </c>
      <c r="F206" s="8">
        <f t="shared" ref="F206:F207" si="402">SUM(F207)</f>
        <v>0.96728000000000003</v>
      </c>
      <c r="G206" s="8">
        <f t="shared" ref="G206:G207" si="403">SUM(G207)</f>
        <v>1</v>
      </c>
      <c r="H206" s="8">
        <f t="shared" ref="H206:H207" si="404">SUM(H207)</f>
        <v>1.3</v>
      </c>
      <c r="I206" s="8">
        <f t="shared" ref="I206:I207" si="405">SUM(I207)</f>
        <v>0.33180999999999999</v>
      </c>
      <c r="J206" s="8">
        <f t="shared" ref="J206:J207" si="406">SUM(J207)</f>
        <v>1</v>
      </c>
      <c r="K206" s="8">
        <f t="shared" ref="K206:K207" si="407">SUM(K207)</f>
        <v>1</v>
      </c>
      <c r="M206" s="2"/>
    </row>
    <row r="207" spans="2:13" hidden="1" x14ac:dyDescent="0.25">
      <c r="B207" s="1" t="str">
        <f t="shared" si="388"/>
        <v>m</v>
      </c>
      <c r="C207" s="1" t="str">
        <f t="shared" si="389"/>
        <v>a</v>
      </c>
      <c r="D207" s="4" t="s">
        <v>1</v>
      </c>
      <c r="E207" s="10" t="s">
        <v>21</v>
      </c>
      <c r="F207" s="8">
        <f t="shared" si="402"/>
        <v>0.96728000000000003</v>
      </c>
      <c r="G207" s="8">
        <f t="shared" si="403"/>
        <v>1</v>
      </c>
      <c r="H207" s="8">
        <f t="shared" si="404"/>
        <v>1.3</v>
      </c>
      <c r="I207" s="8">
        <f t="shared" si="405"/>
        <v>0.33180999999999999</v>
      </c>
      <c r="J207" s="8">
        <f t="shared" si="406"/>
        <v>1</v>
      </c>
      <c r="K207" s="8">
        <f t="shared" si="407"/>
        <v>1</v>
      </c>
      <c r="M207" s="2"/>
    </row>
    <row r="208" spans="2:13" ht="30" hidden="1" x14ac:dyDescent="0.25">
      <c r="B208" s="1" t="str">
        <f t="shared" si="388"/>
        <v>m</v>
      </c>
      <c r="C208" s="1" t="str">
        <f t="shared" si="389"/>
        <v>a</v>
      </c>
      <c r="D208" s="4" t="s">
        <v>1</v>
      </c>
      <c r="E208" s="11" t="s">
        <v>22</v>
      </c>
      <c r="F208" s="8">
        <v>0.96728000000000003</v>
      </c>
      <c r="G208" s="8">
        <v>1</v>
      </c>
      <c r="H208" s="8">
        <v>1.3</v>
      </c>
      <c r="I208" s="8">
        <v>0.33180999999999999</v>
      </c>
      <c r="J208" s="8">
        <v>1</v>
      </c>
      <c r="K208" s="8">
        <v>1</v>
      </c>
      <c r="M208" s="2"/>
    </row>
    <row r="209" spans="2:13" ht="45" hidden="1" x14ac:dyDescent="0.25">
      <c r="B209" s="1" t="str">
        <f t="shared" si="388"/>
        <v>m</v>
      </c>
      <c r="C209" s="1" t="str">
        <f t="shared" si="389"/>
        <v>a</v>
      </c>
      <c r="D209" s="4" t="s">
        <v>67</v>
      </c>
      <c r="E209" s="5" t="s">
        <v>68</v>
      </c>
      <c r="F209" s="6">
        <f t="shared" ref="F209" si="408">SUM(F212)</f>
        <v>172.07874000000001</v>
      </c>
      <c r="G209" s="6">
        <f>SUM(G212)</f>
        <v>92</v>
      </c>
      <c r="H209" s="6">
        <f t="shared" ref="H209" si="409">SUM(H212)</f>
        <v>0</v>
      </c>
      <c r="I209" s="6">
        <f t="shared" ref="I209" si="410">SUM(I212)</f>
        <v>0</v>
      </c>
      <c r="J209" s="6">
        <f>SUM(J212)</f>
        <v>0</v>
      </c>
      <c r="K209" s="6">
        <f>SUM(K212)</f>
        <v>0</v>
      </c>
      <c r="M209" s="2"/>
    </row>
    <row r="210" spans="2:13" hidden="1" x14ac:dyDescent="0.25">
      <c r="B210" s="1" t="str">
        <f t="shared" si="388"/>
        <v>n</v>
      </c>
      <c r="C210" s="1" t="str">
        <f t="shared" si="389"/>
        <v>b</v>
      </c>
      <c r="D210" s="4" t="s">
        <v>1</v>
      </c>
      <c r="E210" s="7" t="s">
        <v>12</v>
      </c>
      <c r="F210" s="8">
        <v>0</v>
      </c>
      <c r="G210" s="8">
        <v>0</v>
      </c>
      <c r="H210" s="8">
        <v>0</v>
      </c>
      <c r="I210" s="8">
        <v>0</v>
      </c>
      <c r="J210" s="8">
        <v>0</v>
      </c>
      <c r="K210" s="8">
        <v>0</v>
      </c>
      <c r="M210" s="2"/>
    </row>
    <row r="211" spans="2:13" hidden="1" x14ac:dyDescent="0.25">
      <c r="B211" s="1" t="str">
        <f t="shared" si="388"/>
        <v>n</v>
      </c>
      <c r="C211" s="1" t="str">
        <f t="shared" si="389"/>
        <v>b</v>
      </c>
      <c r="D211" s="4" t="s">
        <v>1</v>
      </c>
      <c r="E211" s="7" t="s">
        <v>13</v>
      </c>
      <c r="F211" s="8">
        <v>0</v>
      </c>
      <c r="G211" s="8">
        <v>0</v>
      </c>
      <c r="H211" s="8">
        <v>0</v>
      </c>
      <c r="I211" s="8">
        <v>0</v>
      </c>
      <c r="J211" s="8">
        <v>0</v>
      </c>
      <c r="K211" s="8">
        <v>0</v>
      </c>
      <c r="M211" s="2"/>
    </row>
    <row r="212" spans="2:13" hidden="1" x14ac:dyDescent="0.25">
      <c r="B212" s="1" t="str">
        <f t="shared" si="388"/>
        <v>m</v>
      </c>
      <c r="C212" s="1" t="str">
        <f t="shared" si="389"/>
        <v>a</v>
      </c>
      <c r="D212" s="4" t="s">
        <v>1</v>
      </c>
      <c r="E212" s="7" t="s">
        <v>14</v>
      </c>
      <c r="F212" s="8">
        <f t="shared" ref="F212" si="411">SUM(F213:F216)</f>
        <v>172.07874000000001</v>
      </c>
      <c r="G212" s="8">
        <f>SUM(G213:G216)</f>
        <v>92</v>
      </c>
      <c r="H212" s="8">
        <f t="shared" ref="H212" si="412">SUM(H213:H216)</f>
        <v>0</v>
      </c>
      <c r="I212" s="8">
        <f t="shared" ref="I212" si="413">SUM(I213:I216)</f>
        <v>0</v>
      </c>
      <c r="J212" s="8">
        <f>SUM(J213:J216)</f>
        <v>0</v>
      </c>
      <c r="K212" s="8">
        <f>SUM(K213:K216)</f>
        <v>0</v>
      </c>
      <c r="M212" s="2"/>
    </row>
    <row r="213" spans="2:13" hidden="1" x14ac:dyDescent="0.25">
      <c r="B213" s="1" t="str">
        <f t="shared" si="388"/>
        <v>n</v>
      </c>
      <c r="C213" s="1" t="str">
        <f t="shared" si="389"/>
        <v>a</v>
      </c>
      <c r="D213" s="4" t="s">
        <v>1</v>
      </c>
      <c r="E213" s="9" t="s">
        <v>15</v>
      </c>
      <c r="F213" s="8">
        <v>102.09434</v>
      </c>
      <c r="G213" s="8">
        <v>0</v>
      </c>
      <c r="H213" s="8">
        <v>0</v>
      </c>
      <c r="I213" s="8">
        <v>0</v>
      </c>
      <c r="J213" s="8">
        <v>0</v>
      </c>
      <c r="K213" s="8">
        <v>0</v>
      </c>
      <c r="M213" s="2"/>
    </row>
    <row r="214" spans="2:13" hidden="1" x14ac:dyDescent="0.25">
      <c r="B214" s="1" t="str">
        <f t="shared" si="388"/>
        <v>m</v>
      </c>
      <c r="C214" s="1" t="str">
        <f t="shared" si="389"/>
        <v>a</v>
      </c>
      <c r="D214" s="4" t="s">
        <v>1</v>
      </c>
      <c r="E214" s="9" t="s">
        <v>16</v>
      </c>
      <c r="F214" s="8">
        <v>68.051069999999996</v>
      </c>
      <c r="G214" s="8">
        <v>89</v>
      </c>
      <c r="H214" s="8">
        <v>0</v>
      </c>
      <c r="I214" s="8">
        <v>0</v>
      </c>
      <c r="J214" s="8">
        <v>0</v>
      </c>
      <c r="K214" s="8">
        <v>0</v>
      </c>
      <c r="M214" s="2"/>
    </row>
    <row r="215" spans="2:13" hidden="1" x14ac:dyDescent="0.25">
      <c r="B215" s="1" t="str">
        <f t="shared" si="388"/>
        <v>m</v>
      </c>
      <c r="C215" s="1" t="str">
        <f t="shared" si="389"/>
        <v>a</v>
      </c>
      <c r="D215" s="4" t="s">
        <v>1</v>
      </c>
      <c r="E215" s="9" t="s">
        <v>19</v>
      </c>
      <c r="F215" s="8">
        <v>1.93333</v>
      </c>
      <c r="G215" s="8">
        <v>2</v>
      </c>
      <c r="H215" s="8">
        <v>0</v>
      </c>
      <c r="I215" s="8">
        <v>0</v>
      </c>
      <c r="J215" s="8">
        <v>0</v>
      </c>
      <c r="K215" s="8">
        <v>0</v>
      </c>
      <c r="M215" s="2"/>
    </row>
    <row r="216" spans="2:13" hidden="1" x14ac:dyDescent="0.25">
      <c r="B216" s="1" t="str">
        <f t="shared" si="388"/>
        <v>m</v>
      </c>
      <c r="C216" s="1" t="str">
        <f t="shared" si="389"/>
        <v>a</v>
      </c>
      <c r="D216" s="4" t="s">
        <v>1</v>
      </c>
      <c r="E216" s="9" t="s">
        <v>20</v>
      </c>
      <c r="F216" s="8">
        <f t="shared" ref="F216:F217" si="414">SUM(F217)</f>
        <v>0</v>
      </c>
      <c r="G216" s="8">
        <f t="shared" ref="G216:G217" si="415">SUM(G217)</f>
        <v>1</v>
      </c>
      <c r="H216" s="8">
        <f t="shared" ref="H216:H217" si="416">SUM(H217)</f>
        <v>0</v>
      </c>
      <c r="I216" s="8">
        <f t="shared" ref="I216:I217" si="417">SUM(I217)</f>
        <v>0</v>
      </c>
      <c r="J216" s="8">
        <f t="shared" ref="J216:J217" si="418">SUM(J217)</f>
        <v>0</v>
      </c>
      <c r="K216" s="8">
        <f t="shared" ref="K216:K217" si="419">SUM(K217)</f>
        <v>0</v>
      </c>
      <c r="M216" s="2"/>
    </row>
    <row r="217" spans="2:13" hidden="1" x14ac:dyDescent="0.25">
      <c r="B217" s="1" t="str">
        <f t="shared" si="388"/>
        <v>m</v>
      </c>
      <c r="C217" s="1" t="str">
        <f t="shared" si="389"/>
        <v>a</v>
      </c>
      <c r="D217" s="4" t="s">
        <v>1</v>
      </c>
      <c r="E217" s="10" t="s">
        <v>21</v>
      </c>
      <c r="F217" s="8">
        <f t="shared" si="414"/>
        <v>0</v>
      </c>
      <c r="G217" s="8">
        <f t="shared" si="415"/>
        <v>1</v>
      </c>
      <c r="H217" s="8">
        <f t="shared" si="416"/>
        <v>0</v>
      </c>
      <c r="I217" s="8">
        <f t="shared" si="417"/>
        <v>0</v>
      </c>
      <c r="J217" s="8">
        <f t="shared" si="418"/>
        <v>0</v>
      </c>
      <c r="K217" s="8">
        <f t="shared" si="419"/>
        <v>0</v>
      </c>
      <c r="M217" s="2"/>
    </row>
    <row r="218" spans="2:13" ht="30" hidden="1" x14ac:dyDescent="0.25">
      <c r="B218" s="1" t="str">
        <f t="shared" si="388"/>
        <v>m</v>
      </c>
      <c r="C218" s="1" t="str">
        <f t="shared" si="389"/>
        <v>a</v>
      </c>
      <c r="D218" s="4" t="s">
        <v>1</v>
      </c>
      <c r="E218" s="11" t="s">
        <v>22</v>
      </c>
      <c r="F218" s="8">
        <v>0</v>
      </c>
      <c r="G218" s="8">
        <v>1</v>
      </c>
      <c r="H218" s="8">
        <v>0</v>
      </c>
      <c r="I218" s="8">
        <v>0</v>
      </c>
      <c r="J218" s="8">
        <v>0</v>
      </c>
      <c r="K218" s="8">
        <v>0</v>
      </c>
      <c r="M218" s="2"/>
    </row>
    <row r="219" spans="2:13" ht="45" hidden="1" x14ac:dyDescent="0.25">
      <c r="B219" s="1" t="str">
        <f t="shared" si="388"/>
        <v>m</v>
      </c>
      <c r="C219" s="1" t="str">
        <f t="shared" si="389"/>
        <v>a</v>
      </c>
      <c r="D219" s="4" t="s">
        <v>69</v>
      </c>
      <c r="E219" s="5" t="s">
        <v>70</v>
      </c>
      <c r="F219" s="6">
        <f t="shared" ref="F219" si="420">SUM(F222,F229)</f>
        <v>213.27772999999999</v>
      </c>
      <c r="G219" s="6">
        <f>SUM(G222,G229)</f>
        <v>152</v>
      </c>
      <c r="H219" s="6">
        <f t="shared" ref="H219" si="421">SUM(H222,H229)</f>
        <v>0</v>
      </c>
      <c r="I219" s="6">
        <f t="shared" ref="I219" si="422">SUM(I222,I229)</f>
        <v>0</v>
      </c>
      <c r="J219" s="6">
        <f>SUM(J222,J229)</f>
        <v>0</v>
      </c>
      <c r="K219" s="6">
        <f>SUM(K222,K229)</f>
        <v>0</v>
      </c>
      <c r="M219" s="2"/>
    </row>
    <row r="220" spans="2:13" hidden="1" x14ac:dyDescent="0.25">
      <c r="B220" s="1" t="str">
        <f t="shared" si="388"/>
        <v>n</v>
      </c>
      <c r="C220" s="1" t="str">
        <f t="shared" si="389"/>
        <v>b</v>
      </c>
      <c r="D220" s="4" t="s">
        <v>1</v>
      </c>
      <c r="E220" s="7" t="s">
        <v>12</v>
      </c>
      <c r="F220" s="8">
        <v>0</v>
      </c>
      <c r="G220" s="8">
        <v>0</v>
      </c>
      <c r="H220" s="8">
        <v>0</v>
      </c>
      <c r="I220" s="8">
        <v>0</v>
      </c>
      <c r="J220" s="8">
        <v>0</v>
      </c>
      <c r="K220" s="8">
        <v>0</v>
      </c>
      <c r="M220" s="2"/>
    </row>
    <row r="221" spans="2:13" hidden="1" x14ac:dyDescent="0.25">
      <c r="B221" s="1" t="str">
        <f t="shared" si="388"/>
        <v>n</v>
      </c>
      <c r="C221" s="1" t="str">
        <f t="shared" si="389"/>
        <v>b</v>
      </c>
      <c r="D221" s="4" t="s">
        <v>1</v>
      </c>
      <c r="E221" s="7" t="s">
        <v>13</v>
      </c>
      <c r="F221" s="8">
        <v>0</v>
      </c>
      <c r="G221" s="8">
        <v>0</v>
      </c>
      <c r="H221" s="8">
        <v>0</v>
      </c>
      <c r="I221" s="8">
        <v>0</v>
      </c>
      <c r="J221" s="8">
        <v>0</v>
      </c>
      <c r="K221" s="8">
        <v>0</v>
      </c>
      <c r="M221" s="2"/>
    </row>
    <row r="222" spans="2:13" hidden="1" x14ac:dyDescent="0.25">
      <c r="B222" s="1" t="str">
        <f t="shared" si="388"/>
        <v>m</v>
      </c>
      <c r="C222" s="1" t="str">
        <f t="shared" si="389"/>
        <v>a</v>
      </c>
      <c r="D222" s="4" t="s">
        <v>1</v>
      </c>
      <c r="E222" s="7" t="s">
        <v>14</v>
      </c>
      <c r="F222" s="8">
        <f t="shared" ref="F222" si="423">SUM(F223:F226)</f>
        <v>213.27772999999999</v>
      </c>
      <c r="G222" s="8">
        <f>SUM(G223:G226)</f>
        <v>152</v>
      </c>
      <c r="H222" s="8">
        <f t="shared" ref="H222" si="424">SUM(H223:H226)</f>
        <v>0</v>
      </c>
      <c r="I222" s="8">
        <f t="shared" ref="I222" si="425">SUM(I223:I226)</f>
        <v>0</v>
      </c>
      <c r="J222" s="8">
        <f>SUM(J223:J226)</f>
        <v>0</v>
      </c>
      <c r="K222" s="8">
        <f>SUM(K223:K226)</f>
        <v>0</v>
      </c>
      <c r="M222" s="2"/>
    </row>
    <row r="223" spans="2:13" hidden="1" x14ac:dyDescent="0.25">
      <c r="B223" s="1" t="str">
        <f t="shared" si="388"/>
        <v>n</v>
      </c>
      <c r="C223" s="1" t="str">
        <f t="shared" si="389"/>
        <v>a</v>
      </c>
      <c r="D223" s="4" t="s">
        <v>1</v>
      </c>
      <c r="E223" s="9" t="s">
        <v>15</v>
      </c>
      <c r="F223" s="8">
        <v>70.885810000000006</v>
      </c>
      <c r="G223" s="8">
        <v>0</v>
      </c>
      <c r="H223" s="8">
        <v>0</v>
      </c>
      <c r="I223" s="8">
        <v>0</v>
      </c>
      <c r="J223" s="8">
        <v>0</v>
      </c>
      <c r="K223" s="8">
        <v>0</v>
      </c>
      <c r="M223" s="2"/>
    </row>
    <row r="224" spans="2:13" hidden="1" x14ac:dyDescent="0.25">
      <c r="B224" s="1" t="str">
        <f t="shared" si="388"/>
        <v>m</v>
      </c>
      <c r="C224" s="1" t="str">
        <f t="shared" si="389"/>
        <v>a</v>
      </c>
      <c r="D224" s="4" t="s">
        <v>1</v>
      </c>
      <c r="E224" s="9" t="s">
        <v>16</v>
      </c>
      <c r="F224" s="8">
        <v>141.13556</v>
      </c>
      <c r="G224" s="8">
        <v>149</v>
      </c>
      <c r="H224" s="8">
        <v>0</v>
      </c>
      <c r="I224" s="8">
        <v>0</v>
      </c>
      <c r="J224" s="8">
        <v>0</v>
      </c>
      <c r="K224" s="8">
        <v>0</v>
      </c>
      <c r="M224" s="2"/>
    </row>
    <row r="225" spans="2:13" hidden="1" x14ac:dyDescent="0.25">
      <c r="B225" s="1" t="str">
        <f t="shared" si="388"/>
        <v>m</v>
      </c>
      <c r="C225" s="1" t="str">
        <f t="shared" si="389"/>
        <v>a</v>
      </c>
      <c r="D225" s="4" t="s">
        <v>1</v>
      </c>
      <c r="E225" s="9" t="s">
        <v>19</v>
      </c>
      <c r="F225" s="8">
        <v>1.1563600000000001</v>
      </c>
      <c r="G225" s="8">
        <v>2</v>
      </c>
      <c r="H225" s="8">
        <v>0</v>
      </c>
      <c r="I225" s="8">
        <v>0</v>
      </c>
      <c r="J225" s="8">
        <v>0</v>
      </c>
      <c r="K225" s="8">
        <v>0</v>
      </c>
      <c r="M225" s="2"/>
    </row>
    <row r="226" spans="2:13" hidden="1" x14ac:dyDescent="0.25">
      <c r="B226" s="1" t="str">
        <f t="shared" si="388"/>
        <v>m</v>
      </c>
      <c r="C226" s="1" t="str">
        <f t="shared" si="389"/>
        <v>a</v>
      </c>
      <c r="D226" s="4" t="s">
        <v>1</v>
      </c>
      <c r="E226" s="9" t="s">
        <v>20</v>
      </c>
      <c r="F226" s="8">
        <f t="shared" ref="F226:F227" si="426">SUM(F227)</f>
        <v>0.1</v>
      </c>
      <c r="G226" s="8">
        <f t="shared" ref="G226:G227" si="427">SUM(G227)</f>
        <v>1</v>
      </c>
      <c r="H226" s="8">
        <f t="shared" ref="H226:H227" si="428">SUM(H227)</f>
        <v>0</v>
      </c>
      <c r="I226" s="8">
        <f t="shared" ref="I226:I227" si="429">SUM(I227)</f>
        <v>0</v>
      </c>
      <c r="J226" s="8">
        <f t="shared" ref="J226:J227" si="430">SUM(J227)</f>
        <v>0</v>
      </c>
      <c r="K226" s="8">
        <f t="shared" ref="K226:K227" si="431">SUM(K227)</f>
        <v>0</v>
      </c>
      <c r="M226" s="2"/>
    </row>
    <row r="227" spans="2:13" hidden="1" x14ac:dyDescent="0.25">
      <c r="B227" s="1" t="str">
        <f t="shared" si="388"/>
        <v>m</v>
      </c>
      <c r="C227" s="1" t="str">
        <f t="shared" si="389"/>
        <v>a</v>
      </c>
      <c r="D227" s="4" t="s">
        <v>1</v>
      </c>
      <c r="E227" s="10" t="s">
        <v>21</v>
      </c>
      <c r="F227" s="8">
        <f t="shared" si="426"/>
        <v>0.1</v>
      </c>
      <c r="G227" s="8">
        <f t="shared" si="427"/>
        <v>1</v>
      </c>
      <c r="H227" s="8">
        <f t="shared" si="428"/>
        <v>0</v>
      </c>
      <c r="I227" s="8">
        <f t="shared" si="429"/>
        <v>0</v>
      </c>
      <c r="J227" s="8">
        <f t="shared" si="430"/>
        <v>0</v>
      </c>
      <c r="K227" s="8">
        <f t="shared" si="431"/>
        <v>0</v>
      </c>
      <c r="M227" s="2"/>
    </row>
    <row r="228" spans="2:13" ht="30" hidden="1" x14ac:dyDescent="0.25">
      <c r="B228" s="1" t="str">
        <f t="shared" si="388"/>
        <v>m</v>
      </c>
      <c r="C228" s="1" t="str">
        <f t="shared" si="389"/>
        <v>a</v>
      </c>
      <c r="D228" s="4" t="s">
        <v>1</v>
      </c>
      <c r="E228" s="11" t="s">
        <v>22</v>
      </c>
      <c r="F228" s="8">
        <v>0.1</v>
      </c>
      <c r="G228" s="8">
        <v>1</v>
      </c>
      <c r="H228" s="8">
        <v>0</v>
      </c>
      <c r="I228" s="8">
        <v>0</v>
      </c>
      <c r="J228" s="8">
        <v>0</v>
      </c>
      <c r="K228" s="8">
        <v>0</v>
      </c>
      <c r="M228" s="2"/>
    </row>
    <row r="229" spans="2:13" hidden="1" x14ac:dyDescent="0.25">
      <c r="B229" s="1" t="str">
        <f t="shared" si="388"/>
        <v>n</v>
      </c>
      <c r="C229" s="1" t="str">
        <f t="shared" si="389"/>
        <v>b</v>
      </c>
      <c r="D229" s="4" t="s">
        <v>1</v>
      </c>
      <c r="E229" s="7" t="s">
        <v>24</v>
      </c>
      <c r="F229" s="8">
        <v>0</v>
      </c>
      <c r="G229" s="8">
        <v>0</v>
      </c>
      <c r="H229" s="8">
        <v>0</v>
      </c>
      <c r="I229" s="8">
        <v>0</v>
      </c>
      <c r="J229" s="8">
        <v>0</v>
      </c>
      <c r="K229" s="8">
        <v>0</v>
      </c>
      <c r="M229" s="2"/>
    </row>
    <row r="230" spans="2:13" ht="45" hidden="1" x14ac:dyDescent="0.25">
      <c r="B230" s="1" t="str">
        <f t="shared" si="388"/>
        <v>n</v>
      </c>
      <c r="C230" s="1" t="str">
        <f t="shared" si="389"/>
        <v>b</v>
      </c>
      <c r="D230" s="4" t="s">
        <v>71</v>
      </c>
      <c r="E230" s="5" t="s">
        <v>72</v>
      </c>
      <c r="F230" s="6">
        <f t="shared" ref="F230" si="432">SUM(F231)</f>
        <v>0</v>
      </c>
      <c r="G230" s="6">
        <f>SUM(G231)</f>
        <v>0</v>
      </c>
      <c r="H230" s="6">
        <f t="shared" ref="H230" si="433">SUM(H231)</f>
        <v>0</v>
      </c>
      <c r="I230" s="6">
        <f t="shared" ref="I230" si="434">SUM(I231)</f>
        <v>0</v>
      </c>
      <c r="J230" s="6">
        <f>SUM(J231)</f>
        <v>0</v>
      </c>
      <c r="K230" s="6">
        <f>SUM(K231)</f>
        <v>0</v>
      </c>
      <c r="M230" s="2"/>
    </row>
    <row r="231" spans="2:13" hidden="1" x14ac:dyDescent="0.25">
      <c r="B231" s="1" t="str">
        <f t="shared" si="388"/>
        <v>n</v>
      </c>
      <c r="C231" s="1" t="str">
        <f t="shared" si="389"/>
        <v>b</v>
      </c>
      <c r="D231" s="4" t="s">
        <v>1</v>
      </c>
      <c r="E231" s="7" t="s">
        <v>14</v>
      </c>
      <c r="F231" s="8">
        <f t="shared" ref="F231" si="435">SUM(F232:F235)</f>
        <v>0</v>
      </c>
      <c r="G231" s="8">
        <f>SUM(G232:G235)</f>
        <v>0</v>
      </c>
      <c r="H231" s="8">
        <f t="shared" ref="H231" si="436">SUM(H232:H235)</f>
        <v>0</v>
      </c>
      <c r="I231" s="8">
        <f t="shared" ref="I231" si="437">SUM(I232:I235)</f>
        <v>0</v>
      </c>
      <c r="J231" s="8">
        <f>SUM(J232:J235)</f>
        <v>0</v>
      </c>
      <c r="K231" s="8">
        <f>SUM(K232:K235)</f>
        <v>0</v>
      </c>
      <c r="M231" s="2"/>
    </row>
    <row r="232" spans="2:13" hidden="1" x14ac:dyDescent="0.25">
      <c r="B232" s="1" t="str">
        <f t="shared" si="388"/>
        <v>n</v>
      </c>
      <c r="C232" s="1" t="str">
        <f t="shared" si="389"/>
        <v>b</v>
      </c>
      <c r="D232" s="4" t="s">
        <v>1</v>
      </c>
      <c r="E232" s="9" t="s">
        <v>15</v>
      </c>
      <c r="F232" s="8">
        <v>0</v>
      </c>
      <c r="G232" s="8">
        <v>0</v>
      </c>
      <c r="H232" s="8">
        <v>0</v>
      </c>
      <c r="I232" s="8">
        <v>0</v>
      </c>
      <c r="J232" s="8">
        <v>0</v>
      </c>
      <c r="K232" s="8">
        <v>0</v>
      </c>
      <c r="M232" s="2"/>
    </row>
    <row r="233" spans="2:13" hidden="1" x14ac:dyDescent="0.25">
      <c r="B233" s="1" t="str">
        <f t="shared" si="388"/>
        <v>n</v>
      </c>
      <c r="C233" s="1" t="str">
        <f t="shared" si="389"/>
        <v>b</v>
      </c>
      <c r="D233" s="4" t="s">
        <v>1</v>
      </c>
      <c r="E233" s="9" t="s">
        <v>16</v>
      </c>
      <c r="F233" s="8">
        <v>0</v>
      </c>
      <c r="G233" s="8">
        <v>0</v>
      </c>
      <c r="H233" s="8">
        <v>0</v>
      </c>
      <c r="I233" s="8">
        <v>0</v>
      </c>
      <c r="J233" s="8">
        <v>0</v>
      </c>
      <c r="K233" s="8">
        <v>0</v>
      </c>
      <c r="M233" s="2"/>
    </row>
    <row r="234" spans="2:13" hidden="1" x14ac:dyDescent="0.25">
      <c r="B234" s="1" t="str">
        <f t="shared" si="388"/>
        <v>n</v>
      </c>
      <c r="C234" s="1" t="str">
        <f t="shared" si="389"/>
        <v>b</v>
      </c>
      <c r="D234" s="4" t="s">
        <v>1</v>
      </c>
      <c r="E234" s="9" t="s">
        <v>19</v>
      </c>
      <c r="F234" s="8">
        <v>0</v>
      </c>
      <c r="G234" s="8">
        <v>0</v>
      </c>
      <c r="H234" s="8">
        <v>0</v>
      </c>
      <c r="I234" s="8">
        <v>0</v>
      </c>
      <c r="J234" s="8">
        <v>0</v>
      </c>
      <c r="K234" s="8">
        <v>0</v>
      </c>
      <c r="M234" s="2"/>
    </row>
    <row r="235" spans="2:13" hidden="1" x14ac:dyDescent="0.25">
      <c r="B235" s="1" t="str">
        <f t="shared" si="388"/>
        <v>n</v>
      </c>
      <c r="C235" s="1" t="str">
        <f t="shared" si="389"/>
        <v>b</v>
      </c>
      <c r="D235" s="4" t="s">
        <v>1</v>
      </c>
      <c r="E235" s="9" t="s">
        <v>20</v>
      </c>
      <c r="F235" s="8">
        <f t="shared" ref="F235:F236" si="438">SUM(F236)</f>
        <v>0</v>
      </c>
      <c r="G235" s="8">
        <f t="shared" ref="G235:G236" si="439">SUM(G236)</f>
        <v>0</v>
      </c>
      <c r="H235" s="8">
        <f t="shared" ref="H235:H236" si="440">SUM(H236)</f>
        <v>0</v>
      </c>
      <c r="I235" s="8">
        <f t="shared" ref="I235:I236" si="441">SUM(I236)</f>
        <v>0</v>
      </c>
      <c r="J235" s="8">
        <f t="shared" ref="J235:J236" si="442">SUM(J236)</f>
        <v>0</v>
      </c>
      <c r="K235" s="8">
        <f t="shared" ref="K235:K236" si="443">SUM(K236)</f>
        <v>0</v>
      </c>
      <c r="M235" s="2"/>
    </row>
    <row r="236" spans="2:13" hidden="1" x14ac:dyDescent="0.25">
      <c r="B236" s="1" t="str">
        <f t="shared" si="388"/>
        <v>n</v>
      </c>
      <c r="C236" s="1" t="str">
        <f t="shared" si="389"/>
        <v>b</v>
      </c>
      <c r="D236" s="4" t="s">
        <v>1</v>
      </c>
      <c r="E236" s="10" t="s">
        <v>21</v>
      </c>
      <c r="F236" s="8">
        <f t="shared" si="438"/>
        <v>0</v>
      </c>
      <c r="G236" s="8">
        <f t="shared" si="439"/>
        <v>0</v>
      </c>
      <c r="H236" s="8">
        <f t="shared" si="440"/>
        <v>0</v>
      </c>
      <c r="I236" s="8">
        <f t="shared" si="441"/>
        <v>0</v>
      </c>
      <c r="J236" s="8">
        <f t="shared" si="442"/>
        <v>0</v>
      </c>
      <c r="K236" s="8">
        <f t="shared" si="443"/>
        <v>0</v>
      </c>
      <c r="M236" s="2"/>
    </row>
    <row r="237" spans="2:13" ht="30" hidden="1" x14ac:dyDescent="0.25">
      <c r="B237" s="1" t="str">
        <f t="shared" si="388"/>
        <v>n</v>
      </c>
      <c r="C237" s="1" t="str">
        <f t="shared" si="389"/>
        <v>b</v>
      </c>
      <c r="D237" s="4" t="s">
        <v>1</v>
      </c>
      <c r="E237" s="11" t="s">
        <v>22</v>
      </c>
      <c r="F237" s="8">
        <v>0</v>
      </c>
      <c r="G237" s="8">
        <v>0</v>
      </c>
      <c r="H237" s="8">
        <v>0</v>
      </c>
      <c r="I237" s="8">
        <v>0</v>
      </c>
      <c r="J237" s="8">
        <v>0</v>
      </c>
      <c r="K237" s="8">
        <v>0</v>
      </c>
      <c r="M237" s="2"/>
    </row>
    <row r="238" spans="2:13" ht="45" hidden="1" x14ac:dyDescent="0.25">
      <c r="B238" s="1" t="str">
        <f t="shared" si="388"/>
        <v>n</v>
      </c>
      <c r="C238" s="1" t="str">
        <f t="shared" si="389"/>
        <v>b</v>
      </c>
      <c r="D238" s="4" t="s">
        <v>73</v>
      </c>
      <c r="E238" s="5" t="s">
        <v>74</v>
      </c>
      <c r="F238" s="6">
        <f t="shared" ref="F238" si="444">SUM(F239)</f>
        <v>0</v>
      </c>
      <c r="G238" s="6">
        <f>SUM(G239)</f>
        <v>0</v>
      </c>
      <c r="H238" s="6">
        <f t="shared" ref="H238" si="445">SUM(H239)</f>
        <v>0</v>
      </c>
      <c r="I238" s="6">
        <f t="shared" ref="I238" si="446">SUM(I239)</f>
        <v>0</v>
      </c>
      <c r="J238" s="6">
        <f>SUM(J239)</f>
        <v>0</v>
      </c>
      <c r="K238" s="6">
        <f>SUM(K239)</f>
        <v>0</v>
      </c>
      <c r="M238" s="2"/>
    </row>
    <row r="239" spans="2:13" hidden="1" x14ac:dyDescent="0.25">
      <c r="B239" s="1" t="str">
        <f t="shared" si="388"/>
        <v>n</v>
      </c>
      <c r="C239" s="1" t="str">
        <f t="shared" si="389"/>
        <v>b</v>
      </c>
      <c r="D239" s="4" t="s">
        <v>1</v>
      </c>
      <c r="E239" s="7" t="s">
        <v>14</v>
      </c>
      <c r="F239" s="8">
        <f t="shared" ref="F239" si="447">SUM(F240:F242)</f>
        <v>0</v>
      </c>
      <c r="G239" s="8">
        <f>SUM(G240:G242)</f>
        <v>0</v>
      </c>
      <c r="H239" s="8">
        <f t="shared" ref="H239" si="448">SUM(H240:H242)</f>
        <v>0</v>
      </c>
      <c r="I239" s="8">
        <f t="shared" ref="I239" si="449">SUM(I240:I242)</f>
        <v>0</v>
      </c>
      <c r="J239" s="8">
        <f>SUM(J240:J242)</f>
        <v>0</v>
      </c>
      <c r="K239" s="8">
        <f>SUM(K240:K242)</f>
        <v>0</v>
      </c>
      <c r="M239" s="2"/>
    </row>
    <row r="240" spans="2:13" hidden="1" x14ac:dyDescent="0.25">
      <c r="B240" s="1" t="str">
        <f t="shared" si="388"/>
        <v>n</v>
      </c>
      <c r="C240" s="1" t="str">
        <f t="shared" si="389"/>
        <v>b</v>
      </c>
      <c r="D240" s="4" t="s">
        <v>1</v>
      </c>
      <c r="E240" s="9" t="s">
        <v>15</v>
      </c>
      <c r="F240" s="8">
        <v>0</v>
      </c>
      <c r="G240" s="8">
        <v>0</v>
      </c>
      <c r="H240" s="8">
        <v>0</v>
      </c>
      <c r="I240" s="8">
        <v>0</v>
      </c>
      <c r="J240" s="8">
        <v>0</v>
      </c>
      <c r="K240" s="8">
        <v>0</v>
      </c>
      <c r="M240" s="2"/>
    </row>
    <row r="241" spans="1:13" hidden="1" x14ac:dyDescent="0.25">
      <c r="B241" s="1" t="str">
        <f t="shared" si="388"/>
        <v>n</v>
      </c>
      <c r="C241" s="1" t="str">
        <f t="shared" si="389"/>
        <v>b</v>
      </c>
      <c r="D241" s="4" t="s">
        <v>1</v>
      </c>
      <c r="E241" s="9" t="s">
        <v>16</v>
      </c>
      <c r="F241" s="8">
        <v>0</v>
      </c>
      <c r="G241" s="8">
        <v>0</v>
      </c>
      <c r="H241" s="8">
        <v>0</v>
      </c>
      <c r="I241" s="8">
        <v>0</v>
      </c>
      <c r="J241" s="8">
        <v>0</v>
      </c>
      <c r="K241" s="8">
        <v>0</v>
      </c>
      <c r="M241" s="2"/>
    </row>
    <row r="242" spans="1:13" hidden="1" x14ac:dyDescent="0.25">
      <c r="B242" s="1" t="str">
        <f t="shared" si="388"/>
        <v>n</v>
      </c>
      <c r="C242" s="1" t="str">
        <f t="shared" si="389"/>
        <v>b</v>
      </c>
      <c r="D242" s="4" t="s">
        <v>1</v>
      </c>
      <c r="E242" s="9" t="s">
        <v>20</v>
      </c>
      <c r="F242" s="8">
        <f t="shared" ref="F242:F243" si="450">SUM(F243)</f>
        <v>0</v>
      </c>
      <c r="G242" s="8">
        <f t="shared" ref="G242:G243" si="451">SUM(G243)</f>
        <v>0</v>
      </c>
      <c r="H242" s="8">
        <f t="shared" ref="H242:H243" si="452">SUM(H243)</f>
        <v>0</v>
      </c>
      <c r="I242" s="8">
        <f t="shared" ref="I242:I243" si="453">SUM(I243)</f>
        <v>0</v>
      </c>
      <c r="J242" s="8">
        <f t="shared" ref="J242:J243" si="454">SUM(J243)</f>
        <v>0</v>
      </c>
      <c r="K242" s="8">
        <f t="shared" ref="K242:K243" si="455">SUM(K243)</f>
        <v>0</v>
      </c>
      <c r="M242" s="2"/>
    </row>
    <row r="243" spans="1:13" hidden="1" x14ac:dyDescent="0.25">
      <c r="B243" s="1" t="str">
        <f t="shared" si="388"/>
        <v>n</v>
      </c>
      <c r="C243" s="1" t="str">
        <f t="shared" si="389"/>
        <v>b</v>
      </c>
      <c r="D243" s="4" t="s">
        <v>1</v>
      </c>
      <c r="E243" s="10" t="s">
        <v>21</v>
      </c>
      <c r="F243" s="8">
        <f t="shared" si="450"/>
        <v>0</v>
      </c>
      <c r="G243" s="8">
        <f t="shared" si="451"/>
        <v>0</v>
      </c>
      <c r="H243" s="8">
        <f t="shared" si="452"/>
        <v>0</v>
      </c>
      <c r="I243" s="8">
        <f t="shared" si="453"/>
        <v>0</v>
      </c>
      <c r="J243" s="8">
        <f t="shared" si="454"/>
        <v>0</v>
      </c>
      <c r="K243" s="8">
        <f t="shared" si="455"/>
        <v>0</v>
      </c>
      <c r="M243" s="2"/>
    </row>
    <row r="244" spans="1:13" ht="30" hidden="1" x14ac:dyDescent="0.25">
      <c r="B244" s="1" t="str">
        <f t="shared" si="388"/>
        <v>n</v>
      </c>
      <c r="C244" s="1" t="str">
        <f t="shared" si="389"/>
        <v>b</v>
      </c>
      <c r="D244" s="4" t="s">
        <v>1</v>
      </c>
      <c r="E244" s="11" t="s">
        <v>22</v>
      </c>
      <c r="F244" s="8">
        <v>0</v>
      </c>
      <c r="G244" s="8">
        <v>0</v>
      </c>
      <c r="H244" s="8">
        <v>0</v>
      </c>
      <c r="I244" s="8">
        <v>0</v>
      </c>
      <c r="J244" s="8">
        <v>0</v>
      </c>
      <c r="K244" s="8">
        <v>0</v>
      </c>
      <c r="M244" s="2"/>
    </row>
    <row r="245" spans="1:13" ht="45" x14ac:dyDescent="0.25">
      <c r="A245" s="1" t="s">
        <v>241</v>
      </c>
      <c r="B245" s="1" t="str">
        <f t="shared" si="388"/>
        <v>m</v>
      </c>
      <c r="C245" s="1" t="str">
        <f t="shared" si="389"/>
        <v>a</v>
      </c>
      <c r="D245" s="4" t="s">
        <v>75</v>
      </c>
      <c r="E245" s="5" t="s">
        <v>76</v>
      </c>
      <c r="F245" s="6">
        <f t="shared" ref="F245" si="456">SUM(F248,F255:F256)</f>
        <v>932.47703999999999</v>
      </c>
      <c r="G245" s="6">
        <f>SUM(G248,G255:G256)</f>
        <v>1100</v>
      </c>
      <c r="H245" s="6">
        <f t="shared" ref="H245" si="457">SUM(H248,H255:H256)</f>
        <v>1100</v>
      </c>
      <c r="I245" s="6">
        <f t="shared" ref="I245" si="458">SUM(I248,I255:I256)</f>
        <v>656.01630999999986</v>
      </c>
      <c r="J245" s="6">
        <f>SUM(J248,J255:J256)</f>
        <v>1100</v>
      </c>
      <c r="K245" s="6">
        <f>SUM(K248,K255:K256)</f>
        <v>1100</v>
      </c>
      <c r="M245" s="13"/>
    </row>
    <row r="246" spans="1:13" x14ac:dyDescent="0.25">
      <c r="B246" s="1" t="str">
        <f t="shared" si="388"/>
        <v>m</v>
      </c>
      <c r="C246" s="1" t="str">
        <f t="shared" si="389"/>
        <v>a</v>
      </c>
      <c r="D246" s="4" t="s">
        <v>1</v>
      </c>
      <c r="E246" s="7" t="s">
        <v>12</v>
      </c>
      <c r="F246" s="8">
        <v>37</v>
      </c>
      <c r="G246" s="8">
        <v>37</v>
      </c>
      <c r="H246" s="8">
        <v>0</v>
      </c>
      <c r="I246" s="8">
        <v>0</v>
      </c>
      <c r="J246" s="8">
        <v>37</v>
      </c>
      <c r="K246" s="8">
        <v>37</v>
      </c>
      <c r="M246" s="13"/>
    </row>
    <row r="247" spans="1:13" x14ac:dyDescent="0.25">
      <c r="B247" s="1" t="str">
        <f t="shared" si="388"/>
        <v>m</v>
      </c>
      <c r="C247" s="1" t="str">
        <f t="shared" si="389"/>
        <v>a</v>
      </c>
      <c r="D247" s="4" t="s">
        <v>1</v>
      </c>
      <c r="E247" s="7" t="s">
        <v>13</v>
      </c>
      <c r="F247" s="8">
        <v>6</v>
      </c>
      <c r="G247" s="8">
        <v>6</v>
      </c>
      <c r="H247" s="8">
        <v>0</v>
      </c>
      <c r="I247" s="8">
        <v>0</v>
      </c>
      <c r="J247" s="8">
        <v>6</v>
      </c>
      <c r="K247" s="8">
        <v>6</v>
      </c>
      <c r="M247" s="13"/>
    </row>
    <row r="248" spans="1:13" x14ac:dyDescent="0.25">
      <c r="B248" s="1" t="str">
        <f t="shared" si="388"/>
        <v>m</v>
      </c>
      <c r="C248" s="1" t="str">
        <f t="shared" si="389"/>
        <v>a</v>
      </c>
      <c r="D248" s="4" t="s">
        <v>1</v>
      </c>
      <c r="E248" s="7" t="s">
        <v>14</v>
      </c>
      <c r="F248" s="8">
        <f t="shared" ref="F248" si="459">SUM(F249:F252)</f>
        <v>930.48403999999994</v>
      </c>
      <c r="G248" s="8">
        <f>SUM(G249:G252)</f>
        <v>1088</v>
      </c>
      <c r="H248" s="8">
        <f t="shared" ref="H248" si="460">SUM(H249:H252)</f>
        <v>1088</v>
      </c>
      <c r="I248" s="8">
        <f t="shared" ref="I248" si="461">SUM(I249:I252)</f>
        <v>654.22330999999986</v>
      </c>
      <c r="J248" s="8">
        <f>SUM(J249:J252)</f>
        <v>1095</v>
      </c>
      <c r="K248" s="8">
        <f>SUM(K249:K252)</f>
        <v>1095</v>
      </c>
      <c r="M248" s="13"/>
    </row>
    <row r="249" spans="1:13" x14ac:dyDescent="0.25">
      <c r="B249" s="1" t="str">
        <f t="shared" si="388"/>
        <v>m</v>
      </c>
      <c r="C249" s="1" t="str">
        <f t="shared" si="389"/>
        <v>a</v>
      </c>
      <c r="D249" s="4" t="s">
        <v>1</v>
      </c>
      <c r="E249" s="9" t="s">
        <v>15</v>
      </c>
      <c r="F249" s="8">
        <v>748.80553999999995</v>
      </c>
      <c r="G249" s="8">
        <v>806</v>
      </c>
      <c r="H249" s="8">
        <v>802</v>
      </c>
      <c r="I249" s="8">
        <v>518.01225999999997</v>
      </c>
      <c r="J249" s="8">
        <v>810</v>
      </c>
      <c r="K249" s="8">
        <v>810</v>
      </c>
      <c r="M249" s="13"/>
    </row>
    <row r="250" spans="1:13" x14ac:dyDescent="0.25">
      <c r="B250" s="1" t="str">
        <f t="shared" si="388"/>
        <v>m</v>
      </c>
      <c r="C250" s="1" t="str">
        <f t="shared" si="389"/>
        <v>a</v>
      </c>
      <c r="D250" s="4" t="s">
        <v>1</v>
      </c>
      <c r="E250" s="9" t="s">
        <v>16</v>
      </c>
      <c r="F250" s="8">
        <v>167.73285999999999</v>
      </c>
      <c r="G250" s="8">
        <v>261</v>
      </c>
      <c r="H250" s="8">
        <v>261</v>
      </c>
      <c r="I250" s="8">
        <v>120.09784999999999</v>
      </c>
      <c r="J250" s="8">
        <v>270</v>
      </c>
      <c r="K250" s="8">
        <v>270</v>
      </c>
      <c r="M250" s="13"/>
    </row>
    <row r="251" spans="1:13" x14ac:dyDescent="0.25">
      <c r="B251" s="1" t="str">
        <f t="shared" si="388"/>
        <v>m</v>
      </c>
      <c r="C251" s="1" t="str">
        <f t="shared" si="389"/>
        <v>a</v>
      </c>
      <c r="D251" s="4" t="s">
        <v>1</v>
      </c>
      <c r="E251" s="9" t="s">
        <v>19</v>
      </c>
      <c r="F251" s="8">
        <v>9.3738600000000005</v>
      </c>
      <c r="G251" s="8">
        <v>13</v>
      </c>
      <c r="H251" s="8">
        <v>17</v>
      </c>
      <c r="I251" s="8">
        <v>12.79631</v>
      </c>
      <c r="J251" s="8">
        <v>10</v>
      </c>
      <c r="K251" s="8">
        <v>10</v>
      </c>
      <c r="M251" s="13"/>
    </row>
    <row r="252" spans="1:13" x14ac:dyDescent="0.25">
      <c r="B252" s="1" t="str">
        <f t="shared" si="388"/>
        <v>m</v>
      </c>
      <c r="C252" s="1" t="str">
        <f t="shared" si="389"/>
        <v>a</v>
      </c>
      <c r="D252" s="4" t="s">
        <v>1</v>
      </c>
      <c r="E252" s="9" t="s">
        <v>20</v>
      </c>
      <c r="F252" s="8">
        <f t="shared" ref="F252:F253" si="462">SUM(F253)</f>
        <v>4.5717800000000004</v>
      </c>
      <c r="G252" s="8">
        <f t="shared" ref="G252:G253" si="463">SUM(G253)</f>
        <v>8</v>
      </c>
      <c r="H252" s="8">
        <f t="shared" ref="H252:H253" si="464">SUM(H253)</f>
        <v>8</v>
      </c>
      <c r="I252" s="8">
        <f t="shared" ref="I252:I253" si="465">SUM(I253)</f>
        <v>3.3168899999999999</v>
      </c>
      <c r="J252" s="8">
        <f t="shared" ref="J252:J253" si="466">SUM(J253)</f>
        <v>5</v>
      </c>
      <c r="K252" s="8">
        <v>5</v>
      </c>
      <c r="M252" s="13"/>
    </row>
    <row r="253" spans="1:13" x14ac:dyDescent="0.25">
      <c r="B253" s="1" t="str">
        <f t="shared" si="388"/>
        <v>m</v>
      </c>
      <c r="C253" s="1" t="str">
        <f t="shared" si="389"/>
        <v>a</v>
      </c>
      <c r="D253" s="4" t="s">
        <v>1</v>
      </c>
      <c r="E253" s="10" t="s">
        <v>21</v>
      </c>
      <c r="F253" s="8">
        <f t="shared" si="462"/>
        <v>4.5717800000000004</v>
      </c>
      <c r="G253" s="8">
        <f t="shared" si="463"/>
        <v>8</v>
      </c>
      <c r="H253" s="8">
        <f t="shared" si="464"/>
        <v>8</v>
      </c>
      <c r="I253" s="8">
        <f t="shared" si="465"/>
        <v>3.3168899999999999</v>
      </c>
      <c r="J253" s="8">
        <f t="shared" si="466"/>
        <v>5</v>
      </c>
      <c r="K253" s="8">
        <f t="shared" ref="K253" si="467">SUM(K254)</f>
        <v>5</v>
      </c>
      <c r="M253" s="13"/>
    </row>
    <row r="254" spans="1:13" ht="30" x14ac:dyDescent="0.25">
      <c r="B254" s="1" t="str">
        <f t="shared" si="388"/>
        <v>m</v>
      </c>
      <c r="C254" s="1" t="str">
        <f t="shared" si="389"/>
        <v>a</v>
      </c>
      <c r="D254" s="4" t="s">
        <v>1</v>
      </c>
      <c r="E254" s="11" t="s">
        <v>22</v>
      </c>
      <c r="F254" s="8">
        <v>4.5717800000000004</v>
      </c>
      <c r="G254" s="8">
        <v>8</v>
      </c>
      <c r="H254" s="8">
        <v>8</v>
      </c>
      <c r="I254" s="8">
        <v>3.3168899999999999</v>
      </c>
      <c r="J254" s="8">
        <v>5</v>
      </c>
      <c r="K254" s="8">
        <v>5</v>
      </c>
      <c r="M254" s="13"/>
    </row>
    <row r="255" spans="1:13" x14ac:dyDescent="0.25">
      <c r="B255" s="1" t="str">
        <f t="shared" si="388"/>
        <v>m</v>
      </c>
      <c r="C255" s="1" t="str">
        <f t="shared" si="389"/>
        <v>a</v>
      </c>
      <c r="D255" s="4" t="s">
        <v>1</v>
      </c>
      <c r="E255" s="7" t="s">
        <v>24</v>
      </c>
      <c r="F255" s="8">
        <v>1.9930000000000001</v>
      </c>
      <c r="G255" s="8">
        <v>12</v>
      </c>
      <c r="H255" s="8">
        <v>12</v>
      </c>
      <c r="I255" s="8">
        <v>1.7929999999999999</v>
      </c>
      <c r="J255" s="8">
        <v>5</v>
      </c>
      <c r="K255" s="8">
        <v>5</v>
      </c>
      <c r="M255" s="13"/>
    </row>
    <row r="256" spans="1:13" hidden="1" x14ac:dyDescent="0.25">
      <c r="B256" s="1" t="str">
        <f t="shared" si="388"/>
        <v>n</v>
      </c>
      <c r="C256" s="1" t="str">
        <f t="shared" si="389"/>
        <v>b</v>
      </c>
      <c r="D256" s="4" t="s">
        <v>1</v>
      </c>
      <c r="E256" s="7" t="s">
        <v>25</v>
      </c>
      <c r="F256" s="8">
        <v>0</v>
      </c>
      <c r="G256" s="8">
        <v>0</v>
      </c>
      <c r="H256" s="8">
        <v>0</v>
      </c>
      <c r="I256" s="8">
        <v>0</v>
      </c>
      <c r="J256" s="8">
        <v>0</v>
      </c>
      <c r="K256" s="8">
        <v>0</v>
      </c>
      <c r="M256" s="2"/>
    </row>
    <row r="257" spans="1:13" ht="48.75" customHeight="1" x14ac:dyDescent="0.25">
      <c r="A257" s="1" t="s">
        <v>241</v>
      </c>
      <c r="B257" s="1" t="str">
        <f t="shared" si="388"/>
        <v>m</v>
      </c>
      <c r="C257" s="1" t="str">
        <f t="shared" si="389"/>
        <v>a</v>
      </c>
      <c r="D257" s="4" t="s">
        <v>77</v>
      </c>
      <c r="E257" s="5" t="s">
        <v>78</v>
      </c>
      <c r="F257" s="6">
        <f t="shared" ref="F257" si="468">SUM(F260,F267:F268)</f>
        <v>2708.6069299999999</v>
      </c>
      <c r="G257" s="6">
        <f>SUM(G260,G267:G268)</f>
        <v>2600</v>
      </c>
      <c r="H257" s="6">
        <f t="shared" ref="H257" si="469">SUM(H260,H267:H268)</f>
        <v>2599.1</v>
      </c>
      <c r="I257" s="6">
        <f t="shared" ref="I257" si="470">SUM(I260,I267:I268)</f>
        <v>1843.8190099999999</v>
      </c>
      <c r="J257" s="6">
        <f>SUM(J260,J267:J268)</f>
        <v>2600</v>
      </c>
      <c r="K257" s="6">
        <f>SUM(K260,K267:K268)</f>
        <v>6530</v>
      </c>
      <c r="M257" s="29" t="s">
        <v>247</v>
      </c>
    </row>
    <row r="258" spans="1:13" x14ac:dyDescent="0.25">
      <c r="B258" s="1" t="str">
        <f t="shared" si="388"/>
        <v>m</v>
      </c>
      <c r="C258" s="1" t="str">
        <f t="shared" si="389"/>
        <v>a</v>
      </c>
      <c r="D258" s="4" t="s">
        <v>1</v>
      </c>
      <c r="E258" s="7" t="s">
        <v>12</v>
      </c>
      <c r="F258" s="8">
        <v>76</v>
      </c>
      <c r="G258" s="8">
        <v>62</v>
      </c>
      <c r="H258" s="8">
        <v>0</v>
      </c>
      <c r="I258" s="8">
        <v>0</v>
      </c>
      <c r="J258" s="8">
        <v>62</v>
      </c>
      <c r="K258" s="8">
        <v>180</v>
      </c>
      <c r="M258" s="30"/>
    </row>
    <row r="259" spans="1:13" x14ac:dyDescent="0.25">
      <c r="B259" s="1" t="str">
        <f t="shared" si="388"/>
        <v>m</v>
      </c>
      <c r="C259" s="1" t="str">
        <f t="shared" si="389"/>
        <v>a</v>
      </c>
      <c r="D259" s="4" t="s">
        <v>1</v>
      </c>
      <c r="E259" s="7" t="s">
        <v>13</v>
      </c>
      <c r="F259" s="8">
        <v>59</v>
      </c>
      <c r="G259" s="8">
        <v>59</v>
      </c>
      <c r="H259" s="8">
        <v>0</v>
      </c>
      <c r="I259" s="8">
        <v>0</v>
      </c>
      <c r="J259" s="8">
        <v>59</v>
      </c>
      <c r="K259" s="8">
        <v>59</v>
      </c>
      <c r="M259" s="30"/>
    </row>
    <row r="260" spans="1:13" x14ac:dyDescent="0.25">
      <c r="B260" s="1" t="str">
        <f t="shared" si="388"/>
        <v>m</v>
      </c>
      <c r="C260" s="1" t="str">
        <f t="shared" si="389"/>
        <v>a</v>
      </c>
      <c r="D260" s="4" t="s">
        <v>1</v>
      </c>
      <c r="E260" s="7" t="s">
        <v>14</v>
      </c>
      <c r="F260" s="8">
        <f t="shared" ref="F260" si="471">SUM(F261:F264)</f>
        <v>2547.4749699999998</v>
      </c>
      <c r="G260" s="8">
        <f>SUM(G261:G264)</f>
        <v>2585</v>
      </c>
      <c r="H260" s="8">
        <f t="shared" ref="H260" si="472">SUM(H261:H264)</f>
        <v>2584.1</v>
      </c>
      <c r="I260" s="8">
        <f t="shared" ref="I260" si="473">SUM(I261:I264)</f>
        <v>1843.8190099999999</v>
      </c>
      <c r="J260" s="8">
        <f>SUM(J261:J264)</f>
        <v>2590</v>
      </c>
      <c r="K260" s="8">
        <f>SUM(K261:K264)</f>
        <v>6171</v>
      </c>
      <c r="M260" s="30"/>
    </row>
    <row r="261" spans="1:13" x14ac:dyDescent="0.25">
      <c r="B261" s="1" t="str">
        <f t="shared" ref="B261:B324" si="474">IF((G261+R261)&gt;0,"m","n")</f>
        <v>m</v>
      </c>
      <c r="C261" s="1" t="str">
        <f t="shared" ref="C261:C324" si="475">IF((F261+G261+H261+I261+J261+K261)&gt;0,"a","b")</f>
        <v>a</v>
      </c>
      <c r="D261" s="4" t="s">
        <v>1</v>
      </c>
      <c r="E261" s="9" t="s">
        <v>15</v>
      </c>
      <c r="F261" s="8">
        <v>1415.8128899999999</v>
      </c>
      <c r="G261" s="8">
        <v>1440</v>
      </c>
      <c r="H261" s="8">
        <v>1440</v>
      </c>
      <c r="I261" s="8">
        <v>981.53004999999996</v>
      </c>
      <c r="J261" s="8">
        <v>1440</v>
      </c>
      <c r="K261" s="8">
        <v>4274</v>
      </c>
      <c r="M261" s="30"/>
    </row>
    <row r="262" spans="1:13" x14ac:dyDescent="0.25">
      <c r="B262" s="1" t="str">
        <f t="shared" si="474"/>
        <v>m</v>
      </c>
      <c r="C262" s="1" t="str">
        <f t="shared" si="475"/>
        <v>a</v>
      </c>
      <c r="D262" s="4" t="s">
        <v>1</v>
      </c>
      <c r="E262" s="9" t="s">
        <v>16</v>
      </c>
      <c r="F262" s="8">
        <v>1107.70533</v>
      </c>
      <c r="G262" s="8">
        <v>1109</v>
      </c>
      <c r="H262" s="8">
        <v>1108.0999999999999</v>
      </c>
      <c r="I262" s="8">
        <v>839.74284999999998</v>
      </c>
      <c r="J262" s="8">
        <v>1110</v>
      </c>
      <c r="K262" s="8">
        <v>1818</v>
      </c>
      <c r="M262" s="30"/>
    </row>
    <row r="263" spans="1:13" x14ac:dyDescent="0.25">
      <c r="B263" s="1" t="str">
        <f t="shared" si="474"/>
        <v>m</v>
      </c>
      <c r="C263" s="1" t="str">
        <f t="shared" si="475"/>
        <v>a</v>
      </c>
      <c r="D263" s="4" t="s">
        <v>1</v>
      </c>
      <c r="E263" s="9" t="s">
        <v>19</v>
      </c>
      <c r="F263" s="8">
        <v>19.560790000000001</v>
      </c>
      <c r="G263" s="8">
        <v>24</v>
      </c>
      <c r="H263" s="8">
        <v>24</v>
      </c>
      <c r="I263" s="8">
        <v>17.166239999999998</v>
      </c>
      <c r="J263" s="8">
        <v>30</v>
      </c>
      <c r="K263" s="8">
        <v>64</v>
      </c>
      <c r="M263" s="30"/>
    </row>
    <row r="264" spans="1:13" x14ac:dyDescent="0.25">
      <c r="B264" s="1" t="str">
        <f t="shared" si="474"/>
        <v>m</v>
      </c>
      <c r="C264" s="1" t="str">
        <f t="shared" si="475"/>
        <v>a</v>
      </c>
      <c r="D264" s="4" t="s">
        <v>1</v>
      </c>
      <c r="E264" s="9" t="s">
        <v>20</v>
      </c>
      <c r="F264" s="8">
        <f t="shared" ref="F264:F265" si="476">SUM(F265)</f>
        <v>4.3959599999999996</v>
      </c>
      <c r="G264" s="8">
        <f t="shared" ref="G264:G265" si="477">SUM(G265)</f>
        <v>12</v>
      </c>
      <c r="H264" s="8">
        <f t="shared" ref="H264:H265" si="478">SUM(H265)</f>
        <v>12</v>
      </c>
      <c r="I264" s="8">
        <f t="shared" ref="I264:I265" si="479">SUM(I265)</f>
        <v>5.3798700000000004</v>
      </c>
      <c r="J264" s="8">
        <f t="shared" ref="J264:J265" si="480">SUM(J265)</f>
        <v>10</v>
      </c>
      <c r="K264" s="8">
        <f t="shared" ref="K264:K265" si="481">SUM(K265)</f>
        <v>15</v>
      </c>
      <c r="M264" s="30"/>
    </row>
    <row r="265" spans="1:13" x14ac:dyDescent="0.25">
      <c r="B265" s="1" t="str">
        <f t="shared" si="474"/>
        <v>m</v>
      </c>
      <c r="C265" s="1" t="str">
        <f t="shared" si="475"/>
        <v>a</v>
      </c>
      <c r="D265" s="4" t="s">
        <v>1</v>
      </c>
      <c r="E265" s="10" t="s">
        <v>21</v>
      </c>
      <c r="F265" s="8">
        <f t="shared" si="476"/>
        <v>4.3959599999999996</v>
      </c>
      <c r="G265" s="8">
        <f t="shared" si="477"/>
        <v>12</v>
      </c>
      <c r="H265" s="8">
        <f t="shared" si="478"/>
        <v>12</v>
      </c>
      <c r="I265" s="8">
        <f t="shared" si="479"/>
        <v>5.3798700000000004</v>
      </c>
      <c r="J265" s="8">
        <f t="shared" si="480"/>
        <v>10</v>
      </c>
      <c r="K265" s="8">
        <f t="shared" si="481"/>
        <v>15</v>
      </c>
      <c r="M265" s="30"/>
    </row>
    <row r="266" spans="1:13" ht="30" x14ac:dyDescent="0.25">
      <c r="B266" s="1" t="str">
        <f t="shared" si="474"/>
        <v>m</v>
      </c>
      <c r="C266" s="1" t="str">
        <f t="shared" si="475"/>
        <v>a</v>
      </c>
      <c r="D266" s="4" t="s">
        <v>1</v>
      </c>
      <c r="E266" s="11" t="s">
        <v>22</v>
      </c>
      <c r="F266" s="8">
        <v>4.3959599999999996</v>
      </c>
      <c r="G266" s="8">
        <v>12</v>
      </c>
      <c r="H266" s="8">
        <v>12</v>
      </c>
      <c r="I266" s="8">
        <v>5.3798700000000004</v>
      </c>
      <c r="J266" s="8">
        <v>10</v>
      </c>
      <c r="K266" s="8">
        <v>15</v>
      </c>
      <c r="M266" s="30"/>
    </row>
    <row r="267" spans="1:13" x14ac:dyDescent="0.25">
      <c r="B267" s="1" t="str">
        <f t="shared" si="474"/>
        <v>m</v>
      </c>
      <c r="C267" s="1" t="str">
        <f t="shared" si="475"/>
        <v>a</v>
      </c>
      <c r="D267" s="4" t="s">
        <v>1</v>
      </c>
      <c r="E267" s="7" t="s">
        <v>24</v>
      </c>
      <c r="F267" s="8">
        <v>161.13195999999999</v>
      </c>
      <c r="G267" s="8">
        <v>15</v>
      </c>
      <c r="H267" s="8">
        <v>15</v>
      </c>
      <c r="I267" s="8">
        <v>0</v>
      </c>
      <c r="J267" s="8">
        <v>10</v>
      </c>
      <c r="K267" s="8">
        <v>359</v>
      </c>
      <c r="M267" s="31"/>
    </row>
    <row r="268" spans="1:13" hidden="1" x14ac:dyDescent="0.25">
      <c r="B268" s="1" t="str">
        <f t="shared" si="474"/>
        <v>n</v>
      </c>
      <c r="C268" s="1" t="str">
        <f t="shared" si="475"/>
        <v>b</v>
      </c>
      <c r="D268" s="4" t="s">
        <v>1</v>
      </c>
      <c r="E268" s="7" t="s">
        <v>25</v>
      </c>
      <c r="F268" s="8">
        <v>0</v>
      </c>
      <c r="G268" s="8">
        <v>0</v>
      </c>
      <c r="H268" s="8">
        <v>0</v>
      </c>
      <c r="I268" s="8">
        <v>0</v>
      </c>
      <c r="J268" s="8">
        <v>0</v>
      </c>
      <c r="K268" s="8">
        <v>0</v>
      </c>
      <c r="M268" s="2"/>
    </row>
    <row r="269" spans="1:13" ht="33.75" customHeight="1" x14ac:dyDescent="0.25">
      <c r="A269" s="1" t="s">
        <v>241</v>
      </c>
      <c r="B269" s="1" t="str">
        <f t="shared" si="474"/>
        <v>m</v>
      </c>
      <c r="C269" s="1" t="str">
        <f t="shared" si="475"/>
        <v>a</v>
      </c>
      <c r="D269" s="4" t="s">
        <v>79</v>
      </c>
      <c r="E269" s="5" t="s">
        <v>80</v>
      </c>
      <c r="F269" s="6">
        <f t="shared" ref="F269" si="482">SUM(F272,F281:F282)</f>
        <v>551.26683000000003</v>
      </c>
      <c r="G269" s="6">
        <f>SUM(G272,G281:G282)</f>
        <v>685</v>
      </c>
      <c r="H269" s="6">
        <f t="shared" ref="H269" si="483">SUM(H272,H281:H282)</f>
        <v>682.85</v>
      </c>
      <c r="I269" s="6">
        <f t="shared" ref="I269" si="484">SUM(I272,I281:I282)</f>
        <v>282.66020000000003</v>
      </c>
      <c r="J269" s="6">
        <f>SUM(J272,J281:J282)</f>
        <v>690</v>
      </c>
      <c r="K269" s="6">
        <f>SUM(K272,K281:K282)</f>
        <v>1700</v>
      </c>
      <c r="M269" s="32" t="s">
        <v>251</v>
      </c>
    </row>
    <row r="270" spans="1:13" x14ac:dyDescent="0.25">
      <c r="B270" s="1" t="str">
        <f t="shared" si="474"/>
        <v>m</v>
      </c>
      <c r="C270" s="1" t="str">
        <f t="shared" si="475"/>
        <v>a</v>
      </c>
      <c r="D270" s="4" t="s">
        <v>1</v>
      </c>
      <c r="E270" s="7" t="s">
        <v>12</v>
      </c>
      <c r="F270" s="8">
        <v>10</v>
      </c>
      <c r="G270" s="8">
        <v>8</v>
      </c>
      <c r="H270" s="8">
        <v>0</v>
      </c>
      <c r="I270" s="8">
        <v>0</v>
      </c>
      <c r="J270" s="8">
        <v>8</v>
      </c>
      <c r="K270" s="8">
        <v>8</v>
      </c>
      <c r="M270" s="33"/>
    </row>
    <row r="271" spans="1:13" x14ac:dyDescent="0.25">
      <c r="B271" s="1" t="str">
        <f t="shared" si="474"/>
        <v>m</v>
      </c>
      <c r="C271" s="1" t="str">
        <f t="shared" si="475"/>
        <v>a</v>
      </c>
      <c r="D271" s="4" t="s">
        <v>1</v>
      </c>
      <c r="E271" s="7" t="s">
        <v>13</v>
      </c>
      <c r="F271" s="8">
        <v>5</v>
      </c>
      <c r="G271" s="8">
        <v>5</v>
      </c>
      <c r="H271" s="8">
        <v>0</v>
      </c>
      <c r="I271" s="8">
        <v>0</v>
      </c>
      <c r="J271" s="8">
        <v>5</v>
      </c>
      <c r="K271" s="8">
        <v>5</v>
      </c>
      <c r="M271" s="33"/>
    </row>
    <row r="272" spans="1:13" x14ac:dyDescent="0.25">
      <c r="B272" s="1" t="str">
        <f t="shared" si="474"/>
        <v>m</v>
      </c>
      <c r="C272" s="1" t="str">
        <f t="shared" si="475"/>
        <v>a</v>
      </c>
      <c r="D272" s="4" t="s">
        <v>1</v>
      </c>
      <c r="E272" s="7" t="s">
        <v>14</v>
      </c>
      <c r="F272" s="8">
        <f t="shared" ref="F272" si="485">SUM(F273:F277)</f>
        <v>551.26683000000003</v>
      </c>
      <c r="G272" s="8">
        <f>SUM(G273:G277)</f>
        <v>680</v>
      </c>
      <c r="H272" s="8">
        <f t="shared" ref="H272" si="486">SUM(H273:H277)</f>
        <v>677.85</v>
      </c>
      <c r="I272" s="8">
        <f t="shared" ref="I272" si="487">SUM(I273:I277)</f>
        <v>282.66020000000003</v>
      </c>
      <c r="J272" s="8">
        <f>SUM(J273:J277)</f>
        <v>685</v>
      </c>
      <c r="K272" s="8">
        <f>SUM(K273:K277)</f>
        <v>1695</v>
      </c>
      <c r="M272" s="33"/>
    </row>
    <row r="273" spans="1:13" x14ac:dyDescent="0.25">
      <c r="B273" s="1" t="str">
        <f t="shared" si="474"/>
        <v>m</v>
      </c>
      <c r="C273" s="1" t="str">
        <f t="shared" si="475"/>
        <v>a</v>
      </c>
      <c r="D273" s="4" t="s">
        <v>1</v>
      </c>
      <c r="E273" s="9" t="s">
        <v>15</v>
      </c>
      <c r="F273" s="8">
        <v>142.01026999999999</v>
      </c>
      <c r="G273" s="8">
        <v>150</v>
      </c>
      <c r="H273" s="8">
        <v>150</v>
      </c>
      <c r="I273" s="8">
        <v>92.8</v>
      </c>
      <c r="J273" s="8">
        <v>150</v>
      </c>
      <c r="K273" s="8">
        <v>150</v>
      </c>
      <c r="M273" s="33"/>
    </row>
    <row r="274" spans="1:13" x14ac:dyDescent="0.25">
      <c r="B274" s="1" t="str">
        <f t="shared" si="474"/>
        <v>m</v>
      </c>
      <c r="C274" s="1" t="str">
        <f t="shared" si="475"/>
        <v>a</v>
      </c>
      <c r="D274" s="4" t="s">
        <v>1</v>
      </c>
      <c r="E274" s="9" t="s">
        <v>16</v>
      </c>
      <c r="F274" s="8">
        <v>122.57616</v>
      </c>
      <c r="G274" s="8">
        <v>125</v>
      </c>
      <c r="H274" s="8">
        <v>122.85</v>
      </c>
      <c r="I274" s="8">
        <v>67.495840000000001</v>
      </c>
      <c r="J274" s="8">
        <v>125</v>
      </c>
      <c r="K274" s="8">
        <v>255</v>
      </c>
      <c r="M274" s="33"/>
    </row>
    <row r="275" spans="1:13" ht="15" hidden="1" customHeight="1" x14ac:dyDescent="0.25">
      <c r="B275" s="1" t="str">
        <f t="shared" si="474"/>
        <v>n</v>
      </c>
      <c r="C275" s="1" t="str">
        <f t="shared" si="475"/>
        <v>b</v>
      </c>
      <c r="D275" s="4" t="s">
        <v>1</v>
      </c>
      <c r="E275" s="9" t="s">
        <v>18</v>
      </c>
      <c r="F275" s="8">
        <v>0</v>
      </c>
      <c r="G275" s="8">
        <v>0</v>
      </c>
      <c r="H275" s="8">
        <v>0</v>
      </c>
      <c r="I275" s="8">
        <v>0</v>
      </c>
      <c r="J275" s="8">
        <v>0</v>
      </c>
      <c r="K275" s="8">
        <v>0</v>
      </c>
      <c r="M275" s="24"/>
    </row>
    <row r="276" spans="1:13" x14ac:dyDescent="0.25">
      <c r="B276" s="1" t="str">
        <f t="shared" si="474"/>
        <v>m</v>
      </c>
      <c r="C276" s="1" t="str">
        <f t="shared" si="475"/>
        <v>a</v>
      </c>
      <c r="D276" s="4" t="s">
        <v>1</v>
      </c>
      <c r="E276" s="9" t="s">
        <v>19</v>
      </c>
      <c r="F276" s="8">
        <v>1.2183299999999999</v>
      </c>
      <c r="G276" s="8">
        <v>5</v>
      </c>
      <c r="H276" s="8">
        <v>5</v>
      </c>
      <c r="I276" s="8">
        <v>0</v>
      </c>
      <c r="J276" s="8">
        <v>10</v>
      </c>
      <c r="K276" s="8">
        <v>10</v>
      </c>
      <c r="M276" s="33"/>
    </row>
    <row r="277" spans="1:13" x14ac:dyDescent="0.25">
      <c r="B277" s="1" t="str">
        <f t="shared" si="474"/>
        <v>m</v>
      </c>
      <c r="C277" s="1" t="str">
        <f t="shared" si="475"/>
        <v>a</v>
      </c>
      <c r="D277" s="4" t="s">
        <v>1</v>
      </c>
      <c r="E277" s="9" t="s">
        <v>20</v>
      </c>
      <c r="F277" s="8">
        <f t="shared" ref="F277" si="488">SUM(F278)</f>
        <v>285.46206999999998</v>
      </c>
      <c r="G277" s="8">
        <f>SUM(G278)</f>
        <v>400</v>
      </c>
      <c r="H277" s="8">
        <f t="shared" ref="H277" si="489">SUM(H278)</f>
        <v>400</v>
      </c>
      <c r="I277" s="8">
        <f t="shared" ref="I277" si="490">SUM(I278)</f>
        <v>122.36436</v>
      </c>
      <c r="J277" s="8">
        <f>SUM(J278)</f>
        <v>400</v>
      </c>
      <c r="K277" s="8">
        <f>SUM(K278)</f>
        <v>1280</v>
      </c>
      <c r="M277" s="34"/>
    </row>
    <row r="278" spans="1:13" x14ac:dyDescent="0.25">
      <c r="B278" s="1" t="str">
        <f t="shared" si="474"/>
        <v>m</v>
      </c>
      <c r="C278" s="1" t="str">
        <f t="shared" si="475"/>
        <v>a</v>
      </c>
      <c r="D278" s="4" t="s">
        <v>1</v>
      </c>
      <c r="E278" s="10" t="s">
        <v>21</v>
      </c>
      <c r="F278" s="8">
        <f t="shared" ref="F278" si="491">SUM(F279:F280)</f>
        <v>285.46206999999998</v>
      </c>
      <c r="G278" s="8">
        <f>SUM(G279:G280)</f>
        <v>400</v>
      </c>
      <c r="H278" s="8">
        <f t="shared" ref="H278" si="492">SUM(H279:H280)</f>
        <v>400</v>
      </c>
      <c r="I278" s="8">
        <f t="shared" ref="I278" si="493">SUM(I279:I280)</f>
        <v>122.36436</v>
      </c>
      <c r="J278" s="8">
        <f>SUM(J279:J280)</f>
        <v>400</v>
      </c>
      <c r="K278" s="8">
        <f>SUM(K279:K280)</f>
        <v>1280</v>
      </c>
      <c r="M278" s="13"/>
    </row>
    <row r="279" spans="1:13" ht="30" x14ac:dyDescent="0.25">
      <c r="B279" s="1" t="str">
        <f t="shared" si="474"/>
        <v>m</v>
      </c>
      <c r="C279" s="1" t="str">
        <f t="shared" si="475"/>
        <v>a</v>
      </c>
      <c r="D279" s="4" t="s">
        <v>1</v>
      </c>
      <c r="E279" s="11" t="s">
        <v>22</v>
      </c>
      <c r="F279" s="8">
        <v>115.37307</v>
      </c>
      <c r="G279" s="8">
        <v>300</v>
      </c>
      <c r="H279" s="8">
        <v>300</v>
      </c>
      <c r="I279" s="8">
        <v>52.461939999999998</v>
      </c>
      <c r="J279" s="8">
        <v>200</v>
      </c>
      <c r="K279" s="8">
        <v>200</v>
      </c>
      <c r="M279" s="13"/>
    </row>
    <row r="280" spans="1:13" ht="30" x14ac:dyDescent="0.25">
      <c r="B280" s="1" t="str">
        <f t="shared" si="474"/>
        <v>m</v>
      </c>
      <c r="C280" s="1" t="str">
        <f t="shared" si="475"/>
        <v>a</v>
      </c>
      <c r="D280" s="4" t="s">
        <v>1</v>
      </c>
      <c r="E280" s="11" t="s">
        <v>23</v>
      </c>
      <c r="F280" s="8">
        <v>170.089</v>
      </c>
      <c r="G280" s="8">
        <v>100</v>
      </c>
      <c r="H280" s="8">
        <v>100</v>
      </c>
      <c r="I280" s="8">
        <v>69.902420000000006</v>
      </c>
      <c r="J280" s="8">
        <v>200</v>
      </c>
      <c r="K280" s="8">
        <v>1080</v>
      </c>
      <c r="M280" s="13"/>
    </row>
    <row r="281" spans="1:13" x14ac:dyDescent="0.25">
      <c r="B281" s="1" t="str">
        <f t="shared" si="474"/>
        <v>m</v>
      </c>
      <c r="C281" s="1" t="str">
        <f t="shared" si="475"/>
        <v>a</v>
      </c>
      <c r="D281" s="4" t="s">
        <v>1</v>
      </c>
      <c r="E281" s="7" t="s">
        <v>24</v>
      </c>
      <c r="F281" s="8">
        <v>0</v>
      </c>
      <c r="G281" s="8">
        <v>5</v>
      </c>
      <c r="H281" s="8">
        <v>5</v>
      </c>
      <c r="I281" s="8">
        <v>0</v>
      </c>
      <c r="J281" s="8">
        <v>5</v>
      </c>
      <c r="K281" s="8">
        <v>5</v>
      </c>
      <c r="M281" s="13"/>
    </row>
    <row r="282" spans="1:13" hidden="1" x14ac:dyDescent="0.25">
      <c r="B282" s="1" t="str">
        <f t="shared" si="474"/>
        <v>n</v>
      </c>
      <c r="C282" s="1" t="str">
        <f t="shared" si="475"/>
        <v>b</v>
      </c>
      <c r="D282" s="4" t="s">
        <v>1</v>
      </c>
      <c r="E282" s="7" t="s">
        <v>25</v>
      </c>
      <c r="F282" s="8">
        <v>0</v>
      </c>
      <c r="G282" s="8">
        <v>0</v>
      </c>
      <c r="H282" s="8">
        <v>0</v>
      </c>
      <c r="I282" s="8">
        <v>0</v>
      </c>
      <c r="J282" s="8">
        <v>0</v>
      </c>
      <c r="K282" s="8">
        <v>0</v>
      </c>
      <c r="M282" s="2"/>
    </row>
    <row r="283" spans="1:13" ht="30" hidden="1" x14ac:dyDescent="0.25">
      <c r="A283" s="1" t="s">
        <v>241</v>
      </c>
      <c r="B283" s="1" t="str">
        <f t="shared" si="474"/>
        <v>n</v>
      </c>
      <c r="C283" s="1" t="str">
        <f t="shared" si="475"/>
        <v>a</v>
      </c>
      <c r="D283" s="4" t="s">
        <v>81</v>
      </c>
      <c r="E283" s="5" t="s">
        <v>82</v>
      </c>
      <c r="F283" s="6">
        <f t="shared" ref="F283" si="494">SUM(F285,F291)</f>
        <v>0</v>
      </c>
      <c r="G283" s="6">
        <f>SUM(G285,G291)</f>
        <v>0</v>
      </c>
      <c r="H283" s="6">
        <f t="shared" ref="H283" si="495">SUM(H285,H291)</f>
        <v>0</v>
      </c>
      <c r="I283" s="6">
        <f t="shared" ref="I283" si="496">SUM(I285,I291)</f>
        <v>0</v>
      </c>
      <c r="J283" s="6">
        <f>SUM(J285,J291)</f>
        <v>1000</v>
      </c>
      <c r="K283" s="6">
        <f>SUM(K285,K291)</f>
        <v>2300</v>
      </c>
      <c r="M283" s="2"/>
    </row>
    <row r="284" spans="1:13" hidden="1" x14ac:dyDescent="0.25">
      <c r="B284" s="1" t="str">
        <f t="shared" si="474"/>
        <v>n</v>
      </c>
      <c r="C284" s="1" t="str">
        <f t="shared" si="475"/>
        <v>a</v>
      </c>
      <c r="D284" s="4" t="s">
        <v>1</v>
      </c>
      <c r="E284" s="7" t="s">
        <v>13</v>
      </c>
      <c r="F284" s="8">
        <v>0</v>
      </c>
      <c r="G284" s="8">
        <v>0</v>
      </c>
      <c r="H284" s="8">
        <v>0</v>
      </c>
      <c r="I284" s="8">
        <v>0</v>
      </c>
      <c r="J284" s="8">
        <v>62</v>
      </c>
      <c r="K284" s="8">
        <v>62</v>
      </c>
      <c r="M284" s="2"/>
    </row>
    <row r="285" spans="1:13" hidden="1" x14ac:dyDescent="0.25">
      <c r="B285" s="1" t="str">
        <f t="shared" si="474"/>
        <v>n</v>
      </c>
      <c r="C285" s="1" t="str">
        <f t="shared" si="475"/>
        <v>a</v>
      </c>
      <c r="D285" s="4" t="s">
        <v>1</v>
      </c>
      <c r="E285" s="7" t="s">
        <v>14</v>
      </c>
      <c r="F285" s="8">
        <f t="shared" ref="F285" si="497">SUM(F286:F288)</f>
        <v>0</v>
      </c>
      <c r="G285" s="8">
        <f>SUM(G286:G288)</f>
        <v>0</v>
      </c>
      <c r="H285" s="8">
        <f t="shared" ref="H285" si="498">SUM(H286:H288)</f>
        <v>0</v>
      </c>
      <c r="I285" s="8">
        <f t="shared" ref="I285" si="499">SUM(I286:I288)</f>
        <v>0</v>
      </c>
      <c r="J285" s="8">
        <f>SUM(J286:J288)</f>
        <v>900</v>
      </c>
      <c r="K285" s="8">
        <f>SUM(K286:K288)</f>
        <v>2015</v>
      </c>
      <c r="M285" s="2"/>
    </row>
    <row r="286" spans="1:13" hidden="1" x14ac:dyDescent="0.25">
      <c r="B286" s="1" t="str">
        <f t="shared" si="474"/>
        <v>n</v>
      </c>
      <c r="C286" s="1" t="str">
        <f t="shared" si="475"/>
        <v>a</v>
      </c>
      <c r="D286" s="4" t="s">
        <v>1</v>
      </c>
      <c r="E286" s="9" t="s">
        <v>16</v>
      </c>
      <c r="F286" s="8">
        <v>0</v>
      </c>
      <c r="G286" s="8">
        <v>0</v>
      </c>
      <c r="H286" s="8">
        <v>0</v>
      </c>
      <c r="I286" s="8">
        <v>0</v>
      </c>
      <c r="J286" s="8">
        <v>860</v>
      </c>
      <c r="K286" s="8">
        <v>1973</v>
      </c>
      <c r="M286" s="2"/>
    </row>
    <row r="287" spans="1:13" hidden="1" x14ac:dyDescent="0.25">
      <c r="B287" s="1" t="str">
        <f t="shared" si="474"/>
        <v>n</v>
      </c>
      <c r="C287" s="1" t="str">
        <f t="shared" si="475"/>
        <v>a</v>
      </c>
      <c r="D287" s="4" t="s">
        <v>1</v>
      </c>
      <c r="E287" s="9" t="s">
        <v>19</v>
      </c>
      <c r="F287" s="8">
        <v>0</v>
      </c>
      <c r="G287" s="8">
        <v>0</v>
      </c>
      <c r="H287" s="8">
        <v>0</v>
      </c>
      <c r="I287" s="8">
        <v>0</v>
      </c>
      <c r="J287" s="8">
        <v>30</v>
      </c>
      <c r="K287" s="8">
        <v>32</v>
      </c>
      <c r="M287" s="2"/>
    </row>
    <row r="288" spans="1:13" hidden="1" x14ac:dyDescent="0.25">
      <c r="B288" s="1" t="str">
        <f t="shared" si="474"/>
        <v>n</v>
      </c>
      <c r="C288" s="1" t="str">
        <f t="shared" si="475"/>
        <v>a</v>
      </c>
      <c r="D288" s="4" t="s">
        <v>1</v>
      </c>
      <c r="E288" s="9" t="s">
        <v>20</v>
      </c>
      <c r="F288" s="8">
        <f t="shared" ref="F288:F289" si="500">SUM(F289)</f>
        <v>0</v>
      </c>
      <c r="G288" s="8">
        <f t="shared" ref="G288:G289" si="501">SUM(G289)</f>
        <v>0</v>
      </c>
      <c r="H288" s="8">
        <f t="shared" ref="H288:H289" si="502">SUM(H289)</f>
        <v>0</v>
      </c>
      <c r="I288" s="8">
        <f t="shared" ref="I288:I289" si="503">SUM(I289)</f>
        <v>0</v>
      </c>
      <c r="J288" s="8">
        <f t="shared" ref="J288:J289" si="504">SUM(J289)</f>
        <v>10</v>
      </c>
      <c r="K288" s="8">
        <f t="shared" ref="K288:K289" si="505">SUM(K289)</f>
        <v>10</v>
      </c>
      <c r="M288" s="2"/>
    </row>
    <row r="289" spans="1:13" hidden="1" x14ac:dyDescent="0.25">
      <c r="B289" s="1" t="str">
        <f t="shared" si="474"/>
        <v>n</v>
      </c>
      <c r="C289" s="1" t="str">
        <f t="shared" si="475"/>
        <v>a</v>
      </c>
      <c r="D289" s="4" t="s">
        <v>1</v>
      </c>
      <c r="E289" s="10" t="s">
        <v>21</v>
      </c>
      <c r="F289" s="8">
        <f t="shared" si="500"/>
        <v>0</v>
      </c>
      <c r="G289" s="8">
        <f t="shared" si="501"/>
        <v>0</v>
      </c>
      <c r="H289" s="8">
        <f t="shared" si="502"/>
        <v>0</v>
      </c>
      <c r="I289" s="8">
        <f t="shared" si="503"/>
        <v>0</v>
      </c>
      <c r="J289" s="8">
        <f t="shared" si="504"/>
        <v>10</v>
      </c>
      <c r="K289" s="8">
        <f t="shared" si="505"/>
        <v>10</v>
      </c>
      <c r="M289" s="2"/>
    </row>
    <row r="290" spans="1:13" ht="30" hidden="1" x14ac:dyDescent="0.25">
      <c r="B290" s="1" t="str">
        <f t="shared" si="474"/>
        <v>n</v>
      </c>
      <c r="C290" s="1" t="str">
        <f t="shared" si="475"/>
        <v>a</v>
      </c>
      <c r="D290" s="4" t="s">
        <v>1</v>
      </c>
      <c r="E290" s="11" t="s">
        <v>22</v>
      </c>
      <c r="F290" s="8">
        <v>0</v>
      </c>
      <c r="G290" s="8">
        <v>0</v>
      </c>
      <c r="H290" s="8">
        <v>0</v>
      </c>
      <c r="I290" s="8">
        <v>0</v>
      </c>
      <c r="J290" s="8">
        <v>10</v>
      </c>
      <c r="K290" s="8">
        <v>10</v>
      </c>
      <c r="M290" s="2"/>
    </row>
    <row r="291" spans="1:13" hidden="1" x14ac:dyDescent="0.25">
      <c r="B291" s="1" t="str">
        <f t="shared" si="474"/>
        <v>n</v>
      </c>
      <c r="C291" s="1" t="str">
        <f t="shared" si="475"/>
        <v>a</v>
      </c>
      <c r="D291" s="4" t="s">
        <v>1</v>
      </c>
      <c r="E291" s="7" t="s">
        <v>24</v>
      </c>
      <c r="F291" s="8">
        <v>0</v>
      </c>
      <c r="G291" s="8">
        <v>0</v>
      </c>
      <c r="H291" s="8">
        <v>0</v>
      </c>
      <c r="I291" s="8">
        <v>0</v>
      </c>
      <c r="J291" s="8">
        <v>100</v>
      </c>
      <c r="K291" s="8">
        <v>285</v>
      </c>
      <c r="M291" s="2"/>
    </row>
    <row r="292" spans="1:13" x14ac:dyDescent="0.25">
      <c r="A292" s="1" t="s">
        <v>241</v>
      </c>
      <c r="B292" s="1" t="str">
        <f t="shared" si="474"/>
        <v>m</v>
      </c>
      <c r="C292" s="1" t="str">
        <f t="shared" si="475"/>
        <v>a</v>
      </c>
      <c r="D292" s="4" t="s">
        <v>83</v>
      </c>
      <c r="E292" s="5" t="s">
        <v>84</v>
      </c>
      <c r="F292" s="6">
        <f t="shared" ref="F292" si="506">SUM(F303,F312,F321,F376,F391)</f>
        <v>2436377.3808800001</v>
      </c>
      <c r="G292" s="6">
        <f>SUM(G303,G312,G321,G376,G391)</f>
        <v>2783892</v>
      </c>
      <c r="H292" s="6">
        <f t="shared" ref="H292" si="507">SUM(H303,H312,H321,H376,H391)</f>
        <v>2782792</v>
      </c>
      <c r="I292" s="6">
        <f t="shared" ref="I292" si="508">SUM(I303,I312,I321,I376,I391)</f>
        <v>2071811.0468000001</v>
      </c>
      <c r="J292" s="6">
        <f>SUM(J303,J312,J321,J376,J391)</f>
        <v>3126000</v>
      </c>
      <c r="K292" s="6">
        <f>SUM(K303,K312,K321,K376,K391)</f>
        <v>3158740</v>
      </c>
      <c r="M292" s="13"/>
    </row>
    <row r="293" spans="1:13" x14ac:dyDescent="0.25">
      <c r="B293" s="1" t="str">
        <f t="shared" si="474"/>
        <v>m</v>
      </c>
      <c r="C293" s="1" t="str">
        <f t="shared" si="475"/>
        <v>a</v>
      </c>
      <c r="D293" s="4" t="s">
        <v>1</v>
      </c>
      <c r="E293" s="7" t="s">
        <v>13</v>
      </c>
      <c r="F293" s="8">
        <f t="shared" ref="F293" si="509">SUM(F313,F392)</f>
        <v>1010</v>
      </c>
      <c r="G293" s="8">
        <f>SUM(G313,G392)</f>
        <v>1010</v>
      </c>
      <c r="H293" s="8">
        <f t="shared" ref="H293" si="510">SUM(H313,H392)</f>
        <v>0</v>
      </c>
      <c r="I293" s="8">
        <f t="shared" ref="I293" si="511">SUM(I313,I392)</f>
        <v>0</v>
      </c>
      <c r="J293" s="8">
        <f>SUM(J313,J392)</f>
        <v>1038</v>
      </c>
      <c r="K293" s="8">
        <f>SUM(K313,K392)</f>
        <v>1038</v>
      </c>
      <c r="M293" s="13"/>
    </row>
    <row r="294" spans="1:13" x14ac:dyDescent="0.25">
      <c r="B294" s="1" t="str">
        <f t="shared" si="474"/>
        <v>m</v>
      </c>
      <c r="C294" s="1" t="str">
        <f t="shared" si="475"/>
        <v>a</v>
      </c>
      <c r="D294" s="4" t="s">
        <v>1</v>
      </c>
      <c r="E294" s="7" t="s">
        <v>14</v>
      </c>
      <c r="F294" s="8">
        <f t="shared" ref="F294" si="512">SUM(F304,F314,F322,F377,F393)</f>
        <v>2436295.6729799998</v>
      </c>
      <c r="G294" s="8">
        <f>SUM(G304,G314,G322,G377,G393)</f>
        <v>2783787</v>
      </c>
      <c r="H294" s="8">
        <f t="shared" ref="H294" si="513">SUM(H304,H314,H322,H377,H393)</f>
        <v>2782687</v>
      </c>
      <c r="I294" s="8">
        <f t="shared" ref="I294" si="514">SUM(I304,I314,I322,I377,I393)</f>
        <v>2071762.5171000003</v>
      </c>
      <c r="J294" s="8">
        <f>SUM(J304,J314,J322,J377,J393)</f>
        <v>3125910</v>
      </c>
      <c r="K294" s="8">
        <f>SUM(K304,K314,K322,K377,K393)</f>
        <v>3158650</v>
      </c>
      <c r="M294" s="13"/>
    </row>
    <row r="295" spans="1:13" x14ac:dyDescent="0.25">
      <c r="B295" s="1" t="str">
        <f t="shared" si="474"/>
        <v>m</v>
      </c>
      <c r="C295" s="1" t="str">
        <f t="shared" si="475"/>
        <v>a</v>
      </c>
      <c r="D295" s="4" t="s">
        <v>1</v>
      </c>
      <c r="E295" s="9" t="s">
        <v>16</v>
      </c>
      <c r="F295" s="8">
        <f t="shared" ref="F295" si="515">SUM(F305,F315,F323,F394)</f>
        <v>8673.5329099999999</v>
      </c>
      <c r="G295" s="8">
        <f>SUM(G305,G315,G323,G394)</f>
        <v>10226</v>
      </c>
      <c r="H295" s="8">
        <f t="shared" ref="H295" si="516">SUM(H305,H315,H323,H394)</f>
        <v>10441.39</v>
      </c>
      <c r="I295" s="8">
        <f t="shared" ref="I295" si="517">SUM(I305,I315,I323,I394)</f>
        <v>6442.4808400000002</v>
      </c>
      <c r="J295" s="8">
        <f>SUM(J305,J315,J323,J394)</f>
        <v>11330</v>
      </c>
      <c r="K295" s="8">
        <f>SUM(K305,K315,K323,K394)</f>
        <v>11330</v>
      </c>
      <c r="M295" s="13"/>
    </row>
    <row r="296" spans="1:13" hidden="1" x14ac:dyDescent="0.25">
      <c r="B296" s="1" t="str">
        <f t="shared" si="474"/>
        <v>n</v>
      </c>
      <c r="C296" s="1" t="str">
        <f t="shared" si="475"/>
        <v>a</v>
      </c>
      <c r="D296" s="4" t="s">
        <v>1</v>
      </c>
      <c r="E296" s="9" t="s">
        <v>18</v>
      </c>
      <c r="F296" s="8">
        <f t="shared" ref="F296" si="518">SUM(F306)</f>
        <v>17.1234</v>
      </c>
      <c r="G296" s="8">
        <f>SUM(G306)</f>
        <v>0</v>
      </c>
      <c r="H296" s="8">
        <f t="shared" ref="H296" si="519">SUM(H306)</f>
        <v>18.899999999999999</v>
      </c>
      <c r="I296" s="8">
        <f t="shared" ref="I296" si="520">SUM(I306)</f>
        <v>18.802700000000002</v>
      </c>
      <c r="J296" s="8">
        <f>SUM(J306)</f>
        <v>0</v>
      </c>
      <c r="K296" s="8">
        <f>SUM(K306)</f>
        <v>0</v>
      </c>
      <c r="M296" s="2"/>
    </row>
    <row r="297" spans="1:13" x14ac:dyDescent="0.25">
      <c r="B297" s="1" t="str">
        <f t="shared" si="474"/>
        <v>m</v>
      </c>
      <c r="C297" s="1" t="str">
        <f t="shared" si="475"/>
        <v>a</v>
      </c>
      <c r="D297" s="4" t="s">
        <v>1</v>
      </c>
      <c r="E297" s="9" t="s">
        <v>19</v>
      </c>
      <c r="F297" s="8">
        <f t="shared" ref="F297" si="521">SUM(F307,F316,F324,F378,F395)</f>
        <v>2422908.79899</v>
      </c>
      <c r="G297" s="8">
        <f>SUM(G307,G316,G324,G378,G395)</f>
        <v>2767797</v>
      </c>
      <c r="H297" s="8">
        <f t="shared" ref="H297" si="522">SUM(H307,H316,H324,H378,H395)</f>
        <v>2766506.176</v>
      </c>
      <c r="I297" s="8">
        <f t="shared" ref="I297" si="523">SUM(I307,I316,I324,I378,I395)</f>
        <v>2060641.1826700002</v>
      </c>
      <c r="J297" s="8">
        <f>SUM(J307,J316,J324,J378,J395)</f>
        <v>3108930</v>
      </c>
      <c r="K297" s="8">
        <f>SUM(K307,K316,K324,K378,K395)</f>
        <v>3140670</v>
      </c>
      <c r="M297" s="13"/>
    </row>
    <row r="298" spans="1:13" x14ac:dyDescent="0.25">
      <c r="B298" s="1" t="str">
        <f t="shared" si="474"/>
        <v>m</v>
      </c>
      <c r="C298" s="1" t="str">
        <f t="shared" si="475"/>
        <v>a</v>
      </c>
      <c r="D298" s="4" t="s">
        <v>1</v>
      </c>
      <c r="E298" s="9" t="s">
        <v>20</v>
      </c>
      <c r="F298" s="8">
        <f t="shared" ref="F298" si="524">SUM(F308,F317,F325,F396)</f>
        <v>4696.2176800000007</v>
      </c>
      <c r="G298" s="8">
        <f t="shared" ref="G298:G300" si="525">SUM(G308,G317,G325,G396)</f>
        <v>5764</v>
      </c>
      <c r="H298" s="8">
        <f t="shared" ref="H298:H300" si="526">SUM(H308,H317,H325,H396)</f>
        <v>5720.5339999999997</v>
      </c>
      <c r="I298" s="8">
        <f t="shared" ref="I298" si="527">SUM(I308,I317,I325,I396)</f>
        <v>4660.0508900000004</v>
      </c>
      <c r="J298" s="8">
        <f t="shared" ref="J298:J300" si="528">SUM(J308,J317,J325,J396)</f>
        <v>5650</v>
      </c>
      <c r="K298" s="8">
        <f t="shared" ref="K298:K300" si="529">SUM(K308,K317,K325,K396)</f>
        <v>6650</v>
      </c>
      <c r="M298" s="13"/>
    </row>
    <row r="299" spans="1:13" x14ac:dyDescent="0.25">
      <c r="B299" s="1" t="str">
        <f t="shared" si="474"/>
        <v>m</v>
      </c>
      <c r="C299" s="1" t="str">
        <f t="shared" si="475"/>
        <v>a</v>
      </c>
      <c r="D299" s="4" t="s">
        <v>1</v>
      </c>
      <c r="E299" s="10" t="s">
        <v>21</v>
      </c>
      <c r="F299" s="8">
        <f t="shared" ref="F299" si="530">SUM(F309,F318,F326,F397)</f>
        <v>4696.2176800000007</v>
      </c>
      <c r="G299" s="8">
        <f t="shared" si="525"/>
        <v>5764</v>
      </c>
      <c r="H299" s="8">
        <f t="shared" si="526"/>
        <v>5720.5339999999997</v>
      </c>
      <c r="I299" s="8">
        <f t="shared" ref="I299" si="531">SUM(I309,I318,I326,I397)</f>
        <v>4660.0508900000004</v>
      </c>
      <c r="J299" s="8">
        <f t="shared" si="528"/>
        <v>5650</v>
      </c>
      <c r="K299" s="8">
        <f t="shared" si="529"/>
        <v>6650</v>
      </c>
      <c r="M299" s="13"/>
    </row>
    <row r="300" spans="1:13" ht="30" x14ac:dyDescent="0.25">
      <c r="B300" s="1" t="str">
        <f t="shared" si="474"/>
        <v>m</v>
      </c>
      <c r="C300" s="1" t="str">
        <f t="shared" si="475"/>
        <v>a</v>
      </c>
      <c r="D300" s="4" t="s">
        <v>1</v>
      </c>
      <c r="E300" s="11" t="s">
        <v>22</v>
      </c>
      <c r="F300" s="8">
        <f t="shared" ref="F300" si="532">SUM(F310,F319,F327,F398)</f>
        <v>4696.2176800000007</v>
      </c>
      <c r="G300" s="8">
        <f t="shared" si="525"/>
        <v>5764</v>
      </c>
      <c r="H300" s="8">
        <f t="shared" si="526"/>
        <v>5720.5339999999997</v>
      </c>
      <c r="I300" s="8">
        <f t="shared" ref="I300" si="533">SUM(I310,I319,I327,I398)</f>
        <v>4660.0508900000004</v>
      </c>
      <c r="J300" s="8">
        <f t="shared" si="528"/>
        <v>5650</v>
      </c>
      <c r="K300" s="8">
        <f t="shared" si="529"/>
        <v>6650</v>
      </c>
      <c r="M300" s="13"/>
    </row>
    <row r="301" spans="1:13" x14ac:dyDescent="0.25">
      <c r="B301" s="1" t="str">
        <f t="shared" si="474"/>
        <v>m</v>
      </c>
      <c r="C301" s="1" t="str">
        <f t="shared" si="475"/>
        <v>a</v>
      </c>
      <c r="D301" s="4" t="s">
        <v>1</v>
      </c>
      <c r="E301" s="7" t="s">
        <v>24</v>
      </c>
      <c r="F301" s="8">
        <f t="shared" ref="F301" si="534">SUM(F399)</f>
        <v>81.707899999999995</v>
      </c>
      <c r="G301" s="8">
        <f>SUM(G399)</f>
        <v>105</v>
      </c>
      <c r="H301" s="8">
        <f t="shared" ref="H301" si="535">SUM(H399)</f>
        <v>105</v>
      </c>
      <c r="I301" s="8">
        <f t="shared" ref="I301" si="536">SUM(I399)</f>
        <v>48.529699999999998</v>
      </c>
      <c r="J301" s="8">
        <f>SUM(J399)</f>
        <v>90</v>
      </c>
      <c r="K301" s="8">
        <f>SUM(K399)</f>
        <v>90</v>
      </c>
      <c r="M301" s="13"/>
    </row>
    <row r="302" spans="1:13" hidden="1" x14ac:dyDescent="0.25">
      <c r="B302" s="1" t="str">
        <f t="shared" si="474"/>
        <v>n</v>
      </c>
      <c r="C302" s="1" t="str">
        <f t="shared" si="475"/>
        <v>b</v>
      </c>
      <c r="D302" s="4" t="s">
        <v>1</v>
      </c>
      <c r="E302" s="7" t="s">
        <v>25</v>
      </c>
      <c r="F302" s="8">
        <f t="shared" ref="F302" si="537">SUM(F311,F320)</f>
        <v>0</v>
      </c>
      <c r="G302" s="8">
        <f>SUM(G311,G320)</f>
        <v>0</v>
      </c>
      <c r="H302" s="8">
        <f t="shared" ref="H302" si="538">SUM(H311,H320)</f>
        <v>0</v>
      </c>
      <c r="I302" s="8">
        <f t="shared" ref="I302" si="539">SUM(I311,I320)</f>
        <v>0</v>
      </c>
      <c r="J302" s="8">
        <f>SUM(J311,J320)</f>
        <v>0</v>
      </c>
      <c r="K302" s="8">
        <f>SUM(K311,K320)</f>
        <v>0</v>
      </c>
      <c r="M302" s="2"/>
    </row>
    <row r="303" spans="1:13" x14ac:dyDescent="0.25">
      <c r="A303" s="1" t="s">
        <v>241</v>
      </c>
      <c r="B303" s="1" t="str">
        <f t="shared" si="474"/>
        <v>m</v>
      </c>
      <c r="C303" s="1" t="str">
        <f t="shared" si="475"/>
        <v>a</v>
      </c>
      <c r="D303" s="4" t="s">
        <v>85</v>
      </c>
      <c r="E303" s="5" t="s">
        <v>86</v>
      </c>
      <c r="F303" s="6">
        <f t="shared" ref="F303" si="540">SUM(F304,F311)</f>
        <v>1716759.83286</v>
      </c>
      <c r="G303" s="6">
        <f>SUM(G304,G311)</f>
        <v>1925000</v>
      </c>
      <c r="H303" s="6">
        <f t="shared" ref="H303" si="541">SUM(H304,H311)</f>
        <v>1924999.9999999998</v>
      </c>
      <c r="I303" s="6">
        <f t="shared" ref="I303" si="542">SUM(I304,I311)</f>
        <v>1448633.51651</v>
      </c>
      <c r="J303" s="6">
        <f>SUM(J304,J311)</f>
        <v>2230000</v>
      </c>
      <c r="K303" s="6">
        <f>SUM(K304,K311)</f>
        <v>2239848</v>
      </c>
      <c r="M303" s="13"/>
    </row>
    <row r="304" spans="1:13" x14ac:dyDescent="0.25">
      <c r="B304" s="1" t="str">
        <f t="shared" si="474"/>
        <v>m</v>
      </c>
      <c r="C304" s="1" t="str">
        <f t="shared" si="475"/>
        <v>a</v>
      </c>
      <c r="D304" s="4" t="s">
        <v>1</v>
      </c>
      <c r="E304" s="7" t="s">
        <v>14</v>
      </c>
      <c r="F304" s="8">
        <f t="shared" ref="F304" si="543">SUM(F305:F308)</f>
        <v>1716759.83286</v>
      </c>
      <c r="G304" s="8">
        <f>SUM(G305:G308)</f>
        <v>1925000</v>
      </c>
      <c r="H304" s="8">
        <f t="shared" ref="H304" si="544">SUM(H305:H308)</f>
        <v>1924999.9999999998</v>
      </c>
      <c r="I304" s="8">
        <f t="shared" ref="I304" si="545">SUM(I305:I308)</f>
        <v>1448633.51651</v>
      </c>
      <c r="J304" s="8">
        <f>SUM(J305:J308)</f>
        <v>2230000</v>
      </c>
      <c r="K304" s="8">
        <f>SUM(K305:K308)</f>
        <v>2239848</v>
      </c>
      <c r="M304" s="13"/>
    </row>
    <row r="305" spans="1:13" hidden="1" x14ac:dyDescent="0.25">
      <c r="B305" s="1" t="str">
        <f t="shared" si="474"/>
        <v>n</v>
      </c>
      <c r="C305" s="1" t="str">
        <f t="shared" si="475"/>
        <v>a</v>
      </c>
      <c r="D305" s="4" t="s">
        <v>1</v>
      </c>
      <c r="E305" s="9" t="s">
        <v>16</v>
      </c>
      <c r="F305" s="8">
        <v>19.872</v>
      </c>
      <c r="G305" s="8">
        <v>0</v>
      </c>
      <c r="H305" s="8">
        <v>43.99</v>
      </c>
      <c r="I305" s="8">
        <v>0</v>
      </c>
      <c r="J305" s="8">
        <v>0</v>
      </c>
      <c r="K305" s="8">
        <v>0</v>
      </c>
      <c r="M305" s="2"/>
    </row>
    <row r="306" spans="1:13" hidden="1" x14ac:dyDescent="0.25">
      <c r="B306" s="1" t="str">
        <f t="shared" si="474"/>
        <v>n</v>
      </c>
      <c r="C306" s="1" t="str">
        <f t="shared" si="475"/>
        <v>a</v>
      </c>
      <c r="D306" s="4" t="s">
        <v>1</v>
      </c>
      <c r="E306" s="9" t="s">
        <v>18</v>
      </c>
      <c r="F306" s="8">
        <v>17.1234</v>
      </c>
      <c r="G306" s="8">
        <v>0</v>
      </c>
      <c r="H306" s="8">
        <v>18.899999999999999</v>
      </c>
      <c r="I306" s="8">
        <v>18.802700000000002</v>
      </c>
      <c r="J306" s="8">
        <v>0</v>
      </c>
      <c r="K306" s="8">
        <v>0</v>
      </c>
      <c r="M306" s="2"/>
    </row>
    <row r="307" spans="1:13" x14ac:dyDescent="0.25">
      <c r="B307" s="1" t="str">
        <f t="shared" si="474"/>
        <v>m</v>
      </c>
      <c r="C307" s="1" t="str">
        <f t="shared" si="475"/>
        <v>a</v>
      </c>
      <c r="D307" s="4" t="s">
        <v>1</v>
      </c>
      <c r="E307" s="9" t="s">
        <v>19</v>
      </c>
      <c r="F307" s="8">
        <v>1716705.09546</v>
      </c>
      <c r="G307" s="8">
        <v>1925000</v>
      </c>
      <c r="H307" s="8">
        <v>1924598.5519999999</v>
      </c>
      <c r="I307" s="8">
        <v>1448277.83681</v>
      </c>
      <c r="J307" s="8">
        <v>2230000</v>
      </c>
      <c r="K307" s="8">
        <v>2239848</v>
      </c>
      <c r="M307" s="13"/>
    </row>
    <row r="308" spans="1:13" hidden="1" x14ac:dyDescent="0.25">
      <c r="B308" s="1" t="str">
        <f t="shared" si="474"/>
        <v>n</v>
      </c>
      <c r="C308" s="1" t="str">
        <f t="shared" si="475"/>
        <v>a</v>
      </c>
      <c r="D308" s="4" t="s">
        <v>1</v>
      </c>
      <c r="E308" s="9" t="s">
        <v>20</v>
      </c>
      <c r="F308" s="8">
        <f t="shared" ref="F308:F309" si="546">SUM(F309)</f>
        <v>17.742000000000001</v>
      </c>
      <c r="G308" s="8">
        <f t="shared" ref="G308:G309" si="547">SUM(G309)</f>
        <v>0</v>
      </c>
      <c r="H308" s="8">
        <f t="shared" ref="H308:H309" si="548">SUM(H309)</f>
        <v>338.55799999999999</v>
      </c>
      <c r="I308" s="8">
        <f t="shared" ref="I308:I309" si="549">SUM(I309)</f>
        <v>336.87700000000001</v>
      </c>
      <c r="J308" s="8">
        <f t="shared" ref="J308:J309" si="550">SUM(J309)</f>
        <v>0</v>
      </c>
      <c r="K308" s="8">
        <f t="shared" ref="K308:K309" si="551">SUM(K309)</f>
        <v>0</v>
      </c>
      <c r="M308" s="2"/>
    </row>
    <row r="309" spans="1:13" hidden="1" x14ac:dyDescent="0.25">
      <c r="B309" s="1" t="str">
        <f t="shared" si="474"/>
        <v>n</v>
      </c>
      <c r="C309" s="1" t="str">
        <f t="shared" si="475"/>
        <v>a</v>
      </c>
      <c r="D309" s="4" t="s">
        <v>1</v>
      </c>
      <c r="E309" s="10" t="s">
        <v>21</v>
      </c>
      <c r="F309" s="8">
        <f t="shared" si="546"/>
        <v>17.742000000000001</v>
      </c>
      <c r="G309" s="8">
        <f t="shared" si="547"/>
        <v>0</v>
      </c>
      <c r="H309" s="8">
        <f t="shared" si="548"/>
        <v>338.55799999999999</v>
      </c>
      <c r="I309" s="8">
        <f t="shared" si="549"/>
        <v>336.87700000000001</v>
      </c>
      <c r="J309" s="8">
        <f t="shared" si="550"/>
        <v>0</v>
      </c>
      <c r="K309" s="8">
        <f t="shared" si="551"/>
        <v>0</v>
      </c>
      <c r="M309" s="2"/>
    </row>
    <row r="310" spans="1:13" ht="30" hidden="1" x14ac:dyDescent="0.25">
      <c r="B310" s="1" t="str">
        <f t="shared" si="474"/>
        <v>n</v>
      </c>
      <c r="C310" s="1" t="str">
        <f t="shared" si="475"/>
        <v>a</v>
      </c>
      <c r="D310" s="4" t="s">
        <v>1</v>
      </c>
      <c r="E310" s="11" t="s">
        <v>22</v>
      </c>
      <c r="F310" s="8">
        <v>17.742000000000001</v>
      </c>
      <c r="G310" s="8">
        <v>0</v>
      </c>
      <c r="H310" s="8">
        <v>338.55799999999999</v>
      </c>
      <c r="I310" s="8">
        <v>336.87700000000001</v>
      </c>
      <c r="J310" s="8">
        <v>0</v>
      </c>
      <c r="K310" s="8">
        <v>0</v>
      </c>
      <c r="M310" s="2"/>
    </row>
    <row r="311" spans="1:13" hidden="1" x14ac:dyDescent="0.25">
      <c r="B311" s="1" t="str">
        <f t="shared" si="474"/>
        <v>n</v>
      </c>
      <c r="C311" s="1" t="str">
        <f t="shared" si="475"/>
        <v>b</v>
      </c>
      <c r="D311" s="4" t="s">
        <v>1</v>
      </c>
      <c r="E311" s="7" t="s">
        <v>25</v>
      </c>
      <c r="F311" s="8">
        <v>0</v>
      </c>
      <c r="G311" s="8">
        <v>0</v>
      </c>
      <c r="H311" s="8">
        <v>0</v>
      </c>
      <c r="I311" s="8">
        <v>0</v>
      </c>
      <c r="J311" s="8">
        <v>0</v>
      </c>
      <c r="K311" s="8">
        <v>0</v>
      </c>
      <c r="M311" s="2"/>
    </row>
    <row r="312" spans="1:13" ht="30" x14ac:dyDescent="0.25">
      <c r="A312" s="1" t="s">
        <v>241</v>
      </c>
      <c r="B312" s="1" t="str">
        <f t="shared" si="474"/>
        <v>m</v>
      </c>
      <c r="C312" s="1" t="str">
        <f t="shared" si="475"/>
        <v>a</v>
      </c>
      <c r="D312" s="4" t="s">
        <v>87</v>
      </c>
      <c r="E312" s="5" t="s">
        <v>88</v>
      </c>
      <c r="F312" s="6">
        <f t="shared" ref="F312" si="552">SUM(F314,F320)</f>
        <v>640661.82688000007</v>
      </c>
      <c r="G312" s="6">
        <f>SUM(G314,G320)</f>
        <v>770002</v>
      </c>
      <c r="H312" s="6">
        <f t="shared" ref="H312" si="553">SUM(H314,H320)</f>
        <v>768902</v>
      </c>
      <c r="I312" s="6">
        <f t="shared" ref="I312" si="554">SUM(I314,I320)</f>
        <v>555943.09180000005</v>
      </c>
      <c r="J312" s="6">
        <f>SUM(J314,J320)</f>
        <v>793000</v>
      </c>
      <c r="K312" s="6">
        <f>SUM(K314,K320)</f>
        <v>810468</v>
      </c>
      <c r="M312" s="13"/>
    </row>
    <row r="313" spans="1:13" x14ac:dyDescent="0.25">
      <c r="B313" s="1" t="str">
        <f t="shared" si="474"/>
        <v>m</v>
      </c>
      <c r="C313" s="1" t="str">
        <f t="shared" si="475"/>
        <v>a</v>
      </c>
      <c r="D313" s="4" t="s">
        <v>1</v>
      </c>
      <c r="E313" s="7" t="s">
        <v>13</v>
      </c>
      <c r="F313" s="8">
        <v>484</v>
      </c>
      <c r="G313" s="8">
        <v>484</v>
      </c>
      <c r="H313" s="8">
        <v>0</v>
      </c>
      <c r="I313" s="8">
        <v>0</v>
      </c>
      <c r="J313" s="8">
        <v>484</v>
      </c>
      <c r="K313" s="8">
        <v>484</v>
      </c>
      <c r="M313" s="13"/>
    </row>
    <row r="314" spans="1:13" x14ac:dyDescent="0.25">
      <c r="B314" s="1" t="str">
        <f t="shared" si="474"/>
        <v>m</v>
      </c>
      <c r="C314" s="1" t="str">
        <f t="shared" si="475"/>
        <v>a</v>
      </c>
      <c r="D314" s="4" t="s">
        <v>1</v>
      </c>
      <c r="E314" s="7" t="s">
        <v>14</v>
      </c>
      <c r="F314" s="8">
        <f t="shared" ref="F314" si="555">SUM(F315:F317)</f>
        <v>640661.82688000007</v>
      </c>
      <c r="G314" s="8">
        <f>SUM(G315:G317)</f>
        <v>770002</v>
      </c>
      <c r="H314" s="8">
        <f t="shared" ref="H314" si="556">SUM(H315:H317)</f>
        <v>768902</v>
      </c>
      <c r="I314" s="8">
        <f t="shared" ref="I314" si="557">SUM(I315:I317)</f>
        <v>555943.09180000005</v>
      </c>
      <c r="J314" s="8">
        <f>SUM(J315:J317)</f>
        <v>793000</v>
      </c>
      <c r="K314" s="8">
        <f>SUM(K315:K317)</f>
        <v>810468</v>
      </c>
      <c r="M314" s="13"/>
    </row>
    <row r="315" spans="1:13" x14ac:dyDescent="0.25">
      <c r="B315" s="1" t="str">
        <f t="shared" si="474"/>
        <v>m</v>
      </c>
      <c r="C315" s="1" t="str">
        <f t="shared" si="475"/>
        <v>a</v>
      </c>
      <c r="D315" s="4" t="s">
        <v>1</v>
      </c>
      <c r="E315" s="9" t="s">
        <v>16</v>
      </c>
      <c r="F315" s="8">
        <v>2039.38213</v>
      </c>
      <c r="G315" s="8">
        <v>3000</v>
      </c>
      <c r="H315" s="8">
        <v>3000</v>
      </c>
      <c r="I315" s="8">
        <v>1636.8469700000001</v>
      </c>
      <c r="J315" s="8">
        <v>3000</v>
      </c>
      <c r="K315" s="8">
        <v>3000</v>
      </c>
      <c r="M315" s="13"/>
    </row>
    <row r="316" spans="1:13" x14ac:dyDescent="0.25">
      <c r="B316" s="1" t="str">
        <f t="shared" si="474"/>
        <v>m</v>
      </c>
      <c r="C316" s="1" t="str">
        <f t="shared" si="475"/>
        <v>a</v>
      </c>
      <c r="D316" s="4" t="s">
        <v>1</v>
      </c>
      <c r="E316" s="9" t="s">
        <v>19</v>
      </c>
      <c r="F316" s="8">
        <v>638621.54475</v>
      </c>
      <c r="G316" s="8">
        <v>767002</v>
      </c>
      <c r="H316" s="8">
        <v>765847.924</v>
      </c>
      <c r="I316" s="8">
        <v>554258.62464000005</v>
      </c>
      <c r="J316" s="8">
        <v>790000</v>
      </c>
      <c r="K316" s="8">
        <v>807468</v>
      </c>
      <c r="M316" s="13"/>
    </row>
    <row r="317" spans="1:13" hidden="1" x14ac:dyDescent="0.25">
      <c r="B317" s="1" t="str">
        <f t="shared" si="474"/>
        <v>n</v>
      </c>
      <c r="C317" s="1" t="str">
        <f t="shared" si="475"/>
        <v>a</v>
      </c>
      <c r="D317" s="4" t="s">
        <v>1</v>
      </c>
      <c r="E317" s="9" t="s">
        <v>20</v>
      </c>
      <c r="F317" s="8">
        <f t="shared" ref="F317:F318" si="558">SUM(F318)</f>
        <v>0.9</v>
      </c>
      <c r="G317" s="8">
        <f t="shared" ref="G317:G318" si="559">SUM(G318)</f>
        <v>0</v>
      </c>
      <c r="H317" s="8">
        <f t="shared" ref="H317:H318" si="560">SUM(H318)</f>
        <v>54.076000000000001</v>
      </c>
      <c r="I317" s="8">
        <f t="shared" ref="I317:I318" si="561">SUM(I318)</f>
        <v>47.620190000000001</v>
      </c>
      <c r="J317" s="8">
        <f t="shared" ref="J317:J318" si="562">SUM(J318)</f>
        <v>0</v>
      </c>
      <c r="K317" s="8">
        <f t="shared" ref="K317:K318" si="563">SUM(K318)</f>
        <v>0</v>
      </c>
      <c r="M317" s="2"/>
    </row>
    <row r="318" spans="1:13" hidden="1" x14ac:dyDescent="0.25">
      <c r="B318" s="1" t="str">
        <f t="shared" si="474"/>
        <v>n</v>
      </c>
      <c r="C318" s="1" t="str">
        <f t="shared" si="475"/>
        <v>a</v>
      </c>
      <c r="D318" s="4" t="s">
        <v>1</v>
      </c>
      <c r="E318" s="10" t="s">
        <v>21</v>
      </c>
      <c r="F318" s="8">
        <f t="shared" si="558"/>
        <v>0.9</v>
      </c>
      <c r="G318" s="8">
        <f t="shared" si="559"/>
        <v>0</v>
      </c>
      <c r="H318" s="8">
        <f t="shared" si="560"/>
        <v>54.076000000000001</v>
      </c>
      <c r="I318" s="8">
        <f t="shared" si="561"/>
        <v>47.620190000000001</v>
      </c>
      <c r="J318" s="8">
        <f t="shared" si="562"/>
        <v>0</v>
      </c>
      <c r="K318" s="8">
        <f t="shared" si="563"/>
        <v>0</v>
      </c>
      <c r="M318" s="2"/>
    </row>
    <row r="319" spans="1:13" ht="30" hidden="1" x14ac:dyDescent="0.25">
      <c r="B319" s="1" t="str">
        <f t="shared" si="474"/>
        <v>n</v>
      </c>
      <c r="C319" s="1" t="str">
        <f t="shared" si="475"/>
        <v>a</v>
      </c>
      <c r="D319" s="4" t="s">
        <v>1</v>
      </c>
      <c r="E319" s="11" t="s">
        <v>22</v>
      </c>
      <c r="F319" s="8">
        <v>0.9</v>
      </c>
      <c r="G319" s="8">
        <v>0</v>
      </c>
      <c r="H319" s="8">
        <v>54.076000000000001</v>
      </c>
      <c r="I319" s="8">
        <v>47.620190000000001</v>
      </c>
      <c r="J319" s="8">
        <v>0</v>
      </c>
      <c r="K319" s="8">
        <v>0</v>
      </c>
      <c r="M319" s="2"/>
    </row>
    <row r="320" spans="1:13" hidden="1" x14ac:dyDescent="0.25">
      <c r="B320" s="1" t="str">
        <f t="shared" si="474"/>
        <v>n</v>
      </c>
      <c r="C320" s="1" t="str">
        <f t="shared" si="475"/>
        <v>b</v>
      </c>
      <c r="D320" s="4" t="s">
        <v>1</v>
      </c>
      <c r="E320" s="7" t="s">
        <v>25</v>
      </c>
      <c r="F320" s="8">
        <v>0</v>
      </c>
      <c r="G320" s="8">
        <v>0</v>
      </c>
      <c r="H320" s="8">
        <v>0</v>
      </c>
      <c r="I320" s="8">
        <v>0</v>
      </c>
      <c r="J320" s="8">
        <v>0</v>
      </c>
      <c r="K320" s="8">
        <v>0</v>
      </c>
      <c r="M320" s="2"/>
    </row>
    <row r="321" spans="1:13" x14ac:dyDescent="0.25">
      <c r="A321" s="1" t="s">
        <v>241</v>
      </c>
      <c r="B321" s="1" t="str">
        <f t="shared" si="474"/>
        <v>m</v>
      </c>
      <c r="C321" s="1" t="str">
        <f t="shared" si="475"/>
        <v>a</v>
      </c>
      <c r="D321" s="4" t="s">
        <v>89</v>
      </c>
      <c r="E321" s="5" t="s">
        <v>90</v>
      </c>
      <c r="F321" s="6">
        <f t="shared" ref="F321" si="564">SUM(F328,F335,F338,F341,F344,F347,F352,F355,F358,F361,F364,F367,F370,F373)</f>
        <v>26500.751270000001</v>
      </c>
      <c r="G321" s="6">
        <f t="shared" ref="G321:G322" si="565">SUM(G328,G335,G338,G341,G344,G347,G352,G355,G358,G361,G364,G367,G370,G373)</f>
        <v>35890</v>
      </c>
      <c r="H321" s="6">
        <f t="shared" ref="H321:H322" si="566">SUM(H328,H335,H338,H341,H344,H347,H352,H355,H358,H361,H364,H367,H370,H373)</f>
        <v>35890</v>
      </c>
      <c r="I321" s="6">
        <f t="shared" ref="I321" si="567">SUM(I328,I335,I338,I341,I344,I347,I352,I355,I358,I361,I364,I367,I370,I373)</f>
        <v>23465.534470000002</v>
      </c>
      <c r="J321" s="6">
        <f t="shared" ref="J321:J322" si="568">SUM(J328,J335,J338,J341,J344,J347,J352,J355,J358,J361,J364,J367,J370,J373)</f>
        <v>37400</v>
      </c>
      <c r="K321" s="6">
        <f t="shared" ref="K321:K322" si="569">SUM(K328,K335,K338,K341,K344,K347,K352,K355,K358,K361,K364,K367,K370,K373)</f>
        <v>39624</v>
      </c>
      <c r="M321" s="13"/>
    </row>
    <row r="322" spans="1:13" x14ac:dyDescent="0.25">
      <c r="B322" s="1" t="str">
        <f t="shared" si="474"/>
        <v>m</v>
      </c>
      <c r="C322" s="1" t="str">
        <f t="shared" si="475"/>
        <v>a</v>
      </c>
      <c r="D322" s="4" t="s">
        <v>1</v>
      </c>
      <c r="E322" s="7" t="s">
        <v>14</v>
      </c>
      <c r="F322" s="8">
        <f t="shared" ref="F322" si="570">SUM(F329,F336,F339,F342,F345,F348,F353,F356,F359,F362,F365,F368,F371,F374)</f>
        <v>26500.751270000001</v>
      </c>
      <c r="G322" s="8">
        <f t="shared" si="565"/>
        <v>35890</v>
      </c>
      <c r="H322" s="8">
        <f t="shared" si="566"/>
        <v>35890</v>
      </c>
      <c r="I322" s="8">
        <f t="shared" ref="I322" si="571">SUM(I329,I336,I339,I342,I345,I348,I353,I356,I359,I362,I365,I368,I371,I374)</f>
        <v>23465.534470000002</v>
      </c>
      <c r="J322" s="8">
        <f t="shared" si="568"/>
        <v>37400</v>
      </c>
      <c r="K322" s="8">
        <f t="shared" si="569"/>
        <v>39624</v>
      </c>
      <c r="M322" s="13"/>
    </row>
    <row r="323" spans="1:13" x14ac:dyDescent="0.25">
      <c r="B323" s="1" t="str">
        <f t="shared" si="474"/>
        <v>m</v>
      </c>
      <c r="C323" s="1" t="str">
        <f t="shared" si="475"/>
        <v>a</v>
      </c>
      <c r="D323" s="4" t="s">
        <v>1</v>
      </c>
      <c r="E323" s="9" t="s">
        <v>16</v>
      </c>
      <c r="F323" s="8">
        <f t="shared" ref="F323" si="572">SUM(F330,F366)</f>
        <v>748.34100000000001</v>
      </c>
      <c r="G323" s="8">
        <f>SUM(G330,G366)</f>
        <v>910</v>
      </c>
      <c r="H323" s="8">
        <f t="shared" ref="H323" si="573">SUM(H330,H366)</f>
        <v>1093.4000000000001</v>
      </c>
      <c r="I323" s="8">
        <f t="shared" ref="I323" si="574">SUM(I330,I366)</f>
        <v>603.55336999999997</v>
      </c>
      <c r="J323" s="8">
        <f>SUM(J330,J366)</f>
        <v>1200</v>
      </c>
      <c r="K323" s="8">
        <f>SUM(K330,K366)</f>
        <v>1200</v>
      </c>
      <c r="M323" s="13"/>
    </row>
    <row r="324" spans="1:13" x14ac:dyDescent="0.25">
      <c r="B324" s="1" t="str">
        <f t="shared" si="474"/>
        <v>m</v>
      </c>
      <c r="C324" s="1" t="str">
        <f t="shared" si="475"/>
        <v>a</v>
      </c>
      <c r="D324" s="4" t="s">
        <v>1</v>
      </c>
      <c r="E324" s="9" t="s">
        <v>19</v>
      </c>
      <c r="F324" s="8">
        <f t="shared" ref="F324" si="575">SUM(F331,F337,F340,F343,F346,F354,F357,F360,F363,F369,F372,F375)</f>
        <v>21159.377499999999</v>
      </c>
      <c r="G324" s="8">
        <f>SUM(G331,G337,G340,G343,G346,G354,G357,G360,G363,G369,G372,G375)</f>
        <v>29265</v>
      </c>
      <c r="H324" s="8">
        <f t="shared" ref="H324" si="576">SUM(H331,H337,H340,H343,H346,H354,H357,H360,H363,H369,H372,H375)</f>
        <v>29517.7</v>
      </c>
      <c r="I324" s="8">
        <f t="shared" ref="I324" si="577">SUM(I331,I337,I340,I343,I346,I354,I357,I360,I363,I369,I372,I375)</f>
        <v>18623.786939999998</v>
      </c>
      <c r="J324" s="8">
        <f>SUM(J331,J337,J340,J343,J346,J354,J357,J360,J363,J369,J372,J375)</f>
        <v>30600</v>
      </c>
      <c r="K324" s="8">
        <f>SUM(K331,K337,K340,K343,K346,K354,K357,K360,K363,K369,K372,K375)</f>
        <v>31824</v>
      </c>
      <c r="M324" s="13"/>
    </row>
    <row r="325" spans="1:13" x14ac:dyDescent="0.25">
      <c r="B325" s="1" t="str">
        <f t="shared" ref="B325:B388" si="578">IF((G325+R325)&gt;0,"m","n")</f>
        <v>m</v>
      </c>
      <c r="C325" s="1" t="str">
        <f t="shared" ref="C325:C388" si="579">IF((F325+G325+H325+I325+J325+K325)&gt;0,"a","b")</f>
        <v>a</v>
      </c>
      <c r="D325" s="4" t="s">
        <v>1</v>
      </c>
      <c r="E325" s="9" t="s">
        <v>20</v>
      </c>
      <c r="F325" s="8">
        <f t="shared" ref="F325" si="580">SUM(F332,F349)</f>
        <v>4593.0327700000007</v>
      </c>
      <c r="G325" s="8">
        <f t="shared" ref="G325:G327" si="581">SUM(G332,G349)</f>
        <v>5715</v>
      </c>
      <c r="H325" s="8">
        <f t="shared" ref="H325:H327" si="582">SUM(H332,H349)</f>
        <v>5278.9</v>
      </c>
      <c r="I325" s="8">
        <f t="shared" ref="I325" si="583">SUM(I332,I349)</f>
        <v>4238.19416</v>
      </c>
      <c r="J325" s="8">
        <f t="shared" ref="J325:J327" si="584">SUM(J332,J349)</f>
        <v>5600</v>
      </c>
      <c r="K325" s="8">
        <f t="shared" ref="K325:K327" si="585">SUM(K332,K349)</f>
        <v>6600</v>
      </c>
      <c r="M325" s="13"/>
    </row>
    <row r="326" spans="1:13" x14ac:dyDescent="0.25">
      <c r="B326" s="1" t="str">
        <f t="shared" si="578"/>
        <v>m</v>
      </c>
      <c r="C326" s="1" t="str">
        <f t="shared" si="579"/>
        <v>a</v>
      </c>
      <c r="D326" s="4" t="s">
        <v>1</v>
      </c>
      <c r="E326" s="10" t="s">
        <v>21</v>
      </c>
      <c r="F326" s="8">
        <f t="shared" ref="F326" si="586">SUM(F333,F350)</f>
        <v>4593.0327700000007</v>
      </c>
      <c r="G326" s="8">
        <f t="shared" si="581"/>
        <v>5715</v>
      </c>
      <c r="H326" s="8">
        <f t="shared" si="582"/>
        <v>5278.9</v>
      </c>
      <c r="I326" s="8">
        <f t="shared" ref="I326" si="587">SUM(I333,I350)</f>
        <v>4238.19416</v>
      </c>
      <c r="J326" s="8">
        <f t="shared" si="584"/>
        <v>5600</v>
      </c>
      <c r="K326" s="8">
        <f t="shared" si="585"/>
        <v>6600</v>
      </c>
      <c r="M326" s="13"/>
    </row>
    <row r="327" spans="1:13" ht="30" x14ac:dyDescent="0.25">
      <c r="B327" s="1" t="str">
        <f t="shared" si="578"/>
        <v>m</v>
      </c>
      <c r="C327" s="1" t="str">
        <f t="shared" si="579"/>
        <v>a</v>
      </c>
      <c r="D327" s="4" t="s">
        <v>1</v>
      </c>
      <c r="E327" s="11" t="s">
        <v>22</v>
      </c>
      <c r="F327" s="8">
        <f t="shared" ref="F327" si="588">SUM(F334,F351)</f>
        <v>4593.0327700000007</v>
      </c>
      <c r="G327" s="8">
        <f t="shared" si="581"/>
        <v>5715</v>
      </c>
      <c r="H327" s="8">
        <f t="shared" si="582"/>
        <v>5278.9</v>
      </c>
      <c r="I327" s="8">
        <f t="shared" ref="I327" si="589">SUM(I334,I351)</f>
        <v>4238.19416</v>
      </c>
      <c r="J327" s="8">
        <f t="shared" si="584"/>
        <v>5600</v>
      </c>
      <c r="K327" s="8">
        <f t="shared" si="585"/>
        <v>6600</v>
      </c>
      <c r="M327" s="13"/>
    </row>
    <row r="328" spans="1:13" ht="30" x14ac:dyDescent="0.25">
      <c r="A328" s="1" t="s">
        <v>241</v>
      </c>
      <c r="B328" s="1" t="str">
        <f t="shared" si="578"/>
        <v>m</v>
      </c>
      <c r="C328" s="1" t="str">
        <f t="shared" si="579"/>
        <v>a</v>
      </c>
      <c r="D328" s="4" t="s">
        <v>91</v>
      </c>
      <c r="E328" s="5" t="s">
        <v>92</v>
      </c>
      <c r="F328" s="6">
        <f t="shared" ref="F328" si="590">SUM(F329)</f>
        <v>1699.1795</v>
      </c>
      <c r="G328" s="6">
        <f>SUM(G329)</f>
        <v>2000</v>
      </c>
      <c r="H328" s="6">
        <f t="shared" ref="H328" si="591">SUM(H329)</f>
        <v>1900</v>
      </c>
      <c r="I328" s="6">
        <f t="shared" ref="I328" si="592">SUM(I329)</f>
        <v>1084.6140499999999</v>
      </c>
      <c r="J328" s="6">
        <f>SUM(J329)</f>
        <v>1800</v>
      </c>
      <c r="K328" s="6">
        <f>SUM(K329)</f>
        <v>1800</v>
      </c>
      <c r="M328" s="13"/>
    </row>
    <row r="329" spans="1:13" x14ac:dyDescent="0.25">
      <c r="B329" s="1" t="str">
        <f t="shared" si="578"/>
        <v>m</v>
      </c>
      <c r="C329" s="1" t="str">
        <f t="shared" si="579"/>
        <v>a</v>
      </c>
      <c r="D329" s="4" t="s">
        <v>1</v>
      </c>
      <c r="E329" s="7" t="s">
        <v>14</v>
      </c>
      <c r="F329" s="8">
        <f t="shared" ref="F329" si="593">SUM(F330:F332)</f>
        <v>1699.1795</v>
      </c>
      <c r="G329" s="8">
        <f>SUM(G330:G332)</f>
        <v>2000</v>
      </c>
      <c r="H329" s="8">
        <f t="shared" ref="H329" si="594">SUM(H330:H332)</f>
        <v>1900</v>
      </c>
      <c r="I329" s="8">
        <f t="shared" ref="I329" si="595">SUM(I330:I332)</f>
        <v>1084.6140499999999</v>
      </c>
      <c r="J329" s="8">
        <f>SUM(J330:J332)</f>
        <v>1800</v>
      </c>
      <c r="K329" s="8">
        <f>SUM(K330:K332)</f>
        <v>1800</v>
      </c>
      <c r="M329" s="13"/>
    </row>
    <row r="330" spans="1:13" x14ac:dyDescent="0.25">
      <c r="B330" s="1" t="str">
        <f t="shared" si="578"/>
        <v>m</v>
      </c>
      <c r="C330" s="1" t="str">
        <f t="shared" si="579"/>
        <v>a</v>
      </c>
      <c r="D330" s="4" t="s">
        <v>1</v>
      </c>
      <c r="E330" s="9" t="s">
        <v>16</v>
      </c>
      <c r="F330" s="8">
        <v>0</v>
      </c>
      <c r="G330" s="8">
        <v>10</v>
      </c>
      <c r="H330" s="8">
        <v>10</v>
      </c>
      <c r="I330" s="8">
        <v>0</v>
      </c>
      <c r="J330" s="8">
        <v>0</v>
      </c>
      <c r="K330" s="8">
        <v>0</v>
      </c>
      <c r="M330" s="13"/>
    </row>
    <row r="331" spans="1:13" x14ac:dyDescent="0.25">
      <c r="B331" s="1" t="str">
        <f t="shared" si="578"/>
        <v>m</v>
      </c>
      <c r="C331" s="1" t="str">
        <f t="shared" si="579"/>
        <v>a</v>
      </c>
      <c r="D331" s="4" t="s">
        <v>1</v>
      </c>
      <c r="E331" s="9" t="s">
        <v>19</v>
      </c>
      <c r="F331" s="8">
        <v>1585.7625</v>
      </c>
      <c r="G331" s="8">
        <v>1775</v>
      </c>
      <c r="H331" s="8">
        <v>1890</v>
      </c>
      <c r="I331" s="8">
        <v>1084.6140499999999</v>
      </c>
      <c r="J331" s="8">
        <v>1800</v>
      </c>
      <c r="K331" s="8">
        <v>1800</v>
      </c>
      <c r="M331" s="13"/>
    </row>
    <row r="332" spans="1:13" x14ac:dyDescent="0.25">
      <c r="B332" s="1" t="str">
        <f t="shared" si="578"/>
        <v>m</v>
      </c>
      <c r="C332" s="1" t="str">
        <f t="shared" si="579"/>
        <v>a</v>
      </c>
      <c r="D332" s="4" t="s">
        <v>1</v>
      </c>
      <c r="E332" s="9" t="s">
        <v>20</v>
      </c>
      <c r="F332" s="8">
        <f t="shared" ref="F332:F333" si="596">SUM(F333)</f>
        <v>113.417</v>
      </c>
      <c r="G332" s="8">
        <f t="shared" ref="G332:G333" si="597">SUM(G333)</f>
        <v>215</v>
      </c>
      <c r="H332" s="8">
        <f t="shared" ref="H332:H333" si="598">SUM(H333)</f>
        <v>0</v>
      </c>
      <c r="I332" s="8">
        <f t="shared" ref="I332:I333" si="599">SUM(I333)</f>
        <v>0</v>
      </c>
      <c r="J332" s="8">
        <f t="shared" ref="J332:J333" si="600">SUM(J333)</f>
        <v>0</v>
      </c>
      <c r="K332" s="8">
        <f t="shared" ref="K332:K333" si="601">SUM(K333)</f>
        <v>0</v>
      </c>
      <c r="M332" s="13"/>
    </row>
    <row r="333" spans="1:13" x14ac:dyDescent="0.25">
      <c r="B333" s="1" t="str">
        <f t="shared" si="578"/>
        <v>m</v>
      </c>
      <c r="C333" s="1" t="str">
        <f t="shared" si="579"/>
        <v>a</v>
      </c>
      <c r="D333" s="4" t="s">
        <v>1</v>
      </c>
      <c r="E333" s="10" t="s">
        <v>21</v>
      </c>
      <c r="F333" s="8">
        <f t="shared" si="596"/>
        <v>113.417</v>
      </c>
      <c r="G333" s="8">
        <f t="shared" si="597"/>
        <v>215</v>
      </c>
      <c r="H333" s="8">
        <f t="shared" si="598"/>
        <v>0</v>
      </c>
      <c r="I333" s="8">
        <f t="shared" si="599"/>
        <v>0</v>
      </c>
      <c r="J333" s="8">
        <f t="shared" si="600"/>
        <v>0</v>
      </c>
      <c r="K333" s="8">
        <f t="shared" si="601"/>
        <v>0</v>
      </c>
      <c r="M333" s="13"/>
    </row>
    <row r="334" spans="1:13" ht="30" x14ac:dyDescent="0.25">
      <c r="B334" s="1" t="str">
        <f t="shared" si="578"/>
        <v>m</v>
      </c>
      <c r="C334" s="1" t="str">
        <f t="shared" si="579"/>
        <v>a</v>
      </c>
      <c r="D334" s="4" t="s">
        <v>1</v>
      </c>
      <c r="E334" s="11" t="s">
        <v>22</v>
      </c>
      <c r="F334" s="8">
        <v>113.417</v>
      </c>
      <c r="G334" s="8">
        <v>215</v>
      </c>
      <c r="H334" s="8">
        <v>0</v>
      </c>
      <c r="I334" s="8">
        <v>0</v>
      </c>
      <c r="J334" s="8">
        <v>0</v>
      </c>
      <c r="K334" s="8">
        <v>0</v>
      </c>
      <c r="M334" s="13"/>
    </row>
    <row r="335" spans="1:13" x14ac:dyDescent="0.25">
      <c r="A335" s="1" t="s">
        <v>241</v>
      </c>
      <c r="B335" s="1" t="str">
        <f t="shared" si="578"/>
        <v>m</v>
      </c>
      <c r="C335" s="1" t="str">
        <f t="shared" si="579"/>
        <v>a</v>
      </c>
      <c r="D335" s="4" t="s">
        <v>93</v>
      </c>
      <c r="E335" s="5" t="s">
        <v>94</v>
      </c>
      <c r="F335" s="6">
        <f t="shared" ref="F335:F336" si="602">SUM(F336)</f>
        <v>1605.7074</v>
      </c>
      <c r="G335" s="6">
        <f t="shared" ref="G335:G336" si="603">SUM(G336)</f>
        <v>2500</v>
      </c>
      <c r="H335" s="6">
        <f t="shared" ref="H335:H336" si="604">SUM(H336)</f>
        <v>2371.1999999999998</v>
      </c>
      <c r="I335" s="6">
        <f t="shared" ref="I335:I336" si="605">SUM(I336)</f>
        <v>1484.6065000000001</v>
      </c>
      <c r="J335" s="6">
        <f t="shared" ref="J335:J336" si="606">SUM(J336)</f>
        <v>2800</v>
      </c>
      <c r="K335" s="6">
        <f t="shared" ref="K335:K336" si="607">SUM(K336)</f>
        <v>3200</v>
      </c>
      <c r="M335" s="13"/>
    </row>
    <row r="336" spans="1:13" x14ac:dyDescent="0.25">
      <c r="B336" s="1" t="str">
        <f t="shared" si="578"/>
        <v>m</v>
      </c>
      <c r="C336" s="1" t="str">
        <f t="shared" si="579"/>
        <v>a</v>
      </c>
      <c r="D336" s="4" t="s">
        <v>1</v>
      </c>
      <c r="E336" s="7" t="s">
        <v>14</v>
      </c>
      <c r="F336" s="8">
        <f t="shared" si="602"/>
        <v>1605.7074</v>
      </c>
      <c r="G336" s="8">
        <f t="shared" si="603"/>
        <v>2500</v>
      </c>
      <c r="H336" s="8">
        <f t="shared" si="604"/>
        <v>2371.1999999999998</v>
      </c>
      <c r="I336" s="8">
        <f t="shared" si="605"/>
        <v>1484.6065000000001</v>
      </c>
      <c r="J336" s="8">
        <f t="shared" si="606"/>
        <v>2800</v>
      </c>
      <c r="K336" s="8">
        <f t="shared" si="607"/>
        <v>3200</v>
      </c>
      <c r="M336" s="13"/>
    </row>
    <row r="337" spans="1:13" x14ac:dyDescent="0.25">
      <c r="B337" s="1" t="str">
        <f t="shared" si="578"/>
        <v>m</v>
      </c>
      <c r="C337" s="1" t="str">
        <f t="shared" si="579"/>
        <v>a</v>
      </c>
      <c r="D337" s="4" t="s">
        <v>1</v>
      </c>
      <c r="E337" s="9" t="s">
        <v>19</v>
      </c>
      <c r="F337" s="8">
        <v>1605.7074</v>
      </c>
      <c r="G337" s="8">
        <v>2500</v>
      </c>
      <c r="H337" s="8">
        <v>2371.1999999999998</v>
      </c>
      <c r="I337" s="8">
        <v>1484.6065000000001</v>
      </c>
      <c r="J337" s="8">
        <v>2800</v>
      </c>
      <c r="K337" s="8">
        <v>3200</v>
      </c>
      <c r="M337" s="13"/>
    </row>
    <row r="338" spans="1:13" x14ac:dyDescent="0.25">
      <c r="A338" s="1" t="s">
        <v>241</v>
      </c>
      <c r="B338" s="1" t="str">
        <f t="shared" si="578"/>
        <v>m</v>
      </c>
      <c r="C338" s="1" t="str">
        <f t="shared" si="579"/>
        <v>a</v>
      </c>
      <c r="D338" s="4" t="s">
        <v>95</v>
      </c>
      <c r="E338" s="5" t="s">
        <v>96</v>
      </c>
      <c r="F338" s="6">
        <f t="shared" ref="F338:F339" si="608">SUM(F339)</f>
        <v>2301.9879999999998</v>
      </c>
      <c r="G338" s="6">
        <f t="shared" ref="G338:G339" si="609">SUM(G339)</f>
        <v>3500</v>
      </c>
      <c r="H338" s="6">
        <f t="shared" ref="H338:H339" si="610">SUM(H339)</f>
        <v>3400</v>
      </c>
      <c r="I338" s="6">
        <f t="shared" ref="I338:I339" si="611">SUM(I339)</f>
        <v>1979.473</v>
      </c>
      <c r="J338" s="6">
        <f t="shared" ref="J338:J339" si="612">SUM(J339)</f>
        <v>3600</v>
      </c>
      <c r="K338" s="6">
        <f t="shared" ref="K338:K339" si="613">SUM(K339)</f>
        <v>3600</v>
      </c>
      <c r="M338" s="13"/>
    </row>
    <row r="339" spans="1:13" x14ac:dyDescent="0.25">
      <c r="B339" s="1" t="str">
        <f t="shared" si="578"/>
        <v>m</v>
      </c>
      <c r="C339" s="1" t="str">
        <f t="shared" si="579"/>
        <v>a</v>
      </c>
      <c r="D339" s="4" t="s">
        <v>1</v>
      </c>
      <c r="E339" s="7" t="s">
        <v>14</v>
      </c>
      <c r="F339" s="8">
        <f t="shared" si="608"/>
        <v>2301.9879999999998</v>
      </c>
      <c r="G339" s="8">
        <f t="shared" si="609"/>
        <v>3500</v>
      </c>
      <c r="H339" s="8">
        <f t="shared" si="610"/>
        <v>3400</v>
      </c>
      <c r="I339" s="8">
        <f t="shared" si="611"/>
        <v>1979.473</v>
      </c>
      <c r="J339" s="8">
        <f t="shared" si="612"/>
        <v>3600</v>
      </c>
      <c r="K339" s="8">
        <f t="shared" si="613"/>
        <v>3600</v>
      </c>
      <c r="M339" s="13"/>
    </row>
    <row r="340" spans="1:13" x14ac:dyDescent="0.25">
      <c r="B340" s="1" t="str">
        <f t="shared" si="578"/>
        <v>m</v>
      </c>
      <c r="C340" s="1" t="str">
        <f t="shared" si="579"/>
        <v>a</v>
      </c>
      <c r="D340" s="4" t="s">
        <v>1</v>
      </c>
      <c r="E340" s="9" t="s">
        <v>19</v>
      </c>
      <c r="F340" s="8">
        <v>2301.9879999999998</v>
      </c>
      <c r="G340" s="8">
        <v>3500</v>
      </c>
      <c r="H340" s="8">
        <v>3400</v>
      </c>
      <c r="I340" s="8">
        <v>1979.473</v>
      </c>
      <c r="J340" s="8">
        <v>3600</v>
      </c>
      <c r="K340" s="8">
        <v>3600</v>
      </c>
      <c r="M340" s="13"/>
    </row>
    <row r="341" spans="1:13" x14ac:dyDescent="0.25">
      <c r="A341" s="1" t="s">
        <v>241</v>
      </c>
      <c r="B341" s="1" t="str">
        <f t="shared" si="578"/>
        <v>m</v>
      </c>
      <c r="C341" s="1" t="str">
        <f t="shared" si="579"/>
        <v>a</v>
      </c>
      <c r="D341" s="4" t="s">
        <v>97</v>
      </c>
      <c r="E341" s="5" t="s">
        <v>98</v>
      </c>
      <c r="F341" s="6">
        <f t="shared" ref="F341:F342" si="614">SUM(F342)</f>
        <v>14.744</v>
      </c>
      <c r="G341" s="6">
        <f t="shared" ref="G341:G342" si="615">SUM(G342)</f>
        <v>40</v>
      </c>
      <c r="H341" s="6">
        <f t="shared" ref="H341:H342" si="616">SUM(H342)</f>
        <v>40</v>
      </c>
      <c r="I341" s="6">
        <f t="shared" ref="I341:I342" si="617">SUM(I342)</f>
        <v>16.376999999999999</v>
      </c>
      <c r="J341" s="6">
        <f t="shared" ref="J341:J342" si="618">SUM(J342)</f>
        <v>38</v>
      </c>
      <c r="K341" s="6">
        <f t="shared" ref="K341:K342" si="619">SUM(K342)</f>
        <v>38</v>
      </c>
      <c r="M341" s="13"/>
    </row>
    <row r="342" spans="1:13" x14ac:dyDescent="0.25">
      <c r="B342" s="1" t="str">
        <f t="shared" si="578"/>
        <v>m</v>
      </c>
      <c r="C342" s="1" t="str">
        <f t="shared" si="579"/>
        <v>a</v>
      </c>
      <c r="D342" s="4" t="s">
        <v>1</v>
      </c>
      <c r="E342" s="7" t="s">
        <v>14</v>
      </c>
      <c r="F342" s="8">
        <f t="shared" si="614"/>
        <v>14.744</v>
      </c>
      <c r="G342" s="8">
        <f t="shared" si="615"/>
        <v>40</v>
      </c>
      <c r="H342" s="8">
        <f t="shared" si="616"/>
        <v>40</v>
      </c>
      <c r="I342" s="8">
        <f t="shared" si="617"/>
        <v>16.376999999999999</v>
      </c>
      <c r="J342" s="8">
        <f t="shared" si="618"/>
        <v>38</v>
      </c>
      <c r="K342" s="8">
        <f t="shared" si="619"/>
        <v>38</v>
      </c>
      <c r="M342" s="13"/>
    </row>
    <row r="343" spans="1:13" x14ac:dyDescent="0.25">
      <c r="B343" s="1" t="str">
        <f t="shared" si="578"/>
        <v>m</v>
      </c>
      <c r="C343" s="1" t="str">
        <f t="shared" si="579"/>
        <v>a</v>
      </c>
      <c r="D343" s="4" t="s">
        <v>1</v>
      </c>
      <c r="E343" s="9" t="s">
        <v>19</v>
      </c>
      <c r="F343" s="8">
        <v>14.744</v>
      </c>
      <c r="G343" s="8">
        <v>40</v>
      </c>
      <c r="H343" s="8">
        <v>40</v>
      </c>
      <c r="I343" s="8">
        <v>16.376999999999999</v>
      </c>
      <c r="J343" s="8">
        <v>38</v>
      </c>
      <c r="K343" s="8">
        <v>38</v>
      </c>
      <c r="M343" s="13"/>
    </row>
    <row r="344" spans="1:13" x14ac:dyDescent="0.25">
      <c r="A344" s="1" t="s">
        <v>241</v>
      </c>
      <c r="B344" s="1" t="str">
        <f t="shared" si="578"/>
        <v>m</v>
      </c>
      <c r="C344" s="1" t="str">
        <f t="shared" si="579"/>
        <v>a</v>
      </c>
      <c r="D344" s="4" t="s">
        <v>99</v>
      </c>
      <c r="E344" s="5" t="s">
        <v>100</v>
      </c>
      <c r="F344" s="6">
        <f t="shared" ref="F344:F345" si="620">SUM(F345)</f>
        <v>3545.0457999999999</v>
      </c>
      <c r="G344" s="6">
        <f t="shared" ref="G344:G345" si="621">SUM(G345)</f>
        <v>6500</v>
      </c>
      <c r="H344" s="6">
        <f t="shared" ref="H344:H345" si="622">SUM(H345)</f>
        <v>6258.3</v>
      </c>
      <c r="I344" s="6">
        <f t="shared" ref="I344:I345" si="623">SUM(I345)</f>
        <v>3052.5237499999998</v>
      </c>
      <c r="J344" s="6">
        <f t="shared" ref="J344:J345" si="624">SUM(J345)</f>
        <v>6782</v>
      </c>
      <c r="K344" s="6">
        <f t="shared" ref="K344:K345" si="625">SUM(K345)</f>
        <v>7482</v>
      </c>
      <c r="M344" s="13"/>
    </row>
    <row r="345" spans="1:13" x14ac:dyDescent="0.25">
      <c r="B345" s="1" t="str">
        <f t="shared" si="578"/>
        <v>m</v>
      </c>
      <c r="C345" s="1" t="str">
        <f t="shared" si="579"/>
        <v>a</v>
      </c>
      <c r="D345" s="4" t="s">
        <v>1</v>
      </c>
      <c r="E345" s="7" t="s">
        <v>14</v>
      </c>
      <c r="F345" s="8">
        <f t="shared" si="620"/>
        <v>3545.0457999999999</v>
      </c>
      <c r="G345" s="8">
        <f t="shared" si="621"/>
        <v>6500</v>
      </c>
      <c r="H345" s="8">
        <f t="shared" si="622"/>
        <v>6258.3</v>
      </c>
      <c r="I345" s="8">
        <f t="shared" si="623"/>
        <v>3052.5237499999998</v>
      </c>
      <c r="J345" s="8">
        <f t="shared" si="624"/>
        <v>6782</v>
      </c>
      <c r="K345" s="8">
        <f t="shared" si="625"/>
        <v>7482</v>
      </c>
      <c r="M345" s="13"/>
    </row>
    <row r="346" spans="1:13" x14ac:dyDescent="0.25">
      <c r="B346" s="1" t="str">
        <f t="shared" si="578"/>
        <v>m</v>
      </c>
      <c r="C346" s="1" t="str">
        <f t="shared" si="579"/>
        <v>a</v>
      </c>
      <c r="D346" s="4" t="s">
        <v>1</v>
      </c>
      <c r="E346" s="9" t="s">
        <v>19</v>
      </c>
      <c r="F346" s="8">
        <v>3545.0457999999999</v>
      </c>
      <c r="G346" s="8">
        <v>6500</v>
      </c>
      <c r="H346" s="8">
        <v>6258.3</v>
      </c>
      <c r="I346" s="8">
        <v>3052.5237499999998</v>
      </c>
      <c r="J346" s="8">
        <v>6782</v>
      </c>
      <c r="K346" s="8">
        <v>7482</v>
      </c>
      <c r="M346" s="13"/>
    </row>
    <row r="347" spans="1:13" x14ac:dyDescent="0.25">
      <c r="A347" s="1" t="s">
        <v>241</v>
      </c>
      <c r="B347" s="1" t="str">
        <f t="shared" si="578"/>
        <v>m</v>
      </c>
      <c r="C347" s="1" t="str">
        <f t="shared" si="579"/>
        <v>a</v>
      </c>
      <c r="D347" s="4" t="s">
        <v>101</v>
      </c>
      <c r="E347" s="5" t="s">
        <v>102</v>
      </c>
      <c r="F347" s="6">
        <f t="shared" ref="F347:F350" si="626">SUM(F348)</f>
        <v>4479.6157700000003</v>
      </c>
      <c r="G347" s="6">
        <f t="shared" ref="G347:G350" si="627">SUM(G348)</f>
        <v>5500</v>
      </c>
      <c r="H347" s="6">
        <f t="shared" ref="H347:H350" si="628">SUM(H348)</f>
        <v>5278.9</v>
      </c>
      <c r="I347" s="6">
        <f t="shared" ref="I347:I350" si="629">SUM(I348)</f>
        <v>4238.19416</v>
      </c>
      <c r="J347" s="6">
        <f t="shared" ref="J347:J350" si="630">SUM(J348)</f>
        <v>5600</v>
      </c>
      <c r="K347" s="6">
        <f t="shared" ref="K347:K350" si="631">SUM(K348)</f>
        <v>6600</v>
      </c>
      <c r="M347" s="13"/>
    </row>
    <row r="348" spans="1:13" x14ac:dyDescent="0.25">
      <c r="B348" s="1" t="str">
        <f t="shared" si="578"/>
        <v>m</v>
      </c>
      <c r="C348" s="1" t="str">
        <f t="shared" si="579"/>
        <v>a</v>
      </c>
      <c r="D348" s="4" t="s">
        <v>1</v>
      </c>
      <c r="E348" s="7" t="s">
        <v>14</v>
      </c>
      <c r="F348" s="8">
        <f t="shared" si="626"/>
        <v>4479.6157700000003</v>
      </c>
      <c r="G348" s="8">
        <f t="shared" si="627"/>
        <v>5500</v>
      </c>
      <c r="H348" s="8">
        <f t="shared" si="628"/>
        <v>5278.9</v>
      </c>
      <c r="I348" s="8">
        <f t="shared" si="629"/>
        <v>4238.19416</v>
      </c>
      <c r="J348" s="8">
        <f t="shared" si="630"/>
        <v>5600</v>
      </c>
      <c r="K348" s="8">
        <f t="shared" si="631"/>
        <v>6600</v>
      </c>
      <c r="M348" s="13"/>
    </row>
    <row r="349" spans="1:13" x14ac:dyDescent="0.25">
      <c r="B349" s="1" t="str">
        <f t="shared" si="578"/>
        <v>m</v>
      </c>
      <c r="C349" s="1" t="str">
        <f t="shared" si="579"/>
        <v>a</v>
      </c>
      <c r="D349" s="4" t="s">
        <v>1</v>
      </c>
      <c r="E349" s="9" t="s">
        <v>20</v>
      </c>
      <c r="F349" s="8">
        <f t="shared" si="626"/>
        <v>4479.6157700000003</v>
      </c>
      <c r="G349" s="8">
        <f t="shared" si="627"/>
        <v>5500</v>
      </c>
      <c r="H349" s="8">
        <f t="shared" si="628"/>
        <v>5278.9</v>
      </c>
      <c r="I349" s="8">
        <f t="shared" si="629"/>
        <v>4238.19416</v>
      </c>
      <c r="J349" s="8">
        <f t="shared" si="630"/>
        <v>5600</v>
      </c>
      <c r="K349" s="8">
        <f t="shared" si="631"/>
        <v>6600</v>
      </c>
      <c r="M349" s="13"/>
    </row>
    <row r="350" spans="1:13" x14ac:dyDescent="0.25">
      <c r="B350" s="1" t="str">
        <f t="shared" si="578"/>
        <v>m</v>
      </c>
      <c r="C350" s="1" t="str">
        <f t="shared" si="579"/>
        <v>a</v>
      </c>
      <c r="D350" s="4" t="s">
        <v>1</v>
      </c>
      <c r="E350" s="10" t="s">
        <v>21</v>
      </c>
      <c r="F350" s="8">
        <f t="shared" si="626"/>
        <v>4479.6157700000003</v>
      </c>
      <c r="G350" s="8">
        <f t="shared" si="627"/>
        <v>5500</v>
      </c>
      <c r="H350" s="8">
        <f t="shared" si="628"/>
        <v>5278.9</v>
      </c>
      <c r="I350" s="8">
        <f t="shared" si="629"/>
        <v>4238.19416</v>
      </c>
      <c r="J350" s="8">
        <f t="shared" si="630"/>
        <v>5600</v>
      </c>
      <c r="K350" s="8">
        <f t="shared" si="631"/>
        <v>6600</v>
      </c>
      <c r="M350" s="13"/>
    </row>
    <row r="351" spans="1:13" ht="30" x14ac:dyDescent="0.25">
      <c r="B351" s="1" t="str">
        <f t="shared" si="578"/>
        <v>m</v>
      </c>
      <c r="C351" s="1" t="str">
        <f t="shared" si="579"/>
        <v>a</v>
      </c>
      <c r="D351" s="4" t="s">
        <v>1</v>
      </c>
      <c r="E351" s="11" t="s">
        <v>22</v>
      </c>
      <c r="F351" s="8">
        <v>4479.6157700000003</v>
      </c>
      <c r="G351" s="8">
        <v>5500</v>
      </c>
      <c r="H351" s="8">
        <v>5278.9</v>
      </c>
      <c r="I351" s="8">
        <v>4238.19416</v>
      </c>
      <c r="J351" s="8">
        <v>5600</v>
      </c>
      <c r="K351" s="8">
        <v>6600</v>
      </c>
      <c r="M351" s="13"/>
    </row>
    <row r="352" spans="1:13" x14ac:dyDescent="0.25">
      <c r="A352" s="1" t="s">
        <v>241</v>
      </c>
      <c r="B352" s="1" t="str">
        <f t="shared" si="578"/>
        <v>m</v>
      </c>
      <c r="C352" s="1" t="str">
        <f t="shared" si="579"/>
        <v>a</v>
      </c>
      <c r="D352" s="4" t="s">
        <v>103</v>
      </c>
      <c r="E352" s="5" t="s">
        <v>104</v>
      </c>
      <c r="F352" s="6">
        <f t="shared" ref="F352:F353" si="632">SUM(F353)</f>
        <v>48</v>
      </c>
      <c r="G352" s="6">
        <f t="shared" ref="G352:G353" si="633">SUM(G353)</f>
        <v>50</v>
      </c>
      <c r="H352" s="6">
        <f t="shared" ref="H352:H353" si="634">SUM(H353)</f>
        <v>48</v>
      </c>
      <c r="I352" s="6">
        <f t="shared" ref="I352:I353" si="635">SUM(I353)</f>
        <v>36</v>
      </c>
      <c r="J352" s="6">
        <f t="shared" ref="J352:J353" si="636">SUM(J353)</f>
        <v>50</v>
      </c>
      <c r="K352" s="6">
        <f t="shared" ref="K352:K353" si="637">SUM(K353)</f>
        <v>50</v>
      </c>
      <c r="M352" s="13"/>
    </row>
    <row r="353" spans="1:13" x14ac:dyDescent="0.25">
      <c r="B353" s="1" t="str">
        <f t="shared" si="578"/>
        <v>m</v>
      </c>
      <c r="C353" s="1" t="str">
        <f t="shared" si="579"/>
        <v>a</v>
      </c>
      <c r="D353" s="4" t="s">
        <v>1</v>
      </c>
      <c r="E353" s="7" t="s">
        <v>14</v>
      </c>
      <c r="F353" s="8">
        <f t="shared" si="632"/>
        <v>48</v>
      </c>
      <c r="G353" s="8">
        <f t="shared" si="633"/>
        <v>50</v>
      </c>
      <c r="H353" s="8">
        <f t="shared" si="634"/>
        <v>48</v>
      </c>
      <c r="I353" s="8">
        <f t="shared" si="635"/>
        <v>36</v>
      </c>
      <c r="J353" s="8">
        <f t="shared" si="636"/>
        <v>50</v>
      </c>
      <c r="K353" s="8">
        <f t="shared" si="637"/>
        <v>50</v>
      </c>
      <c r="M353" s="13"/>
    </row>
    <row r="354" spans="1:13" x14ac:dyDescent="0.25">
      <c r="B354" s="1" t="str">
        <f t="shared" si="578"/>
        <v>m</v>
      </c>
      <c r="C354" s="1" t="str">
        <f t="shared" si="579"/>
        <v>a</v>
      </c>
      <c r="D354" s="4" t="s">
        <v>1</v>
      </c>
      <c r="E354" s="9" t="s">
        <v>19</v>
      </c>
      <c r="F354" s="8">
        <v>48</v>
      </c>
      <c r="G354" s="8">
        <v>50</v>
      </c>
      <c r="H354" s="8">
        <v>48</v>
      </c>
      <c r="I354" s="8">
        <v>36</v>
      </c>
      <c r="J354" s="8">
        <v>50</v>
      </c>
      <c r="K354" s="8">
        <v>50</v>
      </c>
      <c r="M354" s="13"/>
    </row>
    <row r="355" spans="1:13" x14ac:dyDescent="0.25">
      <c r="A355" s="1" t="s">
        <v>241</v>
      </c>
      <c r="B355" s="1" t="str">
        <f t="shared" si="578"/>
        <v>m</v>
      </c>
      <c r="C355" s="1" t="str">
        <f t="shared" si="579"/>
        <v>a</v>
      </c>
      <c r="D355" s="4" t="s">
        <v>105</v>
      </c>
      <c r="E355" s="5" t="s">
        <v>106</v>
      </c>
      <c r="F355" s="6">
        <f t="shared" ref="F355:F356" si="638">SUM(F356)</f>
        <v>390.97449999999998</v>
      </c>
      <c r="G355" s="6">
        <f t="shared" ref="G355:G356" si="639">SUM(G356)</f>
        <v>380</v>
      </c>
      <c r="H355" s="6">
        <f t="shared" ref="H355:H356" si="640">SUM(H356)</f>
        <v>450</v>
      </c>
      <c r="I355" s="6">
        <f t="shared" ref="I355:I356" si="641">SUM(I356)</f>
        <v>317.80799999999999</v>
      </c>
      <c r="J355" s="6">
        <f t="shared" ref="J355:J356" si="642">SUM(J356)</f>
        <v>450</v>
      </c>
      <c r="K355" s="6">
        <f t="shared" ref="K355:K356" si="643">SUM(K356)</f>
        <v>450</v>
      </c>
      <c r="M355" s="13"/>
    </row>
    <row r="356" spans="1:13" x14ac:dyDescent="0.25">
      <c r="B356" s="1" t="str">
        <f t="shared" si="578"/>
        <v>m</v>
      </c>
      <c r="C356" s="1" t="str">
        <f t="shared" si="579"/>
        <v>a</v>
      </c>
      <c r="D356" s="4" t="s">
        <v>1</v>
      </c>
      <c r="E356" s="7" t="s">
        <v>14</v>
      </c>
      <c r="F356" s="8">
        <f t="shared" si="638"/>
        <v>390.97449999999998</v>
      </c>
      <c r="G356" s="8">
        <f t="shared" si="639"/>
        <v>380</v>
      </c>
      <c r="H356" s="8">
        <f t="shared" si="640"/>
        <v>450</v>
      </c>
      <c r="I356" s="8">
        <f t="shared" si="641"/>
        <v>317.80799999999999</v>
      </c>
      <c r="J356" s="8">
        <f t="shared" si="642"/>
        <v>450</v>
      </c>
      <c r="K356" s="8">
        <f t="shared" si="643"/>
        <v>450</v>
      </c>
      <c r="M356" s="13"/>
    </row>
    <row r="357" spans="1:13" x14ac:dyDescent="0.25">
      <c r="B357" s="1" t="str">
        <f t="shared" si="578"/>
        <v>m</v>
      </c>
      <c r="C357" s="1" t="str">
        <f t="shared" si="579"/>
        <v>a</v>
      </c>
      <c r="D357" s="4" t="s">
        <v>1</v>
      </c>
      <c r="E357" s="9" t="s">
        <v>19</v>
      </c>
      <c r="F357" s="8">
        <v>390.97449999999998</v>
      </c>
      <c r="G357" s="8">
        <v>380</v>
      </c>
      <c r="H357" s="8">
        <v>450</v>
      </c>
      <c r="I357" s="8">
        <v>317.80799999999999</v>
      </c>
      <c r="J357" s="8">
        <v>450</v>
      </c>
      <c r="K357" s="8">
        <v>450</v>
      </c>
      <c r="M357" s="13"/>
    </row>
    <row r="358" spans="1:13" x14ac:dyDescent="0.25">
      <c r="A358" s="1" t="s">
        <v>241</v>
      </c>
      <c r="B358" s="1" t="str">
        <f t="shared" si="578"/>
        <v>m</v>
      </c>
      <c r="C358" s="1" t="str">
        <f t="shared" si="579"/>
        <v>a</v>
      </c>
      <c r="D358" s="4" t="s">
        <v>107</v>
      </c>
      <c r="E358" s="5" t="s">
        <v>108</v>
      </c>
      <c r="F358" s="6">
        <f t="shared" ref="F358:F359" si="644">SUM(F359)</f>
        <v>7735.4250000000002</v>
      </c>
      <c r="G358" s="6">
        <f t="shared" ref="G358:G359" si="645">SUM(G359)</f>
        <v>9200</v>
      </c>
      <c r="H358" s="6">
        <f t="shared" ref="H358:H359" si="646">SUM(H359)</f>
        <v>9585</v>
      </c>
      <c r="I358" s="6">
        <f t="shared" ref="I358:I359" si="647">SUM(I359)</f>
        <v>6929.6809999999996</v>
      </c>
      <c r="J358" s="6">
        <f t="shared" ref="J358:J359" si="648">SUM(J359)</f>
        <v>9585</v>
      </c>
      <c r="K358" s="6">
        <f t="shared" ref="K358:K359" si="649">SUM(K359)</f>
        <v>9585</v>
      </c>
      <c r="M358" s="13"/>
    </row>
    <row r="359" spans="1:13" x14ac:dyDescent="0.25">
      <c r="B359" s="1" t="str">
        <f t="shared" si="578"/>
        <v>m</v>
      </c>
      <c r="C359" s="1" t="str">
        <f t="shared" si="579"/>
        <v>a</v>
      </c>
      <c r="D359" s="4" t="s">
        <v>1</v>
      </c>
      <c r="E359" s="7" t="s">
        <v>14</v>
      </c>
      <c r="F359" s="8">
        <f t="shared" si="644"/>
        <v>7735.4250000000002</v>
      </c>
      <c r="G359" s="8">
        <f t="shared" si="645"/>
        <v>9200</v>
      </c>
      <c r="H359" s="8">
        <f t="shared" si="646"/>
        <v>9585</v>
      </c>
      <c r="I359" s="8">
        <f t="shared" si="647"/>
        <v>6929.6809999999996</v>
      </c>
      <c r="J359" s="8">
        <f t="shared" si="648"/>
        <v>9585</v>
      </c>
      <c r="K359" s="8">
        <f t="shared" si="649"/>
        <v>9585</v>
      </c>
      <c r="M359" s="13"/>
    </row>
    <row r="360" spans="1:13" x14ac:dyDescent="0.25">
      <c r="B360" s="1" t="str">
        <f t="shared" si="578"/>
        <v>m</v>
      </c>
      <c r="C360" s="1" t="str">
        <f t="shared" si="579"/>
        <v>a</v>
      </c>
      <c r="D360" s="4" t="s">
        <v>1</v>
      </c>
      <c r="E360" s="9" t="s">
        <v>19</v>
      </c>
      <c r="F360" s="8">
        <v>7735.4250000000002</v>
      </c>
      <c r="G360" s="8">
        <v>9200</v>
      </c>
      <c r="H360" s="8">
        <v>9585</v>
      </c>
      <c r="I360" s="8">
        <v>6929.6809999999996</v>
      </c>
      <c r="J360" s="8">
        <v>9585</v>
      </c>
      <c r="K360" s="8">
        <v>9585</v>
      </c>
      <c r="M360" s="13"/>
    </row>
    <row r="361" spans="1:13" ht="30" x14ac:dyDescent="0.25">
      <c r="A361" s="1" t="s">
        <v>241</v>
      </c>
      <c r="B361" s="1" t="str">
        <f t="shared" si="578"/>
        <v>m</v>
      </c>
      <c r="C361" s="1" t="str">
        <f t="shared" si="579"/>
        <v>a</v>
      </c>
      <c r="D361" s="4" t="s">
        <v>109</v>
      </c>
      <c r="E361" s="5" t="s">
        <v>110</v>
      </c>
      <c r="F361" s="6">
        <f t="shared" ref="F361:F362" si="650">SUM(F362)</f>
        <v>2238.172</v>
      </c>
      <c r="G361" s="6">
        <f t="shared" ref="G361:G362" si="651">SUM(G362)</f>
        <v>2700</v>
      </c>
      <c r="H361" s="6">
        <f t="shared" ref="H361:H362" si="652">SUM(H362)</f>
        <v>2691.2</v>
      </c>
      <c r="I361" s="6">
        <f t="shared" ref="I361:I362" si="653">SUM(I362)</f>
        <v>1927.308</v>
      </c>
      <c r="J361" s="6">
        <f t="shared" ref="J361:J362" si="654">SUM(J362)</f>
        <v>2700</v>
      </c>
      <c r="K361" s="6">
        <f t="shared" ref="K361:K362" si="655">SUM(K362)</f>
        <v>2700</v>
      </c>
      <c r="M361" s="13"/>
    </row>
    <row r="362" spans="1:13" x14ac:dyDescent="0.25">
      <c r="B362" s="1" t="str">
        <f t="shared" si="578"/>
        <v>m</v>
      </c>
      <c r="C362" s="1" t="str">
        <f t="shared" si="579"/>
        <v>a</v>
      </c>
      <c r="D362" s="4" t="s">
        <v>1</v>
      </c>
      <c r="E362" s="7" t="s">
        <v>14</v>
      </c>
      <c r="F362" s="8">
        <f t="shared" si="650"/>
        <v>2238.172</v>
      </c>
      <c r="G362" s="8">
        <f t="shared" si="651"/>
        <v>2700</v>
      </c>
      <c r="H362" s="8">
        <f t="shared" si="652"/>
        <v>2691.2</v>
      </c>
      <c r="I362" s="8">
        <f t="shared" si="653"/>
        <v>1927.308</v>
      </c>
      <c r="J362" s="8">
        <f t="shared" si="654"/>
        <v>2700</v>
      </c>
      <c r="K362" s="8">
        <f t="shared" si="655"/>
        <v>2700</v>
      </c>
      <c r="M362" s="13"/>
    </row>
    <row r="363" spans="1:13" x14ac:dyDescent="0.25">
      <c r="B363" s="1" t="str">
        <f t="shared" si="578"/>
        <v>m</v>
      </c>
      <c r="C363" s="1" t="str">
        <f t="shared" si="579"/>
        <v>a</v>
      </c>
      <c r="D363" s="4" t="s">
        <v>1</v>
      </c>
      <c r="E363" s="9" t="s">
        <v>19</v>
      </c>
      <c r="F363" s="8">
        <v>2238.172</v>
      </c>
      <c r="G363" s="8">
        <v>2700</v>
      </c>
      <c r="H363" s="8">
        <v>2691.2</v>
      </c>
      <c r="I363" s="8">
        <v>1927.308</v>
      </c>
      <c r="J363" s="8">
        <v>2700</v>
      </c>
      <c r="K363" s="8">
        <v>2700</v>
      </c>
      <c r="M363" s="13"/>
    </row>
    <row r="364" spans="1:13" x14ac:dyDescent="0.25">
      <c r="A364" s="1" t="s">
        <v>241</v>
      </c>
      <c r="B364" s="1" t="str">
        <f t="shared" si="578"/>
        <v>m</v>
      </c>
      <c r="C364" s="1" t="str">
        <f t="shared" si="579"/>
        <v>a</v>
      </c>
      <c r="D364" s="4" t="s">
        <v>111</v>
      </c>
      <c r="E364" s="5" t="s">
        <v>112</v>
      </c>
      <c r="F364" s="6">
        <f t="shared" ref="F364:F365" si="656">SUM(F365)</f>
        <v>748.34100000000001</v>
      </c>
      <c r="G364" s="6">
        <f t="shared" ref="G364:G365" si="657">SUM(G365)</f>
        <v>900</v>
      </c>
      <c r="H364" s="6">
        <f t="shared" ref="H364:H365" si="658">SUM(H365)</f>
        <v>1083.4000000000001</v>
      </c>
      <c r="I364" s="6">
        <f t="shared" ref="I364:I365" si="659">SUM(I365)</f>
        <v>603.55336999999997</v>
      </c>
      <c r="J364" s="6">
        <f t="shared" ref="J364:J365" si="660">SUM(J365)</f>
        <v>1200</v>
      </c>
      <c r="K364" s="6">
        <f t="shared" ref="K364:K365" si="661">SUM(K365)</f>
        <v>1200</v>
      </c>
      <c r="M364" s="13"/>
    </row>
    <row r="365" spans="1:13" x14ac:dyDescent="0.25">
      <c r="B365" s="1" t="str">
        <f t="shared" si="578"/>
        <v>m</v>
      </c>
      <c r="C365" s="1" t="str">
        <f t="shared" si="579"/>
        <v>a</v>
      </c>
      <c r="D365" s="4" t="s">
        <v>1</v>
      </c>
      <c r="E365" s="7" t="s">
        <v>14</v>
      </c>
      <c r="F365" s="8">
        <f t="shared" si="656"/>
        <v>748.34100000000001</v>
      </c>
      <c r="G365" s="8">
        <f t="shared" si="657"/>
        <v>900</v>
      </c>
      <c r="H365" s="8">
        <f t="shared" si="658"/>
        <v>1083.4000000000001</v>
      </c>
      <c r="I365" s="8">
        <f t="shared" si="659"/>
        <v>603.55336999999997</v>
      </c>
      <c r="J365" s="8">
        <f t="shared" si="660"/>
        <v>1200</v>
      </c>
      <c r="K365" s="8">
        <f t="shared" si="661"/>
        <v>1200</v>
      </c>
      <c r="M365" s="13"/>
    </row>
    <row r="366" spans="1:13" x14ac:dyDescent="0.25">
      <c r="B366" s="1" t="str">
        <f t="shared" si="578"/>
        <v>m</v>
      </c>
      <c r="C366" s="1" t="str">
        <f t="shared" si="579"/>
        <v>a</v>
      </c>
      <c r="D366" s="4" t="s">
        <v>1</v>
      </c>
      <c r="E366" s="9" t="s">
        <v>16</v>
      </c>
      <c r="F366" s="8">
        <v>748.34100000000001</v>
      </c>
      <c r="G366" s="8">
        <v>900</v>
      </c>
      <c r="H366" s="8">
        <v>1083.4000000000001</v>
      </c>
      <c r="I366" s="8">
        <v>603.55336999999997</v>
      </c>
      <c r="J366" s="8">
        <v>1200</v>
      </c>
      <c r="K366" s="8">
        <v>1200</v>
      </c>
      <c r="M366" s="13"/>
    </row>
    <row r="367" spans="1:13" ht="30" x14ac:dyDescent="0.25">
      <c r="A367" s="1" t="s">
        <v>241</v>
      </c>
      <c r="B367" s="1" t="str">
        <f t="shared" si="578"/>
        <v>m</v>
      </c>
      <c r="C367" s="1" t="str">
        <f t="shared" si="579"/>
        <v>a</v>
      </c>
      <c r="D367" s="4" t="s">
        <v>113</v>
      </c>
      <c r="E367" s="5" t="s">
        <v>114</v>
      </c>
      <c r="F367" s="6">
        <f t="shared" ref="F367:F368" si="662">SUM(F368)</f>
        <v>1417.386</v>
      </c>
      <c r="G367" s="6">
        <f t="shared" ref="G367:G368" si="663">SUM(G368)</f>
        <v>2100</v>
      </c>
      <c r="H367" s="6">
        <f t="shared" ref="H367:H368" si="664">SUM(H368)</f>
        <v>2276.5</v>
      </c>
      <c r="I367" s="6">
        <f t="shared" ref="I367:I368" si="665">SUM(I368)</f>
        <v>1484.961</v>
      </c>
      <c r="J367" s="6">
        <f t="shared" ref="J367:J368" si="666">SUM(J368)</f>
        <v>2276</v>
      </c>
      <c r="K367" s="6">
        <f t="shared" ref="K367:K368" si="667">SUM(K368)</f>
        <v>2400</v>
      </c>
      <c r="M367" s="13"/>
    </row>
    <row r="368" spans="1:13" x14ac:dyDescent="0.25">
      <c r="B368" s="1" t="str">
        <f t="shared" si="578"/>
        <v>m</v>
      </c>
      <c r="C368" s="1" t="str">
        <f t="shared" si="579"/>
        <v>a</v>
      </c>
      <c r="D368" s="4" t="s">
        <v>1</v>
      </c>
      <c r="E368" s="7" t="s">
        <v>14</v>
      </c>
      <c r="F368" s="8">
        <f t="shared" si="662"/>
        <v>1417.386</v>
      </c>
      <c r="G368" s="8">
        <f t="shared" si="663"/>
        <v>2100</v>
      </c>
      <c r="H368" s="8">
        <f t="shared" si="664"/>
        <v>2276.5</v>
      </c>
      <c r="I368" s="8">
        <f t="shared" si="665"/>
        <v>1484.961</v>
      </c>
      <c r="J368" s="8">
        <f t="shared" si="666"/>
        <v>2276</v>
      </c>
      <c r="K368" s="8">
        <f t="shared" si="667"/>
        <v>2400</v>
      </c>
      <c r="M368" s="13"/>
    </row>
    <row r="369" spans="1:13" x14ac:dyDescent="0.25">
      <c r="B369" s="1" t="str">
        <f t="shared" si="578"/>
        <v>m</v>
      </c>
      <c r="C369" s="1" t="str">
        <f t="shared" si="579"/>
        <v>a</v>
      </c>
      <c r="D369" s="4" t="s">
        <v>1</v>
      </c>
      <c r="E369" s="9" t="s">
        <v>19</v>
      </c>
      <c r="F369" s="8">
        <v>1417.386</v>
      </c>
      <c r="G369" s="8">
        <v>2100</v>
      </c>
      <c r="H369" s="8">
        <v>2276.5</v>
      </c>
      <c r="I369" s="8">
        <v>1484.961</v>
      </c>
      <c r="J369" s="8">
        <v>2276</v>
      </c>
      <c r="K369" s="8">
        <v>2400</v>
      </c>
      <c r="M369" s="13"/>
    </row>
    <row r="370" spans="1:13" ht="30" x14ac:dyDescent="0.25">
      <c r="A370" s="1" t="s">
        <v>241</v>
      </c>
      <c r="B370" s="1" t="str">
        <f t="shared" si="578"/>
        <v>m</v>
      </c>
      <c r="C370" s="1" t="str">
        <f t="shared" si="579"/>
        <v>a</v>
      </c>
      <c r="D370" s="4" t="s">
        <v>115</v>
      </c>
      <c r="E370" s="5" t="s">
        <v>116</v>
      </c>
      <c r="F370" s="6">
        <f t="shared" ref="F370:F371" si="668">SUM(F371)</f>
        <v>145.2723</v>
      </c>
      <c r="G370" s="6">
        <f t="shared" ref="G370:G371" si="669">SUM(G371)</f>
        <v>260</v>
      </c>
      <c r="H370" s="6">
        <f t="shared" ref="H370:H371" si="670">SUM(H371)</f>
        <v>252</v>
      </c>
      <c r="I370" s="6">
        <f t="shared" ref="I370:I371" si="671">SUM(I371)</f>
        <v>118.63464</v>
      </c>
      <c r="J370" s="6">
        <f t="shared" ref="J370:J371" si="672">SUM(J371)</f>
        <v>262</v>
      </c>
      <c r="K370" s="6">
        <f t="shared" ref="K370:K371" si="673">SUM(K371)</f>
        <v>262</v>
      </c>
      <c r="M370" s="13"/>
    </row>
    <row r="371" spans="1:13" x14ac:dyDescent="0.25">
      <c r="B371" s="1" t="str">
        <f t="shared" si="578"/>
        <v>m</v>
      </c>
      <c r="C371" s="1" t="str">
        <f t="shared" si="579"/>
        <v>a</v>
      </c>
      <c r="D371" s="4" t="s">
        <v>1</v>
      </c>
      <c r="E371" s="7" t="s">
        <v>14</v>
      </c>
      <c r="F371" s="8">
        <f t="shared" si="668"/>
        <v>145.2723</v>
      </c>
      <c r="G371" s="8">
        <f t="shared" si="669"/>
        <v>260</v>
      </c>
      <c r="H371" s="8">
        <f t="shared" si="670"/>
        <v>252</v>
      </c>
      <c r="I371" s="8">
        <f t="shared" si="671"/>
        <v>118.63464</v>
      </c>
      <c r="J371" s="8">
        <f t="shared" si="672"/>
        <v>262</v>
      </c>
      <c r="K371" s="8">
        <f t="shared" si="673"/>
        <v>262</v>
      </c>
      <c r="M371" s="13"/>
    </row>
    <row r="372" spans="1:13" x14ac:dyDescent="0.25">
      <c r="B372" s="1" t="str">
        <f t="shared" si="578"/>
        <v>m</v>
      </c>
      <c r="C372" s="1" t="str">
        <f t="shared" si="579"/>
        <v>a</v>
      </c>
      <c r="D372" s="4" t="s">
        <v>1</v>
      </c>
      <c r="E372" s="9" t="s">
        <v>19</v>
      </c>
      <c r="F372" s="8">
        <v>145.2723</v>
      </c>
      <c r="G372" s="8">
        <v>260</v>
      </c>
      <c r="H372" s="8">
        <v>252</v>
      </c>
      <c r="I372" s="8">
        <v>118.63464</v>
      </c>
      <c r="J372" s="8">
        <v>262</v>
      </c>
      <c r="K372" s="8">
        <v>262</v>
      </c>
      <c r="M372" s="13"/>
    </row>
    <row r="373" spans="1:13" ht="45" x14ac:dyDescent="0.25">
      <c r="A373" s="1" t="s">
        <v>241</v>
      </c>
      <c r="B373" s="1" t="str">
        <f t="shared" si="578"/>
        <v>m</v>
      </c>
      <c r="C373" s="1" t="str">
        <f t="shared" si="579"/>
        <v>a</v>
      </c>
      <c r="D373" s="4" t="s">
        <v>117</v>
      </c>
      <c r="E373" s="5" t="s">
        <v>118</v>
      </c>
      <c r="F373" s="6">
        <f t="shared" ref="F373:F374" si="674">SUM(F374)</f>
        <v>130.9</v>
      </c>
      <c r="G373" s="6">
        <f t="shared" ref="G373:G374" si="675">SUM(G374)</f>
        <v>260</v>
      </c>
      <c r="H373" s="6">
        <f t="shared" ref="H373:H374" si="676">SUM(H374)</f>
        <v>255.5</v>
      </c>
      <c r="I373" s="6">
        <f t="shared" ref="I373:I374" si="677">SUM(I374)</f>
        <v>191.8</v>
      </c>
      <c r="J373" s="6">
        <f t="shared" ref="J373:J374" si="678">SUM(J374)</f>
        <v>257</v>
      </c>
      <c r="K373" s="6">
        <f t="shared" ref="K373:K374" si="679">SUM(K374)</f>
        <v>257</v>
      </c>
      <c r="M373" s="13"/>
    </row>
    <row r="374" spans="1:13" x14ac:dyDescent="0.25">
      <c r="B374" s="1" t="str">
        <f t="shared" si="578"/>
        <v>m</v>
      </c>
      <c r="C374" s="1" t="str">
        <f t="shared" si="579"/>
        <v>a</v>
      </c>
      <c r="D374" s="4" t="s">
        <v>1</v>
      </c>
      <c r="E374" s="7" t="s">
        <v>14</v>
      </c>
      <c r="F374" s="8">
        <f t="shared" si="674"/>
        <v>130.9</v>
      </c>
      <c r="G374" s="8">
        <f t="shared" si="675"/>
        <v>260</v>
      </c>
      <c r="H374" s="8">
        <f t="shared" si="676"/>
        <v>255.5</v>
      </c>
      <c r="I374" s="8">
        <f t="shared" si="677"/>
        <v>191.8</v>
      </c>
      <c r="J374" s="8">
        <f t="shared" si="678"/>
        <v>257</v>
      </c>
      <c r="K374" s="8">
        <f t="shared" si="679"/>
        <v>257</v>
      </c>
      <c r="M374" s="13"/>
    </row>
    <row r="375" spans="1:13" x14ac:dyDescent="0.25">
      <c r="B375" s="1" t="str">
        <f t="shared" si="578"/>
        <v>m</v>
      </c>
      <c r="C375" s="1" t="str">
        <f t="shared" si="579"/>
        <v>a</v>
      </c>
      <c r="D375" s="4" t="s">
        <v>1</v>
      </c>
      <c r="E375" s="9" t="s">
        <v>19</v>
      </c>
      <c r="F375" s="8">
        <v>130.9</v>
      </c>
      <c r="G375" s="8">
        <v>260</v>
      </c>
      <c r="H375" s="8">
        <v>255.5</v>
      </c>
      <c r="I375" s="8">
        <v>191.8</v>
      </c>
      <c r="J375" s="8">
        <v>257</v>
      </c>
      <c r="K375" s="8">
        <v>257</v>
      </c>
      <c r="M375" s="13"/>
    </row>
    <row r="376" spans="1:13" x14ac:dyDescent="0.25">
      <c r="A376" s="1" t="s">
        <v>241</v>
      </c>
      <c r="B376" s="1" t="str">
        <f t="shared" si="578"/>
        <v>m</v>
      </c>
      <c r="C376" s="1" t="str">
        <f t="shared" si="579"/>
        <v>a</v>
      </c>
      <c r="D376" s="4" t="s">
        <v>119</v>
      </c>
      <c r="E376" s="5" t="s">
        <v>120</v>
      </c>
      <c r="F376" s="6">
        <f t="shared" ref="F376" si="680">SUM(F379,F382,F385,F388)</f>
        <v>46391.180780000002</v>
      </c>
      <c r="G376" s="6">
        <f t="shared" ref="G376:G378" si="681">SUM(G379,G382,G385,G388)</f>
        <v>46500</v>
      </c>
      <c r="H376" s="6">
        <f t="shared" ref="H376:H378" si="682">SUM(H379,H382,H385,H388)</f>
        <v>46500</v>
      </c>
      <c r="I376" s="6">
        <f t="shared" ref="I376" si="683">SUM(I379,I382,I385,I388)</f>
        <v>39448.063829999999</v>
      </c>
      <c r="J376" s="6">
        <f t="shared" ref="J376:J378" si="684">SUM(J379,J382,J385,J388)</f>
        <v>58300</v>
      </c>
      <c r="K376" s="6">
        <f t="shared" ref="K376:K378" si="685">SUM(K379,K382,K385,K388)</f>
        <v>61500</v>
      </c>
      <c r="M376" s="13"/>
    </row>
    <row r="377" spans="1:13" x14ac:dyDescent="0.25">
      <c r="B377" s="1" t="str">
        <f t="shared" si="578"/>
        <v>m</v>
      </c>
      <c r="C377" s="1" t="str">
        <f t="shared" si="579"/>
        <v>a</v>
      </c>
      <c r="D377" s="4" t="s">
        <v>1</v>
      </c>
      <c r="E377" s="7" t="s">
        <v>14</v>
      </c>
      <c r="F377" s="8">
        <f t="shared" ref="F377" si="686">SUM(F380,F383,F386,F389)</f>
        <v>46391.180780000002</v>
      </c>
      <c r="G377" s="8">
        <f t="shared" si="681"/>
        <v>46500</v>
      </c>
      <c r="H377" s="8">
        <f t="shared" si="682"/>
        <v>46500</v>
      </c>
      <c r="I377" s="8">
        <f t="shared" ref="I377" si="687">SUM(I380,I383,I386,I389)</f>
        <v>39448.063829999999</v>
      </c>
      <c r="J377" s="8">
        <f t="shared" si="684"/>
        <v>58300</v>
      </c>
      <c r="K377" s="8">
        <f t="shared" si="685"/>
        <v>61500</v>
      </c>
      <c r="M377" s="13"/>
    </row>
    <row r="378" spans="1:13" x14ac:dyDescent="0.25">
      <c r="B378" s="1" t="str">
        <f t="shared" si="578"/>
        <v>m</v>
      </c>
      <c r="C378" s="1" t="str">
        <f t="shared" si="579"/>
        <v>a</v>
      </c>
      <c r="D378" s="4" t="s">
        <v>1</v>
      </c>
      <c r="E378" s="9" t="s">
        <v>19</v>
      </c>
      <c r="F378" s="8">
        <f t="shared" ref="F378" si="688">SUM(F381,F384,F387,F390)</f>
        <v>46391.180780000002</v>
      </c>
      <c r="G378" s="8">
        <f t="shared" si="681"/>
        <v>46500</v>
      </c>
      <c r="H378" s="8">
        <f t="shared" si="682"/>
        <v>46500</v>
      </c>
      <c r="I378" s="8">
        <f t="shared" ref="I378" si="689">SUM(I381,I384,I387,I390)</f>
        <v>39448.063829999999</v>
      </c>
      <c r="J378" s="8">
        <f t="shared" si="684"/>
        <v>58300</v>
      </c>
      <c r="K378" s="8">
        <f t="shared" si="685"/>
        <v>61500</v>
      </c>
      <c r="M378" s="13"/>
    </row>
    <row r="379" spans="1:13" ht="30" x14ac:dyDescent="0.25">
      <c r="A379" s="1" t="s">
        <v>241</v>
      </c>
      <c r="B379" s="1" t="str">
        <f t="shared" si="578"/>
        <v>m</v>
      </c>
      <c r="C379" s="1" t="str">
        <f t="shared" si="579"/>
        <v>a</v>
      </c>
      <c r="D379" s="4" t="s">
        <v>121</v>
      </c>
      <c r="E379" s="5" t="s">
        <v>122</v>
      </c>
      <c r="F379" s="6">
        <f t="shared" ref="F379:F380" si="690">SUM(F380)</f>
        <v>29138.698079999998</v>
      </c>
      <c r="G379" s="6">
        <f t="shared" ref="G379:G380" si="691">SUM(G380)</f>
        <v>30000</v>
      </c>
      <c r="H379" s="6">
        <f t="shared" ref="H379:H380" si="692">SUM(H380)</f>
        <v>30000</v>
      </c>
      <c r="I379" s="6">
        <f t="shared" ref="I379:I380" si="693">SUM(I380)</f>
        <v>25148.017</v>
      </c>
      <c r="J379" s="6">
        <f t="shared" ref="J379:J380" si="694">SUM(J380)</f>
        <v>37500</v>
      </c>
      <c r="K379" s="6">
        <f t="shared" ref="K379:K380" si="695">SUM(K380)</f>
        <v>37500</v>
      </c>
      <c r="M379" s="13"/>
    </row>
    <row r="380" spans="1:13" x14ac:dyDescent="0.25">
      <c r="B380" s="1" t="str">
        <f t="shared" si="578"/>
        <v>m</v>
      </c>
      <c r="C380" s="1" t="str">
        <f t="shared" si="579"/>
        <v>a</v>
      </c>
      <c r="D380" s="4" t="s">
        <v>1</v>
      </c>
      <c r="E380" s="7" t="s">
        <v>14</v>
      </c>
      <c r="F380" s="8">
        <f t="shared" si="690"/>
        <v>29138.698079999998</v>
      </c>
      <c r="G380" s="8">
        <f t="shared" si="691"/>
        <v>30000</v>
      </c>
      <c r="H380" s="8">
        <f t="shared" si="692"/>
        <v>30000</v>
      </c>
      <c r="I380" s="8">
        <f t="shared" si="693"/>
        <v>25148.017</v>
      </c>
      <c r="J380" s="8">
        <f t="shared" si="694"/>
        <v>37500</v>
      </c>
      <c r="K380" s="8">
        <f t="shared" si="695"/>
        <v>37500</v>
      </c>
      <c r="M380" s="13"/>
    </row>
    <row r="381" spans="1:13" x14ac:dyDescent="0.25">
      <c r="B381" s="1" t="str">
        <f t="shared" si="578"/>
        <v>m</v>
      </c>
      <c r="C381" s="1" t="str">
        <f t="shared" si="579"/>
        <v>a</v>
      </c>
      <c r="D381" s="4" t="s">
        <v>1</v>
      </c>
      <c r="E381" s="9" t="s">
        <v>19</v>
      </c>
      <c r="F381" s="8">
        <v>29138.698079999998</v>
      </c>
      <c r="G381" s="8">
        <v>30000</v>
      </c>
      <c r="H381" s="8">
        <v>30000</v>
      </c>
      <c r="I381" s="8">
        <v>25148.017</v>
      </c>
      <c r="J381" s="8">
        <v>37500</v>
      </c>
      <c r="K381" s="8">
        <v>37500</v>
      </c>
      <c r="M381" s="13"/>
    </row>
    <row r="382" spans="1:13" ht="30" x14ac:dyDescent="0.25">
      <c r="A382" s="1" t="s">
        <v>241</v>
      </c>
      <c r="B382" s="1" t="str">
        <f t="shared" si="578"/>
        <v>m</v>
      </c>
      <c r="C382" s="1" t="str">
        <f t="shared" si="579"/>
        <v>a</v>
      </c>
      <c r="D382" s="4" t="s">
        <v>123</v>
      </c>
      <c r="E382" s="5" t="s">
        <v>124</v>
      </c>
      <c r="F382" s="6">
        <f t="shared" ref="F382:F383" si="696">SUM(F383)</f>
        <v>3648.0365999999999</v>
      </c>
      <c r="G382" s="6">
        <f t="shared" ref="G382:G383" si="697">SUM(G383)</f>
        <v>4000</v>
      </c>
      <c r="H382" s="6">
        <f t="shared" ref="H382:H383" si="698">SUM(H383)</f>
        <v>4000</v>
      </c>
      <c r="I382" s="6">
        <f t="shared" ref="I382:I383" si="699">SUM(I383)</f>
        <v>3202.4694</v>
      </c>
      <c r="J382" s="6">
        <f t="shared" ref="J382:J383" si="700">SUM(J383)</f>
        <v>4500</v>
      </c>
      <c r="K382" s="6">
        <f t="shared" ref="K382:K383" si="701">SUM(K383)</f>
        <v>5000</v>
      </c>
      <c r="M382" s="13"/>
    </row>
    <row r="383" spans="1:13" x14ac:dyDescent="0.25">
      <c r="B383" s="1" t="str">
        <f t="shared" si="578"/>
        <v>m</v>
      </c>
      <c r="C383" s="1" t="str">
        <f t="shared" si="579"/>
        <v>a</v>
      </c>
      <c r="D383" s="4" t="s">
        <v>1</v>
      </c>
      <c r="E383" s="7" t="s">
        <v>14</v>
      </c>
      <c r="F383" s="8">
        <f t="shared" si="696"/>
        <v>3648.0365999999999</v>
      </c>
      <c r="G383" s="8">
        <f t="shared" si="697"/>
        <v>4000</v>
      </c>
      <c r="H383" s="8">
        <f t="shared" si="698"/>
        <v>4000</v>
      </c>
      <c r="I383" s="8">
        <f t="shared" si="699"/>
        <v>3202.4694</v>
      </c>
      <c r="J383" s="8">
        <f t="shared" si="700"/>
        <v>4500</v>
      </c>
      <c r="K383" s="8">
        <f t="shared" si="701"/>
        <v>5000</v>
      </c>
      <c r="M383" s="13"/>
    </row>
    <row r="384" spans="1:13" x14ac:dyDescent="0.25">
      <c r="B384" s="1" t="str">
        <f t="shared" si="578"/>
        <v>m</v>
      </c>
      <c r="C384" s="1" t="str">
        <f t="shared" si="579"/>
        <v>a</v>
      </c>
      <c r="D384" s="4" t="s">
        <v>1</v>
      </c>
      <c r="E384" s="9" t="s">
        <v>19</v>
      </c>
      <c r="F384" s="8">
        <v>3648.0365999999999</v>
      </c>
      <c r="G384" s="8">
        <v>4000</v>
      </c>
      <c r="H384" s="8">
        <v>4000</v>
      </c>
      <c r="I384" s="8">
        <v>3202.4694</v>
      </c>
      <c r="J384" s="8">
        <v>4500</v>
      </c>
      <c r="K384" s="8">
        <v>5000</v>
      </c>
      <c r="M384" s="13"/>
    </row>
    <row r="385" spans="1:13" ht="30" x14ac:dyDescent="0.25">
      <c r="A385" s="1" t="s">
        <v>241</v>
      </c>
      <c r="B385" s="1" t="str">
        <f t="shared" si="578"/>
        <v>m</v>
      </c>
      <c r="C385" s="1" t="str">
        <f t="shared" si="579"/>
        <v>a</v>
      </c>
      <c r="D385" s="4" t="s">
        <v>125</v>
      </c>
      <c r="E385" s="5" t="s">
        <v>126</v>
      </c>
      <c r="F385" s="6">
        <f t="shared" ref="F385:F386" si="702">SUM(F386)</f>
        <v>4451.4555</v>
      </c>
      <c r="G385" s="6">
        <f t="shared" ref="G385:G386" si="703">SUM(G386)</f>
        <v>4500</v>
      </c>
      <c r="H385" s="6">
        <f t="shared" ref="H385:H386" si="704">SUM(H386)</f>
        <v>4500</v>
      </c>
      <c r="I385" s="6">
        <f t="shared" ref="I385:I386" si="705">SUM(I386)</f>
        <v>3770.78</v>
      </c>
      <c r="J385" s="6">
        <f t="shared" ref="J385:J386" si="706">SUM(J386)</f>
        <v>5300</v>
      </c>
      <c r="K385" s="6">
        <f t="shared" ref="K385:K386" si="707">SUM(K386)</f>
        <v>8000</v>
      </c>
      <c r="M385" s="13"/>
    </row>
    <row r="386" spans="1:13" x14ac:dyDescent="0.25">
      <c r="B386" s="1" t="str">
        <f t="shared" si="578"/>
        <v>m</v>
      </c>
      <c r="C386" s="1" t="str">
        <f t="shared" si="579"/>
        <v>a</v>
      </c>
      <c r="D386" s="4" t="s">
        <v>1</v>
      </c>
      <c r="E386" s="7" t="s">
        <v>14</v>
      </c>
      <c r="F386" s="8">
        <f t="shared" si="702"/>
        <v>4451.4555</v>
      </c>
      <c r="G386" s="8">
        <f t="shared" si="703"/>
        <v>4500</v>
      </c>
      <c r="H386" s="8">
        <f t="shared" si="704"/>
        <v>4500</v>
      </c>
      <c r="I386" s="8">
        <f t="shared" si="705"/>
        <v>3770.78</v>
      </c>
      <c r="J386" s="8">
        <f t="shared" si="706"/>
        <v>5300</v>
      </c>
      <c r="K386" s="8">
        <f t="shared" si="707"/>
        <v>8000</v>
      </c>
      <c r="M386" s="13"/>
    </row>
    <row r="387" spans="1:13" x14ac:dyDescent="0.25">
      <c r="B387" s="1" t="str">
        <f t="shared" si="578"/>
        <v>m</v>
      </c>
      <c r="C387" s="1" t="str">
        <f t="shared" si="579"/>
        <v>a</v>
      </c>
      <c r="D387" s="4" t="s">
        <v>1</v>
      </c>
      <c r="E387" s="9" t="s">
        <v>19</v>
      </c>
      <c r="F387" s="8">
        <v>4451.4555</v>
      </c>
      <c r="G387" s="8">
        <v>4500</v>
      </c>
      <c r="H387" s="8">
        <v>4500</v>
      </c>
      <c r="I387" s="8">
        <v>3770.78</v>
      </c>
      <c r="J387" s="8">
        <v>5300</v>
      </c>
      <c r="K387" s="8">
        <v>8000</v>
      </c>
      <c r="M387" s="13"/>
    </row>
    <row r="388" spans="1:13" ht="30" x14ac:dyDescent="0.25">
      <c r="A388" s="1" t="s">
        <v>241</v>
      </c>
      <c r="B388" s="1" t="str">
        <f t="shared" si="578"/>
        <v>m</v>
      </c>
      <c r="C388" s="1" t="str">
        <f t="shared" si="579"/>
        <v>a</v>
      </c>
      <c r="D388" s="4" t="s">
        <v>127</v>
      </c>
      <c r="E388" s="5" t="s">
        <v>128</v>
      </c>
      <c r="F388" s="6">
        <f t="shared" ref="F388:F389" si="708">SUM(F389)</f>
        <v>9152.9905999999992</v>
      </c>
      <c r="G388" s="6">
        <f t="shared" ref="G388:G389" si="709">SUM(G389)</f>
        <v>8000</v>
      </c>
      <c r="H388" s="6">
        <f t="shared" ref="H388:H389" si="710">SUM(H389)</f>
        <v>8000</v>
      </c>
      <c r="I388" s="6">
        <f t="shared" ref="I388:I389" si="711">SUM(I389)</f>
        <v>7326.7974299999996</v>
      </c>
      <c r="J388" s="6">
        <f t="shared" ref="J388:J389" si="712">SUM(J389)</f>
        <v>11000</v>
      </c>
      <c r="K388" s="6">
        <f t="shared" ref="K388:K389" si="713">SUM(K389)</f>
        <v>11000</v>
      </c>
      <c r="M388" s="13"/>
    </row>
    <row r="389" spans="1:13" x14ac:dyDescent="0.25">
      <c r="B389" s="1" t="str">
        <f t="shared" ref="B389:B452" si="714">IF((G389+R389)&gt;0,"m","n")</f>
        <v>m</v>
      </c>
      <c r="C389" s="1" t="str">
        <f t="shared" ref="C389:C452" si="715">IF((F389+G389+H389+I389+J389+K389)&gt;0,"a","b")</f>
        <v>a</v>
      </c>
      <c r="D389" s="4" t="s">
        <v>1</v>
      </c>
      <c r="E389" s="7" t="s">
        <v>14</v>
      </c>
      <c r="F389" s="8">
        <f t="shared" si="708"/>
        <v>9152.9905999999992</v>
      </c>
      <c r="G389" s="8">
        <f t="shared" si="709"/>
        <v>8000</v>
      </c>
      <c r="H389" s="8">
        <f t="shared" si="710"/>
        <v>8000</v>
      </c>
      <c r="I389" s="8">
        <f t="shared" si="711"/>
        <v>7326.7974299999996</v>
      </c>
      <c r="J389" s="8">
        <f t="shared" si="712"/>
        <v>11000</v>
      </c>
      <c r="K389" s="8">
        <f t="shared" si="713"/>
        <v>11000</v>
      </c>
      <c r="M389" s="13"/>
    </row>
    <row r="390" spans="1:13" x14ac:dyDescent="0.25">
      <c r="B390" s="1" t="str">
        <f t="shared" si="714"/>
        <v>m</v>
      </c>
      <c r="C390" s="1" t="str">
        <f t="shared" si="715"/>
        <v>a</v>
      </c>
      <c r="D390" s="4" t="s">
        <v>1</v>
      </c>
      <c r="E390" s="9" t="s">
        <v>19</v>
      </c>
      <c r="F390" s="8">
        <v>9152.9905999999992</v>
      </c>
      <c r="G390" s="8">
        <v>8000</v>
      </c>
      <c r="H390" s="8">
        <v>8000</v>
      </c>
      <c r="I390" s="8">
        <v>7326.7974299999996</v>
      </c>
      <c r="J390" s="8">
        <v>11000</v>
      </c>
      <c r="K390" s="8">
        <v>11000</v>
      </c>
      <c r="M390" s="13"/>
    </row>
    <row r="391" spans="1:13" ht="45" x14ac:dyDescent="0.25">
      <c r="A391" s="1" t="s">
        <v>241</v>
      </c>
      <c r="B391" s="1" t="str">
        <f t="shared" si="714"/>
        <v>m</v>
      </c>
      <c r="C391" s="1" t="str">
        <f t="shared" si="715"/>
        <v>a</v>
      </c>
      <c r="D391" s="4" t="s">
        <v>129</v>
      </c>
      <c r="E391" s="5" t="s">
        <v>130</v>
      </c>
      <c r="F391" s="6">
        <f t="shared" ref="F391" si="716">SUM(F393,F399)</f>
        <v>6063.7890900000002</v>
      </c>
      <c r="G391" s="6">
        <f>SUM(G393,G399)</f>
        <v>6500</v>
      </c>
      <c r="H391" s="6">
        <f t="shared" ref="H391" si="717">SUM(H393,H399)</f>
        <v>6500</v>
      </c>
      <c r="I391" s="6">
        <f t="shared" ref="I391" si="718">SUM(I393,I399)</f>
        <v>4320.8401900000008</v>
      </c>
      <c r="J391" s="6">
        <f>SUM(J393,J399)</f>
        <v>7300</v>
      </c>
      <c r="K391" s="6">
        <f>SUM(K393,K399)</f>
        <v>7300</v>
      </c>
      <c r="M391" s="13"/>
    </row>
    <row r="392" spans="1:13" x14ac:dyDescent="0.25">
      <c r="B392" s="1" t="str">
        <f t="shared" si="714"/>
        <v>m</v>
      </c>
      <c r="C392" s="1" t="str">
        <f t="shared" si="715"/>
        <v>a</v>
      </c>
      <c r="D392" s="4" t="s">
        <v>1</v>
      </c>
      <c r="E392" s="7" t="s">
        <v>13</v>
      </c>
      <c r="F392" s="8">
        <v>526</v>
      </c>
      <c r="G392" s="8">
        <v>526</v>
      </c>
      <c r="H392" s="8">
        <v>0</v>
      </c>
      <c r="I392" s="8">
        <v>0</v>
      </c>
      <c r="J392" s="8">
        <v>554</v>
      </c>
      <c r="K392" s="8">
        <v>554</v>
      </c>
      <c r="M392" s="13"/>
    </row>
    <row r="393" spans="1:13" x14ac:dyDescent="0.25">
      <c r="B393" s="1" t="str">
        <f t="shared" si="714"/>
        <v>m</v>
      </c>
      <c r="C393" s="1" t="str">
        <f t="shared" si="715"/>
        <v>a</v>
      </c>
      <c r="D393" s="4" t="s">
        <v>1</v>
      </c>
      <c r="E393" s="7" t="s">
        <v>14</v>
      </c>
      <c r="F393" s="8">
        <f t="shared" ref="F393" si="719">SUM(F394:F396)</f>
        <v>5982.0811899999999</v>
      </c>
      <c r="G393" s="8">
        <f>SUM(G394:G396)</f>
        <v>6395</v>
      </c>
      <c r="H393" s="8">
        <f t="shared" ref="H393" si="720">SUM(H394:H396)</f>
        <v>6395</v>
      </c>
      <c r="I393" s="8">
        <f t="shared" ref="I393" si="721">SUM(I394:I396)</f>
        <v>4272.3104900000008</v>
      </c>
      <c r="J393" s="8">
        <f>SUM(J394:J396)</f>
        <v>7210</v>
      </c>
      <c r="K393" s="8">
        <f>SUM(K394:K396)</f>
        <v>7210</v>
      </c>
      <c r="M393" s="13"/>
    </row>
    <row r="394" spans="1:13" x14ac:dyDescent="0.25">
      <c r="B394" s="1" t="str">
        <f t="shared" si="714"/>
        <v>m</v>
      </c>
      <c r="C394" s="1" t="str">
        <f t="shared" si="715"/>
        <v>a</v>
      </c>
      <c r="D394" s="4" t="s">
        <v>1</v>
      </c>
      <c r="E394" s="9" t="s">
        <v>16</v>
      </c>
      <c r="F394" s="8">
        <v>5865.9377800000002</v>
      </c>
      <c r="G394" s="8">
        <v>6316</v>
      </c>
      <c r="H394" s="8">
        <v>6304</v>
      </c>
      <c r="I394" s="8">
        <v>4202.0805</v>
      </c>
      <c r="J394" s="8">
        <v>7130</v>
      </c>
      <c r="K394" s="8">
        <v>7130</v>
      </c>
      <c r="M394" s="13"/>
    </row>
    <row r="395" spans="1:13" x14ac:dyDescent="0.25">
      <c r="B395" s="1" t="str">
        <f t="shared" si="714"/>
        <v>m</v>
      </c>
      <c r="C395" s="1" t="str">
        <f t="shared" si="715"/>
        <v>a</v>
      </c>
      <c r="D395" s="4" t="s">
        <v>1</v>
      </c>
      <c r="E395" s="9" t="s">
        <v>19</v>
      </c>
      <c r="F395" s="8">
        <v>31.6005</v>
      </c>
      <c r="G395" s="8">
        <v>30</v>
      </c>
      <c r="H395" s="8">
        <v>42</v>
      </c>
      <c r="I395" s="8">
        <v>32.870449999999998</v>
      </c>
      <c r="J395" s="8">
        <v>30</v>
      </c>
      <c r="K395" s="8">
        <v>30</v>
      </c>
      <c r="M395" s="13"/>
    </row>
    <row r="396" spans="1:13" x14ac:dyDescent="0.25">
      <c r="B396" s="1" t="str">
        <f t="shared" si="714"/>
        <v>m</v>
      </c>
      <c r="C396" s="1" t="str">
        <f t="shared" si="715"/>
        <v>a</v>
      </c>
      <c r="D396" s="4" t="s">
        <v>1</v>
      </c>
      <c r="E396" s="9" t="s">
        <v>20</v>
      </c>
      <c r="F396" s="8">
        <f t="shared" ref="F396:F397" si="722">SUM(F397)</f>
        <v>84.542910000000006</v>
      </c>
      <c r="G396" s="8">
        <f t="shared" ref="G396:G397" si="723">SUM(G397)</f>
        <v>49</v>
      </c>
      <c r="H396" s="8">
        <f t="shared" ref="H396:H397" si="724">SUM(H397)</f>
        <v>49</v>
      </c>
      <c r="I396" s="8">
        <f t="shared" ref="I396:I397" si="725">SUM(I397)</f>
        <v>37.359540000000003</v>
      </c>
      <c r="J396" s="8">
        <f t="shared" ref="J396:J397" si="726">SUM(J397)</f>
        <v>50</v>
      </c>
      <c r="K396" s="8">
        <f t="shared" ref="K396:K397" si="727">SUM(K397)</f>
        <v>50</v>
      </c>
      <c r="M396" s="13"/>
    </row>
    <row r="397" spans="1:13" x14ac:dyDescent="0.25">
      <c r="B397" s="1" t="str">
        <f t="shared" si="714"/>
        <v>m</v>
      </c>
      <c r="C397" s="1" t="str">
        <f t="shared" si="715"/>
        <v>a</v>
      </c>
      <c r="D397" s="4" t="s">
        <v>1</v>
      </c>
      <c r="E397" s="10" t="s">
        <v>21</v>
      </c>
      <c r="F397" s="8">
        <f t="shared" si="722"/>
        <v>84.542910000000006</v>
      </c>
      <c r="G397" s="8">
        <f t="shared" si="723"/>
        <v>49</v>
      </c>
      <c r="H397" s="8">
        <f t="shared" si="724"/>
        <v>49</v>
      </c>
      <c r="I397" s="8">
        <f t="shared" si="725"/>
        <v>37.359540000000003</v>
      </c>
      <c r="J397" s="8">
        <f t="shared" si="726"/>
        <v>50</v>
      </c>
      <c r="K397" s="8">
        <f t="shared" si="727"/>
        <v>50</v>
      </c>
      <c r="M397" s="13"/>
    </row>
    <row r="398" spans="1:13" ht="30" x14ac:dyDescent="0.25">
      <c r="B398" s="1" t="str">
        <f t="shared" si="714"/>
        <v>m</v>
      </c>
      <c r="C398" s="1" t="str">
        <f t="shared" si="715"/>
        <v>a</v>
      </c>
      <c r="D398" s="4" t="s">
        <v>1</v>
      </c>
      <c r="E398" s="11" t="s">
        <v>22</v>
      </c>
      <c r="F398" s="8">
        <v>84.542910000000006</v>
      </c>
      <c r="G398" s="8">
        <v>49</v>
      </c>
      <c r="H398" s="8">
        <v>49</v>
      </c>
      <c r="I398" s="8">
        <v>37.359540000000003</v>
      </c>
      <c r="J398" s="8">
        <v>50</v>
      </c>
      <c r="K398" s="8">
        <v>50</v>
      </c>
      <c r="M398" s="13"/>
    </row>
    <row r="399" spans="1:13" x14ac:dyDescent="0.25">
      <c r="B399" s="1" t="str">
        <f t="shared" si="714"/>
        <v>m</v>
      </c>
      <c r="C399" s="1" t="str">
        <f t="shared" si="715"/>
        <v>a</v>
      </c>
      <c r="D399" s="4" t="s">
        <v>1</v>
      </c>
      <c r="E399" s="7" t="s">
        <v>24</v>
      </c>
      <c r="F399" s="8">
        <v>81.707899999999995</v>
      </c>
      <c r="G399" s="8">
        <v>105</v>
      </c>
      <c r="H399" s="8">
        <v>105</v>
      </c>
      <c r="I399" s="8">
        <v>48.529699999999998</v>
      </c>
      <c r="J399" s="8">
        <v>90</v>
      </c>
      <c r="K399" s="8">
        <v>90</v>
      </c>
      <c r="M399" s="13"/>
    </row>
    <row r="400" spans="1:13" x14ac:dyDescent="0.25">
      <c r="A400" s="1" t="s">
        <v>241</v>
      </c>
      <c r="B400" s="1" t="str">
        <f t="shared" si="714"/>
        <v>m</v>
      </c>
      <c r="C400" s="1" t="str">
        <f t="shared" si="715"/>
        <v>a</v>
      </c>
      <c r="D400" s="4" t="s">
        <v>131</v>
      </c>
      <c r="E400" s="5" t="s">
        <v>132</v>
      </c>
      <c r="F400" s="6">
        <f t="shared" ref="F400" si="728">SUM(F414,F423,F568,F657)</f>
        <v>1012217.7537000001</v>
      </c>
      <c r="G400" s="6">
        <f>SUM(G414,G423,G568,G657)</f>
        <v>1044565</v>
      </c>
      <c r="H400" s="6">
        <f t="shared" ref="H400" si="729">SUM(H414,H423,H568,H657)</f>
        <v>1043762.2100000001</v>
      </c>
      <c r="I400" s="6">
        <f t="shared" ref="I400" si="730">SUM(I414,I423,I568,I657)</f>
        <v>798234.97823999997</v>
      </c>
      <c r="J400" s="6">
        <f>SUM(J414,J423,J568,J657)</f>
        <v>1076380</v>
      </c>
      <c r="K400" s="6">
        <f>SUM(K414,K423,K568,K657)</f>
        <v>1239587</v>
      </c>
      <c r="M400" s="13"/>
    </row>
    <row r="401" spans="1:13" x14ac:dyDescent="0.25">
      <c r="B401" s="1" t="str">
        <f t="shared" si="714"/>
        <v>m</v>
      </c>
      <c r="C401" s="1" t="str">
        <f t="shared" si="715"/>
        <v>a</v>
      </c>
      <c r="D401" s="4" t="s">
        <v>1</v>
      </c>
      <c r="E401" s="7" t="s">
        <v>13</v>
      </c>
      <c r="F401" s="8">
        <f t="shared" ref="F401" si="731">SUM(F415,F424,F569)</f>
        <v>3652</v>
      </c>
      <c r="G401" s="8">
        <f>SUM(G415,G424,G569)</f>
        <v>3895</v>
      </c>
      <c r="H401" s="8">
        <f t="shared" ref="H401" si="732">SUM(H415,H424,H569)</f>
        <v>0</v>
      </c>
      <c r="I401" s="8">
        <f t="shared" ref="I401" si="733">SUM(I415,I424,I569)</f>
        <v>0</v>
      </c>
      <c r="J401" s="8">
        <f>SUM(J415,J424,J569)</f>
        <v>3954</v>
      </c>
      <c r="K401" s="8">
        <f>SUM(K415,K424,K569)</f>
        <v>3954</v>
      </c>
      <c r="M401" s="13"/>
    </row>
    <row r="402" spans="1:13" x14ac:dyDescent="0.25">
      <c r="B402" s="1" t="str">
        <f t="shared" si="714"/>
        <v>m</v>
      </c>
      <c r="C402" s="1" t="str">
        <f t="shared" si="715"/>
        <v>a</v>
      </c>
      <c r="D402" s="4" t="s">
        <v>1</v>
      </c>
      <c r="E402" s="7" t="s">
        <v>14</v>
      </c>
      <c r="F402" s="8">
        <f t="shared" ref="F402" si="734">SUM(F416,F425,F570,F658)</f>
        <v>1010873.8804200001</v>
      </c>
      <c r="G402" s="8">
        <f>SUM(G416,G425,G570,G658)</f>
        <v>1044332</v>
      </c>
      <c r="H402" s="8">
        <f t="shared" ref="H402" si="735">SUM(H416,H425,H570,H658)</f>
        <v>1043450.9100000001</v>
      </c>
      <c r="I402" s="8">
        <f t="shared" ref="I402" si="736">SUM(I416,I425,I570,I658)</f>
        <v>798121.99722000002</v>
      </c>
      <c r="J402" s="8">
        <f>SUM(J416,J425,J570,J658)</f>
        <v>1076195</v>
      </c>
      <c r="K402" s="8">
        <f>SUM(K416,K425,K570,K658)</f>
        <v>1210811</v>
      </c>
      <c r="M402" s="13"/>
    </row>
    <row r="403" spans="1:13" hidden="1" x14ac:dyDescent="0.25">
      <c r="B403" s="1" t="str">
        <f t="shared" si="714"/>
        <v>n</v>
      </c>
      <c r="C403" s="1" t="str">
        <f t="shared" si="715"/>
        <v>b</v>
      </c>
      <c r="D403" s="4" t="s">
        <v>1</v>
      </c>
      <c r="E403" s="9" t="s">
        <v>15</v>
      </c>
      <c r="F403" s="8">
        <f t="shared" ref="F403" si="737">SUM(F426)</f>
        <v>0</v>
      </c>
      <c r="G403" s="8">
        <f>SUM(G426)</f>
        <v>0</v>
      </c>
      <c r="H403" s="8">
        <f t="shared" ref="H403" si="738">SUM(H426)</f>
        <v>0</v>
      </c>
      <c r="I403" s="8">
        <f t="shared" ref="I403" si="739">SUM(I426)</f>
        <v>0</v>
      </c>
      <c r="J403" s="8">
        <f>SUM(J426)</f>
        <v>0</v>
      </c>
      <c r="K403" s="8">
        <f>SUM(K426)</f>
        <v>0</v>
      </c>
      <c r="M403" s="2"/>
    </row>
    <row r="404" spans="1:13" x14ac:dyDescent="0.25">
      <c r="B404" s="1" t="str">
        <f t="shared" si="714"/>
        <v>m</v>
      </c>
      <c r="C404" s="1" t="str">
        <f t="shared" si="715"/>
        <v>a</v>
      </c>
      <c r="D404" s="4" t="s">
        <v>1</v>
      </c>
      <c r="E404" s="9" t="s">
        <v>16</v>
      </c>
      <c r="F404" s="8">
        <f t="shared" ref="F404" si="740">SUM(F417,F427,F571,F659)</f>
        <v>72515.835460000002</v>
      </c>
      <c r="G404" s="8">
        <f>SUM(G417,G427,G571,G659)</f>
        <v>84957</v>
      </c>
      <c r="H404" s="8">
        <f t="shared" ref="H404" si="741">SUM(H417,H427,H571,H659)</f>
        <v>84787.414999999994</v>
      </c>
      <c r="I404" s="8">
        <f t="shared" ref="I404" si="742">SUM(I417,I427,I571,I659)</f>
        <v>45802.620429999995</v>
      </c>
      <c r="J404" s="8">
        <f>SUM(J417,J427,J571,J659)</f>
        <v>115780</v>
      </c>
      <c r="K404" s="8">
        <f>SUM(K417,K427,K571,K659)</f>
        <v>191081</v>
      </c>
      <c r="M404" s="13"/>
    </row>
    <row r="405" spans="1:13" hidden="1" x14ac:dyDescent="0.25">
      <c r="B405" s="1" t="str">
        <f t="shared" si="714"/>
        <v>n</v>
      </c>
      <c r="C405" s="1" t="str">
        <f t="shared" si="715"/>
        <v>b</v>
      </c>
      <c r="D405" s="4" t="s">
        <v>1</v>
      </c>
      <c r="E405" s="9" t="s">
        <v>17</v>
      </c>
      <c r="F405" s="8">
        <f t="shared" ref="F405" si="743">SUM(F428)</f>
        <v>0</v>
      </c>
      <c r="G405" s="8">
        <f>SUM(G428)</f>
        <v>0</v>
      </c>
      <c r="H405" s="8">
        <f t="shared" ref="H405" si="744">SUM(H428)</f>
        <v>0</v>
      </c>
      <c r="I405" s="8">
        <f t="shared" ref="I405" si="745">SUM(I428)</f>
        <v>0</v>
      </c>
      <c r="J405" s="8">
        <f>SUM(J428)</f>
        <v>0</v>
      </c>
      <c r="K405" s="8">
        <f>SUM(K428)</f>
        <v>0</v>
      </c>
      <c r="M405" s="2"/>
    </row>
    <row r="406" spans="1:13" hidden="1" x14ac:dyDescent="0.25">
      <c r="B406" s="1" t="str">
        <f t="shared" si="714"/>
        <v>n</v>
      </c>
      <c r="C406" s="1" t="str">
        <f t="shared" si="715"/>
        <v>a</v>
      </c>
      <c r="D406" s="4" t="s">
        <v>1</v>
      </c>
      <c r="E406" s="9" t="s">
        <v>18</v>
      </c>
      <c r="F406" s="8">
        <f t="shared" ref="F406" si="746">SUM(F429,F572)</f>
        <v>0</v>
      </c>
      <c r="G406" s="8">
        <f>SUM(G429,G572)</f>
        <v>0</v>
      </c>
      <c r="H406" s="8">
        <f t="shared" ref="H406" si="747">SUM(H429,H572)</f>
        <v>0</v>
      </c>
      <c r="I406" s="8">
        <f t="shared" ref="I406" si="748">SUM(I429,I572)</f>
        <v>0</v>
      </c>
      <c r="J406" s="8">
        <f>SUM(J429,J572)</f>
        <v>0</v>
      </c>
      <c r="K406" s="8">
        <f>SUM(K429,K572)</f>
        <v>302</v>
      </c>
      <c r="M406" s="2"/>
    </row>
    <row r="407" spans="1:13" x14ac:dyDescent="0.25">
      <c r="B407" s="1" t="str">
        <f t="shared" si="714"/>
        <v>m</v>
      </c>
      <c r="C407" s="1" t="str">
        <f t="shared" si="715"/>
        <v>a</v>
      </c>
      <c r="D407" s="4" t="s">
        <v>1</v>
      </c>
      <c r="E407" s="9" t="s">
        <v>19</v>
      </c>
      <c r="F407" s="8">
        <f t="shared" ref="F407" si="749">SUM(F418,F430,F573)</f>
        <v>937305.23384</v>
      </c>
      <c r="G407" s="8">
        <f>SUM(G418,G430,G573)</f>
        <v>958598</v>
      </c>
      <c r="H407" s="8">
        <f t="shared" ref="H407" si="750">SUM(H418,H430,H573)</f>
        <v>957455.98499999999</v>
      </c>
      <c r="I407" s="8">
        <f t="shared" ref="I407" si="751">SUM(I418,I430,I573)</f>
        <v>751723.76411000011</v>
      </c>
      <c r="J407" s="8">
        <f>SUM(J418,J430,J573)</f>
        <v>954185</v>
      </c>
      <c r="K407" s="8">
        <f>SUM(K418,K430,K573)</f>
        <v>1013198</v>
      </c>
      <c r="M407" s="13"/>
    </row>
    <row r="408" spans="1:13" x14ac:dyDescent="0.25">
      <c r="B408" s="1" t="str">
        <f t="shared" si="714"/>
        <v>m</v>
      </c>
      <c r="C408" s="1" t="str">
        <f t="shared" si="715"/>
        <v>a</v>
      </c>
      <c r="D408" s="4" t="s">
        <v>1</v>
      </c>
      <c r="E408" s="9" t="s">
        <v>20</v>
      </c>
      <c r="F408" s="8">
        <f t="shared" ref="F408" si="752">SUM(F419,F431,F574,F660)</f>
        <v>1052.8111200000001</v>
      </c>
      <c r="G408" s="8">
        <f t="shared" ref="G408:G410" si="753">SUM(G419,G431,G574,G660)</f>
        <v>777</v>
      </c>
      <c r="H408" s="8">
        <f t="shared" ref="H408:H410" si="754">SUM(H419,H431,H574,H660)</f>
        <v>1207.51</v>
      </c>
      <c r="I408" s="8">
        <f t="shared" ref="I408" si="755">SUM(I419,I431,I574,I660)</f>
        <v>595.61268000000007</v>
      </c>
      <c r="J408" s="8">
        <f t="shared" ref="J408:J410" si="756">SUM(J419,J431,J574,J660)</f>
        <v>6230</v>
      </c>
      <c r="K408" s="8">
        <f t="shared" ref="K408:K410" si="757">SUM(K419,K431,K574,K660)</f>
        <v>6230</v>
      </c>
      <c r="M408" s="13"/>
    </row>
    <row r="409" spans="1:13" x14ac:dyDescent="0.25">
      <c r="B409" s="1" t="str">
        <f t="shared" si="714"/>
        <v>m</v>
      </c>
      <c r="C409" s="1" t="str">
        <f t="shared" si="715"/>
        <v>a</v>
      </c>
      <c r="D409" s="4" t="s">
        <v>1</v>
      </c>
      <c r="E409" s="10" t="s">
        <v>21</v>
      </c>
      <c r="F409" s="8">
        <f t="shared" ref="F409" si="758">SUM(F420,F432,F575,F661)</f>
        <v>1052.8111200000001</v>
      </c>
      <c r="G409" s="8">
        <f t="shared" si="753"/>
        <v>777</v>
      </c>
      <c r="H409" s="8">
        <f t="shared" si="754"/>
        <v>1207.51</v>
      </c>
      <c r="I409" s="8">
        <f t="shared" ref="I409" si="759">SUM(I420,I432,I575,I661)</f>
        <v>595.61268000000007</v>
      </c>
      <c r="J409" s="8">
        <f t="shared" si="756"/>
        <v>6230</v>
      </c>
      <c r="K409" s="8">
        <f t="shared" si="757"/>
        <v>6230</v>
      </c>
      <c r="M409" s="13"/>
    </row>
    <row r="410" spans="1:13" ht="30" x14ac:dyDescent="0.25">
      <c r="B410" s="1" t="str">
        <f t="shared" si="714"/>
        <v>m</v>
      </c>
      <c r="C410" s="1" t="str">
        <f t="shared" si="715"/>
        <v>a</v>
      </c>
      <c r="D410" s="4" t="s">
        <v>1</v>
      </c>
      <c r="E410" s="11" t="s">
        <v>22</v>
      </c>
      <c r="F410" s="8">
        <f t="shared" ref="F410" si="760">SUM(F421,F433,F576,F662)</f>
        <v>1052.8111200000001</v>
      </c>
      <c r="G410" s="8">
        <f t="shared" si="753"/>
        <v>777</v>
      </c>
      <c r="H410" s="8">
        <f t="shared" si="754"/>
        <v>1207.51</v>
      </c>
      <c r="I410" s="8">
        <f t="shared" ref="I410" si="761">SUM(I421,I433,I576,I662)</f>
        <v>595.61268000000007</v>
      </c>
      <c r="J410" s="8">
        <f t="shared" si="756"/>
        <v>6230</v>
      </c>
      <c r="K410" s="8">
        <f t="shared" si="757"/>
        <v>6230</v>
      </c>
      <c r="M410" s="13"/>
    </row>
    <row r="411" spans="1:13" ht="30" hidden="1" x14ac:dyDescent="0.25">
      <c r="B411" s="1" t="str">
        <f t="shared" si="714"/>
        <v>n</v>
      </c>
      <c r="C411" s="1" t="str">
        <f t="shared" si="715"/>
        <v>b</v>
      </c>
      <c r="D411" s="4" t="s">
        <v>1</v>
      </c>
      <c r="E411" s="11" t="s">
        <v>23</v>
      </c>
      <c r="F411" s="8">
        <f t="shared" ref="F411" si="762">SUM(F434,F577)</f>
        <v>0</v>
      </c>
      <c r="G411" s="8">
        <f t="shared" ref="G411:G412" si="763">SUM(G434,G577)</f>
        <v>0</v>
      </c>
      <c r="H411" s="8">
        <f t="shared" ref="H411:H412" si="764">SUM(H434,H577)</f>
        <v>0</v>
      </c>
      <c r="I411" s="8">
        <f t="shared" ref="I411" si="765">SUM(I434,I577)</f>
        <v>0</v>
      </c>
      <c r="J411" s="8">
        <f t="shared" ref="J411:J412" si="766">SUM(J434,J577)</f>
        <v>0</v>
      </c>
      <c r="K411" s="8">
        <f t="shared" ref="K411:K412" si="767">SUM(K434,K577)</f>
        <v>0</v>
      </c>
      <c r="M411" s="2"/>
    </row>
    <row r="412" spans="1:13" x14ac:dyDescent="0.25">
      <c r="B412" s="1" t="str">
        <f t="shared" si="714"/>
        <v>m</v>
      </c>
      <c r="C412" s="1" t="str">
        <f t="shared" si="715"/>
        <v>a</v>
      </c>
      <c r="D412" s="4" t="s">
        <v>1</v>
      </c>
      <c r="E412" s="7" t="s">
        <v>24</v>
      </c>
      <c r="F412" s="8">
        <f t="shared" ref="F412" si="768">SUM(F435,F578)</f>
        <v>1343.87328</v>
      </c>
      <c r="G412" s="8">
        <f t="shared" si="763"/>
        <v>233</v>
      </c>
      <c r="H412" s="8">
        <f t="shared" si="764"/>
        <v>311.29999999999995</v>
      </c>
      <c r="I412" s="8">
        <f t="shared" ref="I412" si="769">SUM(I435,I578)</f>
        <v>112.98102</v>
      </c>
      <c r="J412" s="8">
        <f t="shared" si="766"/>
        <v>185</v>
      </c>
      <c r="K412" s="8">
        <f t="shared" si="767"/>
        <v>28776</v>
      </c>
      <c r="M412" s="13"/>
    </row>
    <row r="413" spans="1:13" hidden="1" x14ac:dyDescent="0.25">
      <c r="B413" s="1" t="str">
        <f t="shared" si="714"/>
        <v>n</v>
      </c>
      <c r="C413" s="1" t="str">
        <f t="shared" si="715"/>
        <v>b</v>
      </c>
      <c r="D413" s="4" t="s">
        <v>1</v>
      </c>
      <c r="E413" s="7" t="s">
        <v>25</v>
      </c>
      <c r="F413" s="8">
        <f t="shared" ref="F413" si="770">SUM(F422,F436,F579,F663)</f>
        <v>0</v>
      </c>
      <c r="G413" s="8">
        <f>SUM(G422,G436,G579,G663)</f>
        <v>0</v>
      </c>
      <c r="H413" s="8">
        <f t="shared" ref="H413" si="771">SUM(H422,H436,H579,H663)</f>
        <v>0</v>
      </c>
      <c r="I413" s="8">
        <f t="shared" ref="I413" si="772">SUM(I422,I436,I579,I663)</f>
        <v>0</v>
      </c>
      <c r="J413" s="8">
        <f>SUM(J422,J436,J579,J663)</f>
        <v>0</v>
      </c>
      <c r="K413" s="8">
        <f>SUM(K422,K436,K579,K663)</f>
        <v>0</v>
      </c>
      <c r="M413" s="2"/>
    </row>
    <row r="414" spans="1:13" x14ac:dyDescent="0.25">
      <c r="A414" s="1" t="s">
        <v>241</v>
      </c>
      <c r="B414" s="1" t="str">
        <f t="shared" si="714"/>
        <v>m</v>
      </c>
      <c r="C414" s="1" t="str">
        <f t="shared" si="715"/>
        <v>a</v>
      </c>
      <c r="D414" s="4" t="s">
        <v>133</v>
      </c>
      <c r="E414" s="5" t="s">
        <v>134</v>
      </c>
      <c r="F414" s="6">
        <f t="shared" ref="F414" si="773">SUM(F416,F422)</f>
        <v>760375.09814000002</v>
      </c>
      <c r="G414" s="6">
        <f>SUM(G416,G422)</f>
        <v>754000</v>
      </c>
      <c r="H414" s="6">
        <f t="shared" ref="H414" si="774">SUM(H416,H422)</f>
        <v>754000</v>
      </c>
      <c r="I414" s="6">
        <f t="shared" ref="I414" si="775">SUM(I416,I422)</f>
        <v>607632.26794000005</v>
      </c>
      <c r="J414" s="6">
        <f>SUM(J416,J422)</f>
        <v>754000</v>
      </c>
      <c r="K414" s="6">
        <f>SUM(K416,K422)</f>
        <v>780000</v>
      </c>
      <c r="M414" s="13"/>
    </row>
    <row r="415" spans="1:13" x14ac:dyDescent="0.25">
      <c r="B415" s="1" t="str">
        <f t="shared" si="714"/>
        <v>m</v>
      </c>
      <c r="C415" s="1" t="str">
        <f t="shared" si="715"/>
        <v>a</v>
      </c>
      <c r="D415" s="4" t="s">
        <v>1</v>
      </c>
      <c r="E415" s="7" t="s">
        <v>13</v>
      </c>
      <c r="F415" s="8">
        <v>273</v>
      </c>
      <c r="G415" s="8">
        <v>320</v>
      </c>
      <c r="H415" s="8">
        <v>0</v>
      </c>
      <c r="I415" s="8">
        <v>0</v>
      </c>
      <c r="J415" s="8">
        <v>320</v>
      </c>
      <c r="K415" s="8">
        <v>320</v>
      </c>
      <c r="M415" s="13"/>
    </row>
    <row r="416" spans="1:13" x14ac:dyDescent="0.25">
      <c r="B416" s="1" t="str">
        <f t="shared" si="714"/>
        <v>m</v>
      </c>
      <c r="C416" s="1" t="str">
        <f t="shared" si="715"/>
        <v>a</v>
      </c>
      <c r="D416" s="4" t="s">
        <v>1</v>
      </c>
      <c r="E416" s="7" t="s">
        <v>14</v>
      </c>
      <c r="F416" s="8">
        <f t="shared" ref="F416" si="776">SUM(F417:F419)</f>
        <v>760375.09814000002</v>
      </c>
      <c r="G416" s="8">
        <f>SUM(G417:G419)</f>
        <v>754000</v>
      </c>
      <c r="H416" s="8">
        <f t="shared" ref="H416" si="777">SUM(H417:H419)</f>
        <v>754000</v>
      </c>
      <c r="I416" s="8">
        <f t="shared" ref="I416" si="778">SUM(I417:I419)</f>
        <v>607632.26794000005</v>
      </c>
      <c r="J416" s="8">
        <f>SUM(J417:J419)</f>
        <v>754000</v>
      </c>
      <c r="K416" s="8">
        <f>SUM(K417:K419)</f>
        <v>780000</v>
      </c>
      <c r="M416" s="13"/>
    </row>
    <row r="417" spans="1:13" x14ac:dyDescent="0.25">
      <c r="B417" s="1" t="str">
        <f t="shared" si="714"/>
        <v>m</v>
      </c>
      <c r="C417" s="1" t="str">
        <f t="shared" si="715"/>
        <v>a</v>
      </c>
      <c r="D417" s="4" t="s">
        <v>1</v>
      </c>
      <c r="E417" s="9" t="s">
        <v>16</v>
      </c>
      <c r="F417" s="8">
        <v>3841.5123400000002</v>
      </c>
      <c r="G417" s="8">
        <v>4000</v>
      </c>
      <c r="H417" s="8">
        <v>3940</v>
      </c>
      <c r="I417" s="8">
        <v>2708.98488</v>
      </c>
      <c r="J417" s="8">
        <v>4000</v>
      </c>
      <c r="K417" s="8">
        <v>4000</v>
      </c>
      <c r="M417" s="13"/>
    </row>
    <row r="418" spans="1:13" x14ac:dyDescent="0.25">
      <c r="B418" s="1" t="str">
        <f t="shared" si="714"/>
        <v>m</v>
      </c>
      <c r="C418" s="1" t="str">
        <f t="shared" si="715"/>
        <v>a</v>
      </c>
      <c r="D418" s="4" t="s">
        <v>1</v>
      </c>
      <c r="E418" s="9" t="s">
        <v>19</v>
      </c>
      <c r="F418" s="8">
        <v>756533.0858</v>
      </c>
      <c r="G418" s="8">
        <v>750000</v>
      </c>
      <c r="H418" s="8">
        <v>750000</v>
      </c>
      <c r="I418" s="8">
        <v>604883.80636000005</v>
      </c>
      <c r="J418" s="8">
        <v>750000</v>
      </c>
      <c r="K418" s="8">
        <v>776000</v>
      </c>
      <c r="M418" s="13"/>
    </row>
    <row r="419" spans="1:13" hidden="1" x14ac:dyDescent="0.25">
      <c r="B419" s="1" t="str">
        <f t="shared" si="714"/>
        <v>n</v>
      </c>
      <c r="C419" s="1" t="str">
        <f t="shared" si="715"/>
        <v>a</v>
      </c>
      <c r="D419" s="4" t="s">
        <v>1</v>
      </c>
      <c r="E419" s="9" t="s">
        <v>20</v>
      </c>
      <c r="F419" s="8">
        <f t="shared" ref="F419:F420" si="779">SUM(F420)</f>
        <v>0.5</v>
      </c>
      <c r="G419" s="8">
        <f t="shared" ref="G419:G420" si="780">SUM(G420)</f>
        <v>0</v>
      </c>
      <c r="H419" s="8">
        <f t="shared" ref="H419:H420" si="781">SUM(H420)</f>
        <v>60</v>
      </c>
      <c r="I419" s="8">
        <f t="shared" ref="I419:I420" si="782">SUM(I420)</f>
        <v>39.476700000000001</v>
      </c>
      <c r="J419" s="8">
        <f t="shared" ref="J419:J420" si="783">SUM(J420)</f>
        <v>0</v>
      </c>
      <c r="K419" s="8">
        <f t="shared" ref="K419:K420" si="784">SUM(K420)</f>
        <v>0</v>
      </c>
      <c r="M419" s="2"/>
    </row>
    <row r="420" spans="1:13" hidden="1" x14ac:dyDescent="0.25">
      <c r="B420" s="1" t="str">
        <f t="shared" si="714"/>
        <v>n</v>
      </c>
      <c r="C420" s="1" t="str">
        <f t="shared" si="715"/>
        <v>a</v>
      </c>
      <c r="D420" s="4" t="s">
        <v>1</v>
      </c>
      <c r="E420" s="10" t="s">
        <v>21</v>
      </c>
      <c r="F420" s="8">
        <f t="shared" si="779"/>
        <v>0.5</v>
      </c>
      <c r="G420" s="8">
        <f t="shared" si="780"/>
        <v>0</v>
      </c>
      <c r="H420" s="8">
        <f t="shared" si="781"/>
        <v>60</v>
      </c>
      <c r="I420" s="8">
        <f t="shared" si="782"/>
        <v>39.476700000000001</v>
      </c>
      <c r="J420" s="8">
        <f t="shared" si="783"/>
        <v>0</v>
      </c>
      <c r="K420" s="8">
        <f t="shared" si="784"/>
        <v>0</v>
      </c>
      <c r="M420" s="2"/>
    </row>
    <row r="421" spans="1:13" ht="30" hidden="1" x14ac:dyDescent="0.25">
      <c r="B421" s="1" t="str">
        <f t="shared" si="714"/>
        <v>n</v>
      </c>
      <c r="C421" s="1" t="str">
        <f t="shared" si="715"/>
        <v>a</v>
      </c>
      <c r="D421" s="4" t="s">
        <v>1</v>
      </c>
      <c r="E421" s="11" t="s">
        <v>22</v>
      </c>
      <c r="F421" s="8">
        <v>0.5</v>
      </c>
      <c r="G421" s="8">
        <v>0</v>
      </c>
      <c r="H421" s="8">
        <v>60</v>
      </c>
      <c r="I421" s="8">
        <v>39.476700000000001</v>
      </c>
      <c r="J421" s="8">
        <v>0</v>
      </c>
      <c r="K421" s="8">
        <v>0</v>
      </c>
      <c r="M421" s="2"/>
    </row>
    <row r="422" spans="1:13" hidden="1" x14ac:dyDescent="0.25">
      <c r="B422" s="1" t="str">
        <f t="shared" si="714"/>
        <v>n</v>
      </c>
      <c r="C422" s="1" t="str">
        <f t="shared" si="715"/>
        <v>b</v>
      </c>
      <c r="D422" s="4" t="s">
        <v>1</v>
      </c>
      <c r="E422" s="7" t="s">
        <v>25</v>
      </c>
      <c r="F422" s="8">
        <v>0</v>
      </c>
      <c r="G422" s="8">
        <v>0</v>
      </c>
      <c r="H422" s="8">
        <v>0</v>
      </c>
      <c r="I422" s="8">
        <v>0</v>
      </c>
      <c r="J422" s="8">
        <v>0</v>
      </c>
      <c r="K422" s="8">
        <v>0</v>
      </c>
      <c r="M422" s="2"/>
    </row>
    <row r="423" spans="1:13" x14ac:dyDescent="0.25">
      <c r="A423" s="1" t="s">
        <v>241</v>
      </c>
      <c r="B423" s="1" t="str">
        <f t="shared" si="714"/>
        <v>m</v>
      </c>
      <c r="C423" s="1" t="str">
        <f t="shared" si="715"/>
        <v>a</v>
      </c>
      <c r="D423" s="4" t="s">
        <v>135</v>
      </c>
      <c r="E423" s="5" t="s">
        <v>136</v>
      </c>
      <c r="F423" s="6">
        <f t="shared" ref="F423" si="785">SUM(F437,F441,F446,F449,F453,F457,F492,F524,F538,F542,F548,F565)</f>
        <v>72330.066679999989</v>
      </c>
      <c r="G423" s="6">
        <f>SUM(G437,G441,G446,G449,G453,G457,G492,G524,G538,G542,G548,G565)</f>
        <v>89400</v>
      </c>
      <c r="H423" s="6">
        <f t="shared" ref="H423" si="786">SUM(H437,H441,H446,H449,H453,H457,H492,H524,H538,H542,H548,H565)</f>
        <v>88945.87000000001</v>
      </c>
      <c r="I423" s="6">
        <f t="shared" ref="I423" si="787">SUM(I437,I441,I446,I449,I453,I457,I492,I524,I538,I542,I548,I565)</f>
        <v>46942.540040000007</v>
      </c>
      <c r="J423" s="6">
        <f>SUM(J437,J441,J446,J449,J453,J457,J492,J524,J538,J542,J548,J565)</f>
        <v>85210</v>
      </c>
      <c r="K423" s="6">
        <f>SUM(K437,K441,K446,K449,K453,K457,K492,K524,K538,K542,K548,K565)</f>
        <v>117020</v>
      </c>
      <c r="M423" s="13"/>
    </row>
    <row r="424" spans="1:13" x14ac:dyDescent="0.25">
      <c r="B424" s="1" t="str">
        <f t="shared" si="714"/>
        <v>m</v>
      </c>
      <c r="C424" s="1" t="str">
        <f t="shared" si="715"/>
        <v>a</v>
      </c>
      <c r="D424" s="4" t="s">
        <v>1</v>
      </c>
      <c r="E424" s="7" t="s">
        <v>13</v>
      </c>
      <c r="F424" s="8">
        <f t="shared" ref="F424" si="788">SUM(F438,F450,F454,F458,F549)</f>
        <v>88</v>
      </c>
      <c r="G424" s="8">
        <f>SUM(G438,G450,G454,G458,G549)</f>
        <v>129</v>
      </c>
      <c r="H424" s="8">
        <f t="shared" ref="H424" si="789">SUM(H438,H450,H454,H458,H549)</f>
        <v>0</v>
      </c>
      <c r="I424" s="8">
        <f t="shared" ref="I424" si="790">SUM(I438,I450,I454,I458,I549)</f>
        <v>0</v>
      </c>
      <c r="J424" s="8">
        <f>SUM(J438,J450,J454,J458,J549)</f>
        <v>129</v>
      </c>
      <c r="K424" s="8">
        <f>SUM(K438,K450,K454,K458,K549)</f>
        <v>129</v>
      </c>
      <c r="M424" s="13"/>
    </row>
    <row r="425" spans="1:13" x14ac:dyDescent="0.25">
      <c r="B425" s="1" t="str">
        <f t="shared" si="714"/>
        <v>m</v>
      </c>
      <c r="C425" s="1" t="str">
        <f t="shared" si="715"/>
        <v>a</v>
      </c>
      <c r="D425" s="4" t="s">
        <v>1</v>
      </c>
      <c r="E425" s="7" t="s">
        <v>14</v>
      </c>
      <c r="F425" s="8">
        <f t="shared" ref="F425" si="791">SUM(F439,F442,F447,F451,F455,F459,F493,F525,F539,F543,F550,F566)</f>
        <v>71621.518469999995</v>
      </c>
      <c r="G425" s="8">
        <f>SUM(G439,G442,G447,G451,G455,G459,G493,G525,G539,G543,G550,G566)</f>
        <v>89300</v>
      </c>
      <c r="H425" s="8">
        <f t="shared" ref="H425" si="792">SUM(H439,H442,H447,H451,H455,H459,H493,H525,H539,H543,H550,H566)</f>
        <v>88791.17</v>
      </c>
      <c r="I425" s="8">
        <f t="shared" ref="I425" si="793">SUM(I439,I442,I447,I451,I455,I459,I493,I525,I539,I543,I550,I566)</f>
        <v>46887.929040000003</v>
      </c>
      <c r="J425" s="8">
        <f>SUM(J439,J442,J447,J451,J455,J459,J493,J525,J539,J543,J550,J566)</f>
        <v>85110</v>
      </c>
      <c r="K425" s="8">
        <f>SUM(K439,K442,K447,K451,K455,K459,K493,K525,K539,K543,K550,K566)</f>
        <v>116920</v>
      </c>
      <c r="M425" s="13"/>
    </row>
    <row r="426" spans="1:13" hidden="1" x14ac:dyDescent="0.25">
      <c r="B426" s="1" t="str">
        <f t="shared" si="714"/>
        <v>n</v>
      </c>
      <c r="C426" s="1" t="str">
        <f t="shared" si="715"/>
        <v>b</v>
      </c>
      <c r="D426" s="4" t="s">
        <v>1</v>
      </c>
      <c r="E426" s="9" t="s">
        <v>15</v>
      </c>
      <c r="F426" s="8">
        <f t="shared" ref="F426" si="794">SUM(F460,F494)</f>
        <v>0</v>
      </c>
      <c r="G426" s="8">
        <f>SUM(G460,G494)</f>
        <v>0</v>
      </c>
      <c r="H426" s="8">
        <f t="shared" ref="H426" si="795">SUM(H460,H494)</f>
        <v>0</v>
      </c>
      <c r="I426" s="8">
        <f t="shared" ref="I426" si="796">SUM(I460,I494)</f>
        <v>0</v>
      </c>
      <c r="J426" s="8">
        <f>SUM(J460,J494)</f>
        <v>0</v>
      </c>
      <c r="K426" s="8">
        <f>SUM(K460,K494)</f>
        <v>0</v>
      </c>
      <c r="M426" s="2"/>
    </row>
    <row r="427" spans="1:13" x14ac:dyDescent="0.25">
      <c r="B427" s="1" t="str">
        <f t="shared" si="714"/>
        <v>m</v>
      </c>
      <c r="C427" s="1" t="str">
        <f t="shared" si="715"/>
        <v>a</v>
      </c>
      <c r="D427" s="4" t="s">
        <v>1</v>
      </c>
      <c r="E427" s="9" t="s">
        <v>16</v>
      </c>
      <c r="F427" s="8">
        <f t="shared" ref="F427" si="797">SUM(F440,F443,F448,F452,F456,F461,F495,F526,F540,F544,F551)</f>
        <v>34419.215449999996</v>
      </c>
      <c r="G427" s="8">
        <f>SUM(G440,G443,G448,G452,G456,G461,G495,G526,G540,G544,G551)</f>
        <v>41549</v>
      </c>
      <c r="H427" s="8">
        <f t="shared" ref="H427" si="798">SUM(H440,H443,H448,H452,H456,H461,H495,H526,H540,H544,H551)</f>
        <v>41044.17</v>
      </c>
      <c r="I427" s="8">
        <f t="shared" ref="I427" si="799">SUM(I440,I443,I448,I452,I456,I461,I495,I526,I540,I544,I551)</f>
        <v>17924.909019999999</v>
      </c>
      <c r="J427" s="8">
        <f>SUM(J440,J443,J448,J452,J456,J461,J495,J526,J540,J544,J551)</f>
        <v>39890</v>
      </c>
      <c r="K427" s="8">
        <f>SUM(K440,K443,K448,K452,K456,K461,K495,K526,K540,K544,K551)</f>
        <v>55606</v>
      </c>
      <c r="M427" s="13"/>
    </row>
    <row r="428" spans="1:13" hidden="1" x14ac:dyDescent="0.25">
      <c r="B428" s="1" t="str">
        <f t="shared" si="714"/>
        <v>n</v>
      </c>
      <c r="C428" s="1" t="str">
        <f t="shared" si="715"/>
        <v>b</v>
      </c>
      <c r="D428" s="4" t="s">
        <v>1</v>
      </c>
      <c r="E428" s="9" t="s">
        <v>17</v>
      </c>
      <c r="F428" s="8">
        <f t="shared" ref="F428" si="800">SUM(F462,F496)</f>
        <v>0</v>
      </c>
      <c r="G428" s="8">
        <f t="shared" ref="G428:G429" si="801">SUM(G462,G496)</f>
        <v>0</v>
      </c>
      <c r="H428" s="8">
        <f t="shared" ref="H428:H429" si="802">SUM(H462,H496)</f>
        <v>0</v>
      </c>
      <c r="I428" s="8">
        <f t="shared" ref="I428" si="803">SUM(I462,I496)</f>
        <v>0</v>
      </c>
      <c r="J428" s="8">
        <f t="shared" ref="J428:J429" si="804">SUM(J462,J496)</f>
        <v>0</v>
      </c>
      <c r="K428" s="8">
        <f t="shared" ref="K428:K429" si="805">SUM(K462,K496)</f>
        <v>0</v>
      </c>
      <c r="M428" s="2"/>
    </row>
    <row r="429" spans="1:13" hidden="1" x14ac:dyDescent="0.25">
      <c r="B429" s="1" t="str">
        <f t="shared" si="714"/>
        <v>n</v>
      </c>
      <c r="C429" s="1" t="str">
        <f t="shared" si="715"/>
        <v>b</v>
      </c>
      <c r="D429" s="4" t="s">
        <v>1</v>
      </c>
      <c r="E429" s="9" t="s">
        <v>18</v>
      </c>
      <c r="F429" s="8">
        <f t="shared" ref="F429" si="806">SUM(F463,F497)</f>
        <v>0</v>
      </c>
      <c r="G429" s="8">
        <f t="shared" si="801"/>
        <v>0</v>
      </c>
      <c r="H429" s="8">
        <f t="shared" si="802"/>
        <v>0</v>
      </c>
      <c r="I429" s="8">
        <f t="shared" ref="I429" si="807">SUM(I463,I497)</f>
        <v>0</v>
      </c>
      <c r="J429" s="8">
        <f t="shared" si="804"/>
        <v>0</v>
      </c>
      <c r="K429" s="8">
        <f t="shared" si="805"/>
        <v>0</v>
      </c>
      <c r="M429" s="2"/>
    </row>
    <row r="430" spans="1:13" x14ac:dyDescent="0.25">
      <c r="B430" s="1" t="str">
        <f t="shared" si="714"/>
        <v>m</v>
      </c>
      <c r="C430" s="1" t="str">
        <f t="shared" si="715"/>
        <v>a</v>
      </c>
      <c r="D430" s="4" t="s">
        <v>1</v>
      </c>
      <c r="E430" s="9" t="s">
        <v>19</v>
      </c>
      <c r="F430" s="8">
        <f t="shared" ref="F430" si="808">SUM(F444,F464,F498,F527,F541,F552,F567)</f>
        <v>37202.303019999999</v>
      </c>
      <c r="G430" s="8">
        <f>SUM(G444,G464,G498,G527,G541,G552,G567)</f>
        <v>47751</v>
      </c>
      <c r="H430" s="8">
        <f t="shared" ref="H430" si="809">SUM(H444,H464,H498,H527,H541,H552,H567)</f>
        <v>47577</v>
      </c>
      <c r="I430" s="8">
        <f t="shared" ref="I430" si="810">SUM(I444,I464,I498,I527,I541,I552,I567)</f>
        <v>28899.020020000004</v>
      </c>
      <c r="J430" s="8">
        <f>SUM(J444,J464,J498,J527,J541,J552,J567)</f>
        <v>45050</v>
      </c>
      <c r="K430" s="8">
        <f>SUM(K444,K464,K498,K527,K541,K552,K567)</f>
        <v>61144</v>
      </c>
      <c r="M430" s="13"/>
    </row>
    <row r="431" spans="1:13" hidden="1" x14ac:dyDescent="0.25">
      <c r="B431" s="1" t="str">
        <f t="shared" si="714"/>
        <v>n</v>
      </c>
      <c r="C431" s="1" t="str">
        <f t="shared" si="715"/>
        <v>a</v>
      </c>
      <c r="D431" s="4" t="s">
        <v>1</v>
      </c>
      <c r="E431" s="9" t="s">
        <v>20</v>
      </c>
      <c r="F431" s="8">
        <f t="shared" ref="F431" si="811">SUM(F465,F499,F545)</f>
        <v>0</v>
      </c>
      <c r="G431" s="8">
        <f t="shared" ref="G431:G433" si="812">SUM(G465,G499,G545)</f>
        <v>0</v>
      </c>
      <c r="H431" s="8">
        <f t="shared" ref="H431:H433" si="813">SUM(H465,H499,H545)</f>
        <v>170</v>
      </c>
      <c r="I431" s="8">
        <f t="shared" ref="I431" si="814">SUM(I465,I499,I545)</f>
        <v>64</v>
      </c>
      <c r="J431" s="8">
        <f t="shared" ref="J431:J433" si="815">SUM(J465,J499,J545)</f>
        <v>170</v>
      </c>
      <c r="K431" s="8">
        <f t="shared" ref="K431:K433" si="816">SUM(K465,K499,K545)</f>
        <v>170</v>
      </c>
      <c r="M431" s="2"/>
    </row>
    <row r="432" spans="1:13" hidden="1" x14ac:dyDescent="0.25">
      <c r="B432" s="1" t="str">
        <f t="shared" si="714"/>
        <v>n</v>
      </c>
      <c r="C432" s="1" t="str">
        <f t="shared" si="715"/>
        <v>a</v>
      </c>
      <c r="D432" s="4" t="s">
        <v>1</v>
      </c>
      <c r="E432" s="10" t="s">
        <v>21</v>
      </c>
      <c r="F432" s="8">
        <f t="shared" ref="F432" si="817">SUM(F466,F500,F546)</f>
        <v>0</v>
      </c>
      <c r="G432" s="8">
        <f t="shared" si="812"/>
        <v>0</v>
      </c>
      <c r="H432" s="8">
        <f t="shared" si="813"/>
        <v>170</v>
      </c>
      <c r="I432" s="8">
        <f t="shared" ref="I432" si="818">SUM(I466,I500,I546)</f>
        <v>64</v>
      </c>
      <c r="J432" s="8">
        <f t="shared" si="815"/>
        <v>170</v>
      </c>
      <c r="K432" s="8">
        <f t="shared" si="816"/>
        <v>170</v>
      </c>
      <c r="M432" s="2"/>
    </row>
    <row r="433" spans="1:13" ht="30" hidden="1" x14ac:dyDescent="0.25">
      <c r="B433" s="1" t="str">
        <f t="shared" si="714"/>
        <v>n</v>
      </c>
      <c r="C433" s="1" t="str">
        <f t="shared" si="715"/>
        <v>a</v>
      </c>
      <c r="D433" s="4" t="s">
        <v>1</v>
      </c>
      <c r="E433" s="11" t="s">
        <v>22</v>
      </c>
      <c r="F433" s="8">
        <f t="shared" ref="F433" si="819">SUM(F467,F501,F547)</f>
        <v>0</v>
      </c>
      <c r="G433" s="8">
        <f t="shared" si="812"/>
        <v>0</v>
      </c>
      <c r="H433" s="8">
        <f t="shared" si="813"/>
        <v>170</v>
      </c>
      <c r="I433" s="8">
        <f t="shared" ref="I433" si="820">SUM(I467,I501,I547)</f>
        <v>64</v>
      </c>
      <c r="J433" s="8">
        <f t="shared" si="815"/>
        <v>170</v>
      </c>
      <c r="K433" s="8">
        <f t="shared" si="816"/>
        <v>170</v>
      </c>
      <c r="M433" s="2"/>
    </row>
    <row r="434" spans="1:13" ht="30" hidden="1" x14ac:dyDescent="0.25">
      <c r="B434" s="1" t="str">
        <f t="shared" si="714"/>
        <v>n</v>
      </c>
      <c r="C434" s="1" t="str">
        <f t="shared" si="715"/>
        <v>b</v>
      </c>
      <c r="D434" s="4" t="s">
        <v>1</v>
      </c>
      <c r="E434" s="11" t="s">
        <v>23</v>
      </c>
      <c r="F434" s="8">
        <f t="shared" ref="F434" si="821">SUM(F468,F502)</f>
        <v>0</v>
      </c>
      <c r="G434" s="8">
        <f>SUM(G468,G502)</f>
        <v>0</v>
      </c>
      <c r="H434" s="8">
        <f t="shared" ref="H434" si="822">SUM(H468,H502)</f>
        <v>0</v>
      </c>
      <c r="I434" s="8">
        <f t="shared" ref="I434" si="823">SUM(I468,I502)</f>
        <v>0</v>
      </c>
      <c r="J434" s="8">
        <f>SUM(J468,J502)</f>
        <v>0</v>
      </c>
      <c r="K434" s="8">
        <f>SUM(K468,K502)</f>
        <v>0</v>
      </c>
      <c r="M434" s="2"/>
    </row>
    <row r="435" spans="1:13" x14ac:dyDescent="0.25">
      <c r="B435" s="1" t="str">
        <f t="shared" si="714"/>
        <v>m</v>
      </c>
      <c r="C435" s="1" t="str">
        <f t="shared" si="715"/>
        <v>a</v>
      </c>
      <c r="D435" s="4" t="s">
        <v>1</v>
      </c>
      <c r="E435" s="7" t="s">
        <v>24</v>
      </c>
      <c r="F435" s="8">
        <f t="shared" ref="F435" si="824">SUM(F445,F469,F503,F528,F553)</f>
        <v>708.54821000000004</v>
      </c>
      <c r="G435" s="8">
        <f>SUM(G445,G469,G503,G528,G553)</f>
        <v>100</v>
      </c>
      <c r="H435" s="8">
        <f t="shared" ref="H435" si="825">SUM(H445,H469,H503,H528,H553)</f>
        <v>154.69999999999999</v>
      </c>
      <c r="I435" s="8">
        <f t="shared" ref="I435" si="826">SUM(I445,I469,I503,I528,I553)</f>
        <v>54.610999999999997</v>
      </c>
      <c r="J435" s="8">
        <f>SUM(J445,J469,J503,J528,J553)</f>
        <v>100</v>
      </c>
      <c r="K435" s="8">
        <f>SUM(K445,K469,K503,K528,K553)</f>
        <v>100</v>
      </c>
      <c r="M435" s="13"/>
    </row>
    <row r="436" spans="1:13" hidden="1" x14ac:dyDescent="0.25">
      <c r="B436" s="1" t="str">
        <f t="shared" si="714"/>
        <v>n</v>
      </c>
      <c r="C436" s="1" t="str">
        <f t="shared" si="715"/>
        <v>b</v>
      </c>
      <c r="D436" s="4" t="s">
        <v>1</v>
      </c>
      <c r="E436" s="7" t="s">
        <v>25</v>
      </c>
      <c r="F436" s="8">
        <f t="shared" ref="F436" si="827">SUM(F470,F504)</f>
        <v>0</v>
      </c>
      <c r="G436" s="8">
        <f>SUM(G470,G504)</f>
        <v>0</v>
      </c>
      <c r="H436" s="8">
        <f t="shared" ref="H436" si="828">SUM(H470,H504)</f>
        <v>0</v>
      </c>
      <c r="I436" s="8">
        <f t="shared" ref="I436" si="829">SUM(I470,I504)</f>
        <v>0</v>
      </c>
      <c r="J436" s="8">
        <f>SUM(J470,J504)</f>
        <v>0</v>
      </c>
      <c r="K436" s="8">
        <f>SUM(K470,K504)</f>
        <v>0</v>
      </c>
      <c r="M436" s="2"/>
    </row>
    <row r="437" spans="1:13" ht="75" customHeight="1" x14ac:dyDescent="0.25">
      <c r="A437" s="1" t="s">
        <v>241</v>
      </c>
      <c r="B437" s="1" t="str">
        <f t="shared" si="714"/>
        <v>m</v>
      </c>
      <c r="C437" s="1" t="str">
        <f t="shared" si="715"/>
        <v>a</v>
      </c>
      <c r="D437" s="4" t="s">
        <v>137</v>
      </c>
      <c r="E437" s="5" t="s">
        <v>138</v>
      </c>
      <c r="F437" s="6">
        <f t="shared" ref="F437" si="830">SUM(F439)</f>
        <v>1289.7964300000001</v>
      </c>
      <c r="G437" s="6">
        <f>SUM(G439)</f>
        <v>1800</v>
      </c>
      <c r="H437" s="6">
        <f t="shared" ref="H437" si="831">SUM(H439)</f>
        <v>2455.56</v>
      </c>
      <c r="I437" s="6">
        <f t="shared" ref="I437" si="832">SUM(I439)</f>
        <v>1025.09466</v>
      </c>
      <c r="J437" s="6">
        <f>SUM(J439)</f>
        <v>1800</v>
      </c>
      <c r="K437" s="6">
        <f>SUM(K439)</f>
        <v>4400</v>
      </c>
      <c r="M437" s="35" t="s">
        <v>243</v>
      </c>
    </row>
    <row r="438" spans="1:13" x14ac:dyDescent="0.25">
      <c r="B438" s="1" t="str">
        <f t="shared" si="714"/>
        <v>m</v>
      </c>
      <c r="C438" s="1" t="str">
        <f t="shared" si="715"/>
        <v>a</v>
      </c>
      <c r="D438" s="4" t="s">
        <v>1</v>
      </c>
      <c r="E438" s="7" t="s">
        <v>13</v>
      </c>
      <c r="F438" s="8">
        <v>2</v>
      </c>
      <c r="G438" s="8">
        <v>12</v>
      </c>
      <c r="H438" s="8">
        <v>0</v>
      </c>
      <c r="I438" s="8">
        <v>0</v>
      </c>
      <c r="J438" s="8">
        <v>12</v>
      </c>
      <c r="K438" s="8">
        <v>12</v>
      </c>
      <c r="M438" s="36"/>
    </row>
    <row r="439" spans="1:13" x14ac:dyDescent="0.25">
      <c r="B439" s="1" t="str">
        <f t="shared" si="714"/>
        <v>m</v>
      </c>
      <c r="C439" s="1" t="str">
        <f t="shared" si="715"/>
        <v>a</v>
      </c>
      <c r="D439" s="4" t="s">
        <v>1</v>
      </c>
      <c r="E439" s="7" t="s">
        <v>14</v>
      </c>
      <c r="F439" s="8">
        <f t="shared" ref="F439" si="833">SUM(F440)</f>
        <v>1289.7964300000001</v>
      </c>
      <c r="G439" s="8">
        <f>SUM(G440)</f>
        <v>1800</v>
      </c>
      <c r="H439" s="8">
        <f t="shared" ref="H439" si="834">SUM(H440)</f>
        <v>2455.56</v>
      </c>
      <c r="I439" s="8">
        <f t="shared" ref="I439" si="835">SUM(I440)</f>
        <v>1025.09466</v>
      </c>
      <c r="J439" s="8">
        <f>SUM(J440)</f>
        <v>1800</v>
      </c>
      <c r="K439" s="8">
        <f>SUM(K440)</f>
        <v>4400</v>
      </c>
      <c r="M439" s="36"/>
    </row>
    <row r="440" spans="1:13" x14ac:dyDescent="0.25">
      <c r="B440" s="1" t="str">
        <f t="shared" si="714"/>
        <v>m</v>
      </c>
      <c r="C440" s="1" t="str">
        <f t="shared" si="715"/>
        <v>a</v>
      </c>
      <c r="D440" s="4" t="s">
        <v>1</v>
      </c>
      <c r="E440" s="9" t="s">
        <v>16</v>
      </c>
      <c r="F440" s="8">
        <v>1289.7964300000001</v>
      </c>
      <c r="G440" s="8">
        <v>1800</v>
      </c>
      <c r="H440" s="8">
        <v>2455.56</v>
      </c>
      <c r="I440" s="8">
        <v>1025.09466</v>
      </c>
      <c r="J440" s="8">
        <v>1800</v>
      </c>
      <c r="K440" s="8">
        <v>4400</v>
      </c>
      <c r="M440" s="37"/>
    </row>
    <row r="441" spans="1:13" ht="96" customHeight="1" x14ac:dyDescent="0.25">
      <c r="A441" s="1" t="s">
        <v>241</v>
      </c>
      <c r="B441" s="1" t="str">
        <f t="shared" si="714"/>
        <v>m</v>
      </c>
      <c r="C441" s="1" t="str">
        <f t="shared" si="715"/>
        <v>a</v>
      </c>
      <c r="D441" s="4" t="s">
        <v>139</v>
      </c>
      <c r="E441" s="5" t="s">
        <v>140</v>
      </c>
      <c r="F441" s="6">
        <f t="shared" ref="F441" si="836">SUM(F442,F445)</f>
        <v>21802.83741</v>
      </c>
      <c r="G441" s="6">
        <f>SUM(G442,G445)</f>
        <v>22400</v>
      </c>
      <c r="H441" s="6">
        <f t="shared" ref="H441" si="837">SUM(H442,H445)</f>
        <v>21956</v>
      </c>
      <c r="I441" s="6">
        <f t="shared" ref="I441" si="838">SUM(I442,I445)</f>
        <v>10146.81889</v>
      </c>
      <c r="J441" s="6">
        <f>SUM(J442,J445)</f>
        <v>22500</v>
      </c>
      <c r="K441" s="6">
        <f>SUM(K442,K445)</f>
        <v>25412</v>
      </c>
      <c r="M441" s="35" t="s">
        <v>244</v>
      </c>
    </row>
    <row r="442" spans="1:13" x14ac:dyDescent="0.25">
      <c r="B442" s="1" t="str">
        <f t="shared" si="714"/>
        <v>m</v>
      </c>
      <c r="C442" s="1" t="str">
        <f t="shared" si="715"/>
        <v>a</v>
      </c>
      <c r="D442" s="4" t="s">
        <v>1</v>
      </c>
      <c r="E442" s="7" t="s">
        <v>14</v>
      </c>
      <c r="F442" s="8">
        <f t="shared" ref="F442" si="839">SUM(F443:F444)</f>
        <v>21128.18908</v>
      </c>
      <c r="G442" s="8">
        <f>SUM(G443:G444)</f>
        <v>22300</v>
      </c>
      <c r="H442" s="8">
        <f t="shared" ref="H442" si="840">SUM(H443:H444)</f>
        <v>21801.3</v>
      </c>
      <c r="I442" s="8">
        <f t="shared" ref="I442" si="841">SUM(I443:I444)</f>
        <v>10092.20789</v>
      </c>
      <c r="J442" s="8">
        <f>SUM(J443:J444)</f>
        <v>22400</v>
      </c>
      <c r="K442" s="8">
        <f>SUM(K443:K444)</f>
        <v>25312</v>
      </c>
      <c r="M442" s="36"/>
    </row>
    <row r="443" spans="1:13" x14ac:dyDescent="0.25">
      <c r="B443" s="1" t="str">
        <f t="shared" si="714"/>
        <v>m</v>
      </c>
      <c r="C443" s="1" t="str">
        <f t="shared" si="715"/>
        <v>a</v>
      </c>
      <c r="D443" s="4" t="s">
        <v>1</v>
      </c>
      <c r="E443" s="9" t="s">
        <v>16</v>
      </c>
      <c r="F443" s="8">
        <v>21110.931079999998</v>
      </c>
      <c r="G443" s="8">
        <v>22270</v>
      </c>
      <c r="H443" s="8">
        <v>21741.3</v>
      </c>
      <c r="I443" s="8">
        <v>10044.884889999999</v>
      </c>
      <c r="J443" s="8">
        <v>22370</v>
      </c>
      <c r="K443" s="8">
        <v>25282</v>
      </c>
      <c r="M443" s="36"/>
    </row>
    <row r="444" spans="1:13" x14ac:dyDescent="0.25">
      <c r="B444" s="1" t="str">
        <f t="shared" si="714"/>
        <v>m</v>
      </c>
      <c r="C444" s="1" t="str">
        <f t="shared" si="715"/>
        <v>a</v>
      </c>
      <c r="D444" s="4" t="s">
        <v>1</v>
      </c>
      <c r="E444" s="9" t="s">
        <v>19</v>
      </c>
      <c r="F444" s="8">
        <v>17.257999999999999</v>
      </c>
      <c r="G444" s="8">
        <v>30</v>
      </c>
      <c r="H444" s="8">
        <v>60</v>
      </c>
      <c r="I444" s="8">
        <v>47.323</v>
      </c>
      <c r="J444" s="8">
        <v>30</v>
      </c>
      <c r="K444" s="8">
        <v>30</v>
      </c>
      <c r="M444" s="36"/>
    </row>
    <row r="445" spans="1:13" x14ac:dyDescent="0.25">
      <c r="B445" s="1" t="str">
        <f t="shared" si="714"/>
        <v>m</v>
      </c>
      <c r="C445" s="1" t="str">
        <f t="shared" si="715"/>
        <v>a</v>
      </c>
      <c r="D445" s="4" t="s">
        <v>1</v>
      </c>
      <c r="E445" s="7" t="s">
        <v>24</v>
      </c>
      <c r="F445" s="8">
        <v>674.64832999999999</v>
      </c>
      <c r="G445" s="8">
        <v>100</v>
      </c>
      <c r="H445" s="8">
        <v>154.69999999999999</v>
      </c>
      <c r="I445" s="8">
        <v>54.610999999999997</v>
      </c>
      <c r="J445" s="8">
        <v>100</v>
      </c>
      <c r="K445" s="8">
        <v>100</v>
      </c>
      <c r="M445" s="37"/>
    </row>
    <row r="446" spans="1:13" x14ac:dyDescent="0.25">
      <c r="A446" s="1" t="s">
        <v>241</v>
      </c>
      <c r="B446" s="1" t="str">
        <f t="shared" si="714"/>
        <v>m</v>
      </c>
      <c r="C446" s="1" t="str">
        <f t="shared" si="715"/>
        <v>a</v>
      </c>
      <c r="D446" s="4" t="s">
        <v>141</v>
      </c>
      <c r="E446" s="5" t="s">
        <v>142</v>
      </c>
      <c r="F446" s="6">
        <f t="shared" ref="F446:F447" si="842">SUM(F447)</f>
        <v>1671.37807</v>
      </c>
      <c r="G446" s="6">
        <f t="shared" ref="G446:G447" si="843">SUM(G447)</f>
        <v>1700</v>
      </c>
      <c r="H446" s="6">
        <f t="shared" ref="H446:H447" si="844">SUM(H447)</f>
        <v>1700</v>
      </c>
      <c r="I446" s="6">
        <f t="shared" ref="I446:I447" si="845">SUM(I447)</f>
        <v>1375.6590900000001</v>
      </c>
      <c r="J446" s="6">
        <f t="shared" ref="J446:J447" si="846">SUM(J447)</f>
        <v>1700</v>
      </c>
      <c r="K446" s="6">
        <f t="shared" ref="K446:K447" si="847">SUM(K447)</f>
        <v>1700</v>
      </c>
      <c r="M446" s="13"/>
    </row>
    <row r="447" spans="1:13" x14ac:dyDescent="0.25">
      <c r="B447" s="1" t="str">
        <f t="shared" si="714"/>
        <v>m</v>
      </c>
      <c r="C447" s="1" t="str">
        <f t="shared" si="715"/>
        <v>a</v>
      </c>
      <c r="D447" s="4" t="s">
        <v>1</v>
      </c>
      <c r="E447" s="7" t="s">
        <v>14</v>
      </c>
      <c r="F447" s="8">
        <f t="shared" si="842"/>
        <v>1671.37807</v>
      </c>
      <c r="G447" s="8">
        <f t="shared" si="843"/>
        <v>1700</v>
      </c>
      <c r="H447" s="8">
        <f t="shared" si="844"/>
        <v>1700</v>
      </c>
      <c r="I447" s="8">
        <f t="shared" si="845"/>
        <v>1375.6590900000001</v>
      </c>
      <c r="J447" s="8">
        <f t="shared" si="846"/>
        <v>1700</v>
      </c>
      <c r="K447" s="8">
        <f t="shared" si="847"/>
        <v>1700</v>
      </c>
      <c r="M447" s="13"/>
    </row>
    <row r="448" spans="1:13" x14ac:dyDescent="0.25">
      <c r="B448" s="1" t="str">
        <f t="shared" si="714"/>
        <v>m</v>
      </c>
      <c r="C448" s="1" t="str">
        <f t="shared" si="715"/>
        <v>a</v>
      </c>
      <c r="D448" s="4" t="s">
        <v>1</v>
      </c>
      <c r="E448" s="9" t="s">
        <v>16</v>
      </c>
      <c r="F448" s="8">
        <v>1671.37807</v>
      </c>
      <c r="G448" s="8">
        <v>1700</v>
      </c>
      <c r="H448" s="8">
        <v>1700</v>
      </c>
      <c r="I448" s="8">
        <v>1375.6590900000001</v>
      </c>
      <c r="J448" s="8">
        <v>1700</v>
      </c>
      <c r="K448" s="8">
        <v>1700</v>
      </c>
      <c r="M448" s="13"/>
    </row>
    <row r="449" spans="1:13" ht="110.25" customHeight="1" x14ac:dyDescent="0.25">
      <c r="A449" s="1" t="s">
        <v>241</v>
      </c>
      <c r="B449" s="1" t="str">
        <f t="shared" si="714"/>
        <v>m</v>
      </c>
      <c r="C449" s="1" t="str">
        <f t="shared" si="715"/>
        <v>a</v>
      </c>
      <c r="D449" s="4" t="s">
        <v>143</v>
      </c>
      <c r="E449" s="5" t="s">
        <v>144</v>
      </c>
      <c r="F449" s="6">
        <f t="shared" ref="F449" si="848">SUM(F451)</f>
        <v>1469.4760000000001</v>
      </c>
      <c r="G449" s="6">
        <f>SUM(G451)</f>
        <v>1800</v>
      </c>
      <c r="H449" s="6">
        <f t="shared" ref="H449" si="849">SUM(H451)</f>
        <v>1800</v>
      </c>
      <c r="I449" s="6">
        <f t="shared" ref="I449" si="850">SUM(I451)</f>
        <v>1084.336</v>
      </c>
      <c r="J449" s="6">
        <f>SUM(J451)</f>
        <v>1800</v>
      </c>
      <c r="K449" s="6">
        <f>SUM(K451)</f>
        <v>7980</v>
      </c>
      <c r="M449" s="35" t="s">
        <v>252</v>
      </c>
    </row>
    <row r="450" spans="1:13" ht="23.25" customHeight="1" x14ac:dyDescent="0.25">
      <c r="B450" s="1" t="str">
        <f t="shared" si="714"/>
        <v>m</v>
      </c>
      <c r="C450" s="1" t="str">
        <f t="shared" si="715"/>
        <v>a</v>
      </c>
      <c r="D450" s="4" t="s">
        <v>1</v>
      </c>
      <c r="E450" s="7" t="s">
        <v>13</v>
      </c>
      <c r="F450" s="8">
        <v>1</v>
      </c>
      <c r="G450" s="8">
        <v>2</v>
      </c>
      <c r="H450" s="8">
        <v>0</v>
      </c>
      <c r="I450" s="8">
        <v>0</v>
      </c>
      <c r="J450" s="8">
        <v>2</v>
      </c>
      <c r="K450" s="8">
        <v>2</v>
      </c>
      <c r="M450" s="36"/>
    </row>
    <row r="451" spans="1:13" ht="34.5" customHeight="1" x14ac:dyDescent="0.25">
      <c r="B451" s="1" t="str">
        <f t="shared" si="714"/>
        <v>m</v>
      </c>
      <c r="C451" s="1" t="str">
        <f t="shared" si="715"/>
        <v>a</v>
      </c>
      <c r="D451" s="4" t="s">
        <v>1</v>
      </c>
      <c r="E451" s="7" t="s">
        <v>14</v>
      </c>
      <c r="F451" s="8">
        <f t="shared" ref="F451" si="851">SUM(F452)</f>
        <v>1469.4760000000001</v>
      </c>
      <c r="G451" s="8">
        <f>SUM(G452)</f>
        <v>1800</v>
      </c>
      <c r="H451" s="8">
        <f t="shared" ref="H451" si="852">SUM(H452)</f>
        <v>1800</v>
      </c>
      <c r="I451" s="8">
        <f t="shared" ref="I451" si="853">SUM(I452)</f>
        <v>1084.336</v>
      </c>
      <c r="J451" s="8">
        <f>SUM(J452)</f>
        <v>1800</v>
      </c>
      <c r="K451" s="8">
        <f>SUM(K452)</f>
        <v>7980</v>
      </c>
      <c r="M451" s="36"/>
    </row>
    <row r="452" spans="1:13" ht="39.75" customHeight="1" x14ac:dyDescent="0.25">
      <c r="B452" s="1" t="str">
        <f t="shared" si="714"/>
        <v>m</v>
      </c>
      <c r="C452" s="1" t="str">
        <f t="shared" si="715"/>
        <v>a</v>
      </c>
      <c r="D452" s="4" t="s">
        <v>1</v>
      </c>
      <c r="E452" s="9" t="s">
        <v>16</v>
      </c>
      <c r="F452" s="8">
        <v>1469.4760000000001</v>
      </c>
      <c r="G452" s="8">
        <v>1800</v>
      </c>
      <c r="H452" s="8">
        <v>1800</v>
      </c>
      <c r="I452" s="8">
        <v>1084.336</v>
      </c>
      <c r="J452" s="8">
        <v>1800</v>
      </c>
      <c r="K452" s="8">
        <v>7980</v>
      </c>
      <c r="M452" s="37"/>
    </row>
    <row r="453" spans="1:13" ht="45" x14ac:dyDescent="0.25">
      <c r="A453" s="1" t="s">
        <v>241</v>
      </c>
      <c r="B453" s="1" t="str">
        <f t="shared" ref="B453:B516" si="854">IF((G453+R453)&gt;0,"m","n")</f>
        <v>m</v>
      </c>
      <c r="C453" s="1" t="str">
        <f t="shared" ref="C453:C516" si="855">IF((F453+G453+H453+I453+J453+K453)&gt;0,"a","b")</f>
        <v>a</v>
      </c>
      <c r="D453" s="4" t="s">
        <v>145</v>
      </c>
      <c r="E453" s="5" t="s">
        <v>146</v>
      </c>
      <c r="F453" s="6">
        <f t="shared" ref="F453" si="856">SUM(F455)</f>
        <v>226.53917000000001</v>
      </c>
      <c r="G453" s="6">
        <f>SUM(G455)</f>
        <v>260</v>
      </c>
      <c r="H453" s="6">
        <f t="shared" ref="H453" si="857">SUM(H455)</f>
        <v>238</v>
      </c>
      <c r="I453" s="6">
        <f t="shared" ref="I453" si="858">SUM(I455)</f>
        <v>174.2953</v>
      </c>
      <c r="J453" s="6">
        <f>SUM(J455)</f>
        <v>260</v>
      </c>
      <c r="K453" s="6">
        <f>SUM(K455)</f>
        <v>260</v>
      </c>
      <c r="M453" s="13"/>
    </row>
    <row r="454" spans="1:13" x14ac:dyDescent="0.25">
      <c r="B454" s="1" t="str">
        <f t="shared" si="854"/>
        <v>m</v>
      </c>
      <c r="C454" s="1" t="str">
        <f t="shared" si="855"/>
        <v>a</v>
      </c>
      <c r="D454" s="4" t="s">
        <v>1</v>
      </c>
      <c r="E454" s="7" t="s">
        <v>13</v>
      </c>
      <c r="F454" s="8">
        <v>5</v>
      </c>
      <c r="G454" s="8">
        <v>5</v>
      </c>
      <c r="H454" s="8">
        <v>0</v>
      </c>
      <c r="I454" s="8">
        <v>0</v>
      </c>
      <c r="J454" s="8">
        <v>5</v>
      </c>
      <c r="K454" s="8">
        <v>5</v>
      </c>
      <c r="M454" s="13"/>
    </row>
    <row r="455" spans="1:13" x14ac:dyDescent="0.25">
      <c r="B455" s="1" t="str">
        <f t="shared" si="854"/>
        <v>m</v>
      </c>
      <c r="C455" s="1" t="str">
        <f t="shared" si="855"/>
        <v>a</v>
      </c>
      <c r="D455" s="4" t="s">
        <v>1</v>
      </c>
      <c r="E455" s="7" t="s">
        <v>14</v>
      </c>
      <c r="F455" s="8">
        <f t="shared" ref="F455" si="859">SUM(F456)</f>
        <v>226.53917000000001</v>
      </c>
      <c r="G455" s="8">
        <f>SUM(G456)</f>
        <v>260</v>
      </c>
      <c r="H455" s="8">
        <f t="shared" ref="H455" si="860">SUM(H456)</f>
        <v>238</v>
      </c>
      <c r="I455" s="8">
        <f t="shared" ref="I455" si="861">SUM(I456)</f>
        <v>174.2953</v>
      </c>
      <c r="J455" s="8">
        <f>SUM(J456)</f>
        <v>260</v>
      </c>
      <c r="K455" s="8">
        <f>SUM(K456)</f>
        <v>260</v>
      </c>
      <c r="M455" s="13"/>
    </row>
    <row r="456" spans="1:13" x14ac:dyDescent="0.25">
      <c r="B456" s="1" t="str">
        <f t="shared" si="854"/>
        <v>m</v>
      </c>
      <c r="C456" s="1" t="str">
        <f t="shared" si="855"/>
        <v>a</v>
      </c>
      <c r="D456" s="4" t="s">
        <v>1</v>
      </c>
      <c r="E456" s="9" t="s">
        <v>16</v>
      </c>
      <c r="F456" s="8">
        <v>226.53917000000001</v>
      </c>
      <c r="G456" s="8">
        <v>260</v>
      </c>
      <c r="H456" s="8">
        <v>238</v>
      </c>
      <c r="I456" s="8">
        <v>174.2953</v>
      </c>
      <c r="J456" s="8">
        <v>260</v>
      </c>
      <c r="K456" s="8">
        <v>260</v>
      </c>
      <c r="M456" s="13"/>
    </row>
    <row r="457" spans="1:13" ht="24" customHeight="1" x14ac:dyDescent="0.25">
      <c r="A457" s="1" t="s">
        <v>241</v>
      </c>
      <c r="B457" s="1" t="str">
        <f t="shared" si="854"/>
        <v>m</v>
      </c>
      <c r="C457" s="1" t="str">
        <f t="shared" si="855"/>
        <v>a</v>
      </c>
      <c r="D457" s="4" t="s">
        <v>147</v>
      </c>
      <c r="E457" s="5" t="s">
        <v>148</v>
      </c>
      <c r="F457" s="6">
        <f t="shared" ref="F457" si="862">SUM(F471,F475,F479)</f>
        <v>13229.660609999999</v>
      </c>
      <c r="G457" s="6">
        <f>SUM(G471,G475,G479)</f>
        <v>15670</v>
      </c>
      <c r="H457" s="6">
        <f t="shared" ref="H457" si="863">SUM(H471,H475,H479)</f>
        <v>15667.32</v>
      </c>
      <c r="I457" s="6">
        <f t="shared" ref="I457" si="864">SUM(I471,I475,I479)</f>
        <v>9432.0496299999995</v>
      </c>
      <c r="J457" s="6">
        <f>SUM(J471,J475,J479)</f>
        <v>16000</v>
      </c>
      <c r="K457" s="6">
        <f>SUM(K471,K475,K479)</f>
        <v>17028</v>
      </c>
      <c r="M457" s="22" t="s">
        <v>245</v>
      </c>
    </row>
    <row r="458" spans="1:13" x14ac:dyDescent="0.25">
      <c r="B458" s="1" t="str">
        <f t="shared" si="854"/>
        <v>m</v>
      </c>
      <c r="C458" s="1" t="str">
        <f t="shared" si="855"/>
        <v>a</v>
      </c>
      <c r="D458" s="4" t="s">
        <v>1</v>
      </c>
      <c r="E458" s="7" t="s">
        <v>13</v>
      </c>
      <c r="F458" s="8">
        <f t="shared" ref="F458" si="865">SUM(F476)</f>
        <v>31</v>
      </c>
      <c r="G458" s="8">
        <f>SUM(G476)</f>
        <v>31</v>
      </c>
      <c r="H458" s="8">
        <f t="shared" ref="H458" si="866">SUM(H476)</f>
        <v>0</v>
      </c>
      <c r="I458" s="8">
        <f t="shared" ref="I458" si="867">SUM(I476)</f>
        <v>0</v>
      </c>
      <c r="J458" s="8">
        <f>SUM(J476)</f>
        <v>31</v>
      </c>
      <c r="K458" s="8">
        <f>SUM(K476)</f>
        <v>31</v>
      </c>
      <c r="M458" s="23"/>
    </row>
    <row r="459" spans="1:13" x14ac:dyDescent="0.25">
      <c r="B459" s="1" t="str">
        <f t="shared" si="854"/>
        <v>m</v>
      </c>
      <c r="C459" s="1" t="str">
        <f t="shared" si="855"/>
        <v>a</v>
      </c>
      <c r="D459" s="4" t="s">
        <v>1</v>
      </c>
      <c r="E459" s="7" t="s">
        <v>14</v>
      </c>
      <c r="F459" s="8">
        <f t="shared" ref="F459" si="868">SUM(F472,F477,F480)</f>
        <v>13229.660609999999</v>
      </c>
      <c r="G459" s="8">
        <f>SUM(G472,G477,G480)</f>
        <v>15670</v>
      </c>
      <c r="H459" s="8">
        <f t="shared" ref="H459" si="869">SUM(H472,H477,H480)</f>
        <v>15667.32</v>
      </c>
      <c r="I459" s="8">
        <f t="shared" ref="I459" si="870">SUM(I472,I477,I480)</f>
        <v>9432.0496299999995</v>
      </c>
      <c r="J459" s="8">
        <f>SUM(J472,J477,J480)</f>
        <v>16000</v>
      </c>
      <c r="K459" s="8">
        <f>SUM(K472,K477,K480)</f>
        <v>17028</v>
      </c>
      <c r="M459" s="23"/>
    </row>
    <row r="460" spans="1:13" ht="15" hidden="1" customHeight="1" x14ac:dyDescent="0.25">
      <c r="B460" s="1" t="str">
        <f t="shared" si="854"/>
        <v>n</v>
      </c>
      <c r="C460" s="1" t="str">
        <f t="shared" si="855"/>
        <v>b</v>
      </c>
      <c r="D460" s="4" t="s">
        <v>1</v>
      </c>
      <c r="E460" s="9" t="s">
        <v>15</v>
      </c>
      <c r="F460" s="8">
        <f t="shared" ref="F460" si="871">SUM(F481)</f>
        <v>0</v>
      </c>
      <c r="G460" s="8">
        <f>SUM(G481)</f>
        <v>0</v>
      </c>
      <c r="H460" s="8">
        <f t="shared" ref="H460" si="872">SUM(H481)</f>
        <v>0</v>
      </c>
      <c r="I460" s="8">
        <f t="shared" ref="I460" si="873">SUM(I481)</f>
        <v>0</v>
      </c>
      <c r="J460" s="8">
        <f>SUM(J481)</f>
        <v>0</v>
      </c>
      <c r="K460" s="8">
        <f>SUM(K481)</f>
        <v>0</v>
      </c>
      <c r="M460" s="24"/>
    </row>
    <row r="461" spans="1:13" x14ac:dyDescent="0.25">
      <c r="B461" s="1" t="str">
        <f t="shared" si="854"/>
        <v>m</v>
      </c>
      <c r="C461" s="1" t="str">
        <f t="shared" si="855"/>
        <v>a</v>
      </c>
      <c r="D461" s="4" t="s">
        <v>1</v>
      </c>
      <c r="E461" s="9" t="s">
        <v>16</v>
      </c>
      <c r="F461" s="8">
        <f t="shared" ref="F461" si="874">SUM(F473,F478,F482)</f>
        <v>1750.46803</v>
      </c>
      <c r="G461" s="8">
        <f>SUM(G473,G478,G482)</f>
        <v>2600</v>
      </c>
      <c r="H461" s="8">
        <f t="shared" ref="H461" si="875">SUM(H473,H478,H482)</f>
        <v>2597.3199999999997</v>
      </c>
      <c r="I461" s="8">
        <f t="shared" ref="I461" si="876">SUM(I473,I478,I482)</f>
        <v>1441.25486</v>
      </c>
      <c r="J461" s="8">
        <f>SUM(J473,J478,J482)</f>
        <v>2800</v>
      </c>
      <c r="K461" s="8">
        <f>SUM(K473,K478,K482)</f>
        <v>3679</v>
      </c>
      <c r="M461" s="23"/>
    </row>
    <row r="462" spans="1:13" ht="15" hidden="1" customHeight="1" x14ac:dyDescent="0.25">
      <c r="B462" s="1" t="str">
        <f t="shared" si="854"/>
        <v>n</v>
      </c>
      <c r="C462" s="1" t="str">
        <f t="shared" si="855"/>
        <v>b</v>
      </c>
      <c r="D462" s="4" t="s">
        <v>1</v>
      </c>
      <c r="E462" s="9" t="s">
        <v>17</v>
      </c>
      <c r="F462" s="8">
        <f t="shared" ref="F462" si="877">SUM(F483)</f>
        <v>0</v>
      </c>
      <c r="G462" s="8">
        <f t="shared" ref="G462:G463" si="878">SUM(G483)</f>
        <v>0</v>
      </c>
      <c r="H462" s="8">
        <f t="shared" ref="H462:H463" si="879">SUM(H483)</f>
        <v>0</v>
      </c>
      <c r="I462" s="8">
        <f t="shared" ref="I462" si="880">SUM(I483)</f>
        <v>0</v>
      </c>
      <c r="J462" s="8">
        <f t="shared" ref="J462:J463" si="881">SUM(J483)</f>
        <v>0</v>
      </c>
      <c r="K462" s="8">
        <f t="shared" ref="K462:K463" si="882">SUM(K483)</f>
        <v>0</v>
      </c>
      <c r="M462" s="24"/>
    </row>
    <row r="463" spans="1:13" ht="15" hidden="1" customHeight="1" x14ac:dyDescent="0.25">
      <c r="B463" s="1" t="str">
        <f t="shared" si="854"/>
        <v>n</v>
      </c>
      <c r="C463" s="1" t="str">
        <f t="shared" si="855"/>
        <v>b</v>
      </c>
      <c r="D463" s="4" t="s">
        <v>1</v>
      </c>
      <c r="E463" s="9" t="s">
        <v>18</v>
      </c>
      <c r="F463" s="8">
        <f t="shared" ref="F463" si="883">SUM(F484)</f>
        <v>0</v>
      </c>
      <c r="G463" s="8">
        <f t="shared" si="878"/>
        <v>0</v>
      </c>
      <c r="H463" s="8">
        <f t="shared" si="879"/>
        <v>0</v>
      </c>
      <c r="I463" s="8">
        <f t="shared" ref="I463" si="884">SUM(I484)</f>
        <v>0</v>
      </c>
      <c r="J463" s="8">
        <f t="shared" si="881"/>
        <v>0</v>
      </c>
      <c r="K463" s="8">
        <f t="shared" si="882"/>
        <v>0</v>
      </c>
      <c r="M463" s="24"/>
    </row>
    <row r="464" spans="1:13" x14ac:dyDescent="0.25">
      <c r="B464" s="1" t="str">
        <f t="shared" si="854"/>
        <v>m</v>
      </c>
      <c r="C464" s="1" t="str">
        <f t="shared" si="855"/>
        <v>a</v>
      </c>
      <c r="D464" s="4" t="s">
        <v>1</v>
      </c>
      <c r="E464" s="9" t="s">
        <v>19</v>
      </c>
      <c r="F464" s="8">
        <f t="shared" ref="F464" si="885">SUM(F474,F485)</f>
        <v>11479.192579999999</v>
      </c>
      <c r="G464" s="8">
        <f>SUM(G474,G485)</f>
        <v>13070</v>
      </c>
      <c r="H464" s="8">
        <f t="shared" ref="H464" si="886">SUM(H474,H485)</f>
        <v>13070</v>
      </c>
      <c r="I464" s="8">
        <f t="shared" ref="I464" si="887">SUM(I474,I485)</f>
        <v>7990.7947699999995</v>
      </c>
      <c r="J464" s="8">
        <f>SUM(J474,J485)</f>
        <v>13200</v>
      </c>
      <c r="K464" s="8">
        <f>SUM(K474,K485)</f>
        <v>13349</v>
      </c>
      <c r="M464" s="23"/>
    </row>
    <row r="465" spans="2:13" ht="15" hidden="1" customHeight="1" x14ac:dyDescent="0.25">
      <c r="B465" s="1" t="str">
        <f t="shared" si="854"/>
        <v>n</v>
      </c>
      <c r="C465" s="1" t="str">
        <f t="shared" si="855"/>
        <v>b</v>
      </c>
      <c r="D465" s="4" t="s">
        <v>1</v>
      </c>
      <c r="E465" s="9" t="s">
        <v>20</v>
      </c>
      <c r="F465" s="8">
        <f t="shared" ref="F465" si="888">SUM(F486)</f>
        <v>0</v>
      </c>
      <c r="G465" s="8">
        <f t="shared" ref="G465:G470" si="889">SUM(G486)</f>
        <v>0</v>
      </c>
      <c r="H465" s="8">
        <f t="shared" ref="H465:H470" si="890">SUM(H486)</f>
        <v>0</v>
      </c>
      <c r="I465" s="8">
        <f t="shared" ref="I465" si="891">SUM(I486)</f>
        <v>0</v>
      </c>
      <c r="J465" s="8">
        <f t="shared" ref="J465:J470" si="892">SUM(J486)</f>
        <v>0</v>
      </c>
      <c r="K465" s="8">
        <f t="shared" ref="K465:K470" si="893">SUM(K486)</f>
        <v>0</v>
      </c>
      <c r="M465" s="24"/>
    </row>
    <row r="466" spans="2:13" ht="15" hidden="1" customHeight="1" x14ac:dyDescent="0.25">
      <c r="B466" s="1" t="str">
        <f t="shared" si="854"/>
        <v>n</v>
      </c>
      <c r="C466" s="1" t="str">
        <f t="shared" si="855"/>
        <v>b</v>
      </c>
      <c r="D466" s="4" t="s">
        <v>1</v>
      </c>
      <c r="E466" s="10" t="s">
        <v>21</v>
      </c>
      <c r="F466" s="8">
        <f t="shared" ref="F466" si="894">SUM(F487)</f>
        <v>0</v>
      </c>
      <c r="G466" s="8">
        <f t="shared" si="889"/>
        <v>0</v>
      </c>
      <c r="H466" s="8">
        <f t="shared" si="890"/>
        <v>0</v>
      </c>
      <c r="I466" s="8">
        <f t="shared" ref="I466" si="895">SUM(I487)</f>
        <v>0</v>
      </c>
      <c r="J466" s="8">
        <f t="shared" si="892"/>
        <v>0</v>
      </c>
      <c r="K466" s="8">
        <f t="shared" si="893"/>
        <v>0</v>
      </c>
      <c r="M466" s="24"/>
    </row>
    <row r="467" spans="2:13" ht="30" hidden="1" customHeight="1" x14ac:dyDescent="0.25">
      <c r="B467" s="1" t="str">
        <f t="shared" si="854"/>
        <v>n</v>
      </c>
      <c r="C467" s="1" t="str">
        <f t="shared" si="855"/>
        <v>b</v>
      </c>
      <c r="D467" s="4" t="s">
        <v>1</v>
      </c>
      <c r="E467" s="11" t="s">
        <v>22</v>
      </c>
      <c r="F467" s="8">
        <f t="shared" ref="F467" si="896">SUM(F488)</f>
        <v>0</v>
      </c>
      <c r="G467" s="8">
        <f t="shared" si="889"/>
        <v>0</v>
      </c>
      <c r="H467" s="8">
        <f t="shared" si="890"/>
        <v>0</v>
      </c>
      <c r="I467" s="8">
        <f t="shared" ref="I467" si="897">SUM(I488)</f>
        <v>0</v>
      </c>
      <c r="J467" s="8">
        <f t="shared" si="892"/>
        <v>0</v>
      </c>
      <c r="K467" s="8">
        <f t="shared" si="893"/>
        <v>0</v>
      </c>
      <c r="M467" s="24"/>
    </row>
    <row r="468" spans="2:13" ht="30" hidden="1" customHeight="1" x14ac:dyDescent="0.25">
      <c r="B468" s="1" t="str">
        <f t="shared" si="854"/>
        <v>n</v>
      </c>
      <c r="C468" s="1" t="str">
        <f t="shared" si="855"/>
        <v>b</v>
      </c>
      <c r="D468" s="4" t="s">
        <v>1</v>
      </c>
      <c r="E468" s="11" t="s">
        <v>23</v>
      </c>
      <c r="F468" s="8">
        <f t="shared" ref="F468" si="898">SUM(F489)</f>
        <v>0</v>
      </c>
      <c r="G468" s="8">
        <f t="shared" si="889"/>
        <v>0</v>
      </c>
      <c r="H468" s="8">
        <f t="shared" si="890"/>
        <v>0</v>
      </c>
      <c r="I468" s="8">
        <f t="shared" ref="I468" si="899">SUM(I489)</f>
        <v>0</v>
      </c>
      <c r="J468" s="8">
        <f t="shared" si="892"/>
        <v>0</v>
      </c>
      <c r="K468" s="8">
        <f t="shared" si="893"/>
        <v>0</v>
      </c>
      <c r="M468" s="24"/>
    </row>
    <row r="469" spans="2:13" ht="15" hidden="1" customHeight="1" x14ac:dyDescent="0.25">
      <c r="B469" s="1" t="str">
        <f t="shared" si="854"/>
        <v>n</v>
      </c>
      <c r="C469" s="1" t="str">
        <f t="shared" si="855"/>
        <v>b</v>
      </c>
      <c r="D469" s="4" t="s">
        <v>1</v>
      </c>
      <c r="E469" s="7" t="s">
        <v>24</v>
      </c>
      <c r="F469" s="8">
        <f t="shared" ref="F469" si="900">SUM(F490)</f>
        <v>0</v>
      </c>
      <c r="G469" s="8">
        <f t="shared" si="889"/>
        <v>0</v>
      </c>
      <c r="H469" s="8">
        <f t="shared" si="890"/>
        <v>0</v>
      </c>
      <c r="I469" s="8">
        <f t="shared" ref="I469" si="901">SUM(I490)</f>
        <v>0</v>
      </c>
      <c r="J469" s="8">
        <f t="shared" si="892"/>
        <v>0</v>
      </c>
      <c r="K469" s="8">
        <f t="shared" si="893"/>
        <v>0</v>
      </c>
      <c r="M469" s="24"/>
    </row>
    <row r="470" spans="2:13" ht="15" hidden="1" customHeight="1" x14ac:dyDescent="0.25">
      <c r="B470" s="1" t="str">
        <f t="shared" si="854"/>
        <v>n</v>
      </c>
      <c r="C470" s="1" t="str">
        <f t="shared" si="855"/>
        <v>b</v>
      </c>
      <c r="D470" s="4" t="s">
        <v>1</v>
      </c>
      <c r="E470" s="7" t="s">
        <v>25</v>
      </c>
      <c r="F470" s="8">
        <f t="shared" ref="F470" si="902">SUM(F491)</f>
        <v>0</v>
      </c>
      <c r="G470" s="8">
        <f t="shared" si="889"/>
        <v>0</v>
      </c>
      <c r="H470" s="8">
        <f t="shared" si="890"/>
        <v>0</v>
      </c>
      <c r="I470" s="8">
        <f t="shared" ref="I470" si="903">SUM(I491)</f>
        <v>0</v>
      </c>
      <c r="J470" s="8">
        <f t="shared" si="892"/>
        <v>0</v>
      </c>
      <c r="K470" s="8">
        <f t="shared" si="893"/>
        <v>0</v>
      </c>
      <c r="M470" s="24"/>
    </row>
    <row r="471" spans="2:13" x14ac:dyDescent="0.25">
      <c r="B471" s="1" t="str">
        <f t="shared" si="854"/>
        <v>m</v>
      </c>
      <c r="C471" s="1" t="str">
        <f t="shared" si="855"/>
        <v>a</v>
      </c>
      <c r="D471" s="4" t="s">
        <v>149</v>
      </c>
      <c r="E471" s="5" t="s">
        <v>148</v>
      </c>
      <c r="F471" s="6">
        <f t="shared" ref="F471" si="904">SUM(F472)</f>
        <v>11203.823609999999</v>
      </c>
      <c r="G471" s="6">
        <f>SUM(G472)</f>
        <v>12660</v>
      </c>
      <c r="H471" s="6">
        <f t="shared" ref="H471" si="905">SUM(H472)</f>
        <v>12660.2</v>
      </c>
      <c r="I471" s="6">
        <f t="shared" ref="I471" si="906">SUM(I472)</f>
        <v>7822.2274699999998</v>
      </c>
      <c r="J471" s="6">
        <f>SUM(J472)</f>
        <v>12800</v>
      </c>
      <c r="K471" s="6">
        <f>SUM(K472)</f>
        <v>12939</v>
      </c>
      <c r="M471" s="23"/>
    </row>
    <row r="472" spans="2:13" x14ac:dyDescent="0.25">
      <c r="B472" s="1" t="str">
        <f t="shared" si="854"/>
        <v>m</v>
      </c>
      <c r="C472" s="1" t="str">
        <f t="shared" si="855"/>
        <v>a</v>
      </c>
      <c r="D472" s="4" t="s">
        <v>1</v>
      </c>
      <c r="E472" s="7" t="s">
        <v>14</v>
      </c>
      <c r="F472" s="8">
        <f t="shared" ref="F472" si="907">SUM(F473:F474)</f>
        <v>11203.823609999999</v>
      </c>
      <c r="G472" s="8">
        <f>SUM(G473:G474)</f>
        <v>12660</v>
      </c>
      <c r="H472" s="8">
        <f t="shared" ref="H472" si="908">SUM(H473:H474)</f>
        <v>12660.2</v>
      </c>
      <c r="I472" s="8">
        <f t="shared" ref="I472" si="909">SUM(I473:I474)</f>
        <v>7822.2274699999998</v>
      </c>
      <c r="J472" s="8">
        <f>SUM(J473:J474)</f>
        <v>12800</v>
      </c>
      <c r="K472" s="8">
        <f>SUM(K473:K474)</f>
        <v>12939</v>
      </c>
      <c r="M472" s="23"/>
    </row>
    <row r="473" spans="2:13" ht="15" hidden="1" customHeight="1" x14ac:dyDescent="0.25">
      <c r="B473" s="1" t="str">
        <f t="shared" si="854"/>
        <v>n</v>
      </c>
      <c r="C473" s="1" t="str">
        <f t="shared" si="855"/>
        <v>a</v>
      </c>
      <c r="D473" s="4" t="s">
        <v>1</v>
      </c>
      <c r="E473" s="9" t="s">
        <v>16</v>
      </c>
      <c r="F473" s="8">
        <v>0</v>
      </c>
      <c r="G473" s="8">
        <v>0</v>
      </c>
      <c r="H473" s="8">
        <v>0.2</v>
      </c>
      <c r="I473" s="8">
        <v>0</v>
      </c>
      <c r="J473" s="8">
        <v>0</v>
      </c>
      <c r="K473" s="8">
        <v>0</v>
      </c>
      <c r="M473" s="24"/>
    </row>
    <row r="474" spans="2:13" x14ac:dyDescent="0.25">
      <c r="B474" s="1" t="str">
        <f t="shared" si="854"/>
        <v>m</v>
      </c>
      <c r="C474" s="1" t="str">
        <f t="shared" si="855"/>
        <v>a</v>
      </c>
      <c r="D474" s="4" t="s">
        <v>1</v>
      </c>
      <c r="E474" s="9" t="s">
        <v>19</v>
      </c>
      <c r="F474" s="8">
        <v>11203.823609999999</v>
      </c>
      <c r="G474" s="8">
        <v>12660</v>
      </c>
      <c r="H474" s="8">
        <v>12660</v>
      </c>
      <c r="I474" s="8">
        <v>7822.2274699999998</v>
      </c>
      <c r="J474" s="8">
        <v>12800</v>
      </c>
      <c r="K474" s="8">
        <v>12939</v>
      </c>
      <c r="M474" s="23"/>
    </row>
    <row r="475" spans="2:13" ht="60" x14ac:dyDescent="0.25">
      <c r="B475" s="1" t="str">
        <f t="shared" si="854"/>
        <v>m</v>
      </c>
      <c r="C475" s="1" t="str">
        <f t="shared" si="855"/>
        <v>a</v>
      </c>
      <c r="D475" s="4" t="s">
        <v>150</v>
      </c>
      <c r="E475" s="5" t="s">
        <v>151</v>
      </c>
      <c r="F475" s="6">
        <f t="shared" ref="F475" si="910">SUM(F477)</f>
        <v>968.10145999999997</v>
      </c>
      <c r="G475" s="6">
        <f>SUM(G477)</f>
        <v>1350</v>
      </c>
      <c r="H475" s="6">
        <f t="shared" ref="H475" si="911">SUM(H477)</f>
        <v>1347.12</v>
      </c>
      <c r="I475" s="6">
        <f t="shared" ref="I475" si="912">SUM(I477)</f>
        <v>606.125</v>
      </c>
      <c r="J475" s="6">
        <f>SUM(J477)</f>
        <v>1500</v>
      </c>
      <c r="K475" s="6">
        <f>SUM(K477)</f>
        <v>1787</v>
      </c>
      <c r="M475" s="23"/>
    </row>
    <row r="476" spans="2:13" x14ac:dyDescent="0.25">
      <c r="B476" s="1" t="str">
        <f t="shared" si="854"/>
        <v>m</v>
      </c>
      <c r="C476" s="1" t="str">
        <f t="shared" si="855"/>
        <v>a</v>
      </c>
      <c r="D476" s="4" t="s">
        <v>1</v>
      </c>
      <c r="E476" s="7" t="s">
        <v>13</v>
      </c>
      <c r="F476" s="8">
        <v>31</v>
      </c>
      <c r="G476" s="8">
        <v>31</v>
      </c>
      <c r="H476" s="8">
        <v>0</v>
      </c>
      <c r="I476" s="8">
        <v>0</v>
      </c>
      <c r="J476" s="8">
        <v>31</v>
      </c>
      <c r="K476" s="8">
        <v>31</v>
      </c>
      <c r="M476" s="23"/>
    </row>
    <row r="477" spans="2:13" x14ac:dyDescent="0.25">
      <c r="B477" s="1" t="str">
        <f t="shared" si="854"/>
        <v>m</v>
      </c>
      <c r="C477" s="1" t="str">
        <f t="shared" si="855"/>
        <v>a</v>
      </c>
      <c r="D477" s="4" t="s">
        <v>1</v>
      </c>
      <c r="E477" s="7" t="s">
        <v>14</v>
      </c>
      <c r="F477" s="8">
        <f t="shared" ref="F477" si="913">SUM(F478)</f>
        <v>968.10145999999997</v>
      </c>
      <c r="G477" s="8">
        <f>SUM(G478)</f>
        <v>1350</v>
      </c>
      <c r="H477" s="8">
        <f t="shared" ref="H477" si="914">SUM(H478)</f>
        <v>1347.12</v>
      </c>
      <c r="I477" s="8">
        <f t="shared" ref="I477" si="915">SUM(I478)</f>
        <v>606.125</v>
      </c>
      <c r="J477" s="8">
        <f>SUM(J478)</f>
        <v>1500</v>
      </c>
      <c r="K477" s="8">
        <f>SUM(K478)</f>
        <v>1787</v>
      </c>
      <c r="M477" s="23"/>
    </row>
    <row r="478" spans="2:13" x14ac:dyDescent="0.25">
      <c r="B478" s="1" t="str">
        <f t="shared" si="854"/>
        <v>m</v>
      </c>
      <c r="C478" s="1" t="str">
        <f t="shared" si="855"/>
        <v>a</v>
      </c>
      <c r="D478" s="4" t="s">
        <v>1</v>
      </c>
      <c r="E478" s="9" t="s">
        <v>16</v>
      </c>
      <c r="F478" s="8">
        <v>968.10145999999997</v>
      </c>
      <c r="G478" s="8">
        <v>1350</v>
      </c>
      <c r="H478" s="8">
        <v>1347.12</v>
      </c>
      <c r="I478" s="8">
        <v>606.125</v>
      </c>
      <c r="J478" s="8">
        <v>1500</v>
      </c>
      <c r="K478" s="8">
        <v>1787</v>
      </c>
      <c r="M478" s="25"/>
    </row>
    <row r="479" spans="2:13" ht="45" x14ac:dyDescent="0.25">
      <c r="B479" s="1" t="str">
        <f t="shared" si="854"/>
        <v>m</v>
      </c>
      <c r="C479" s="1" t="str">
        <f t="shared" si="855"/>
        <v>a</v>
      </c>
      <c r="D479" s="4" t="s">
        <v>152</v>
      </c>
      <c r="E479" s="5" t="s">
        <v>153</v>
      </c>
      <c r="F479" s="6">
        <f t="shared" ref="F479" si="916">SUM(F480,F490:F491)</f>
        <v>1057.7355400000001</v>
      </c>
      <c r="G479" s="6">
        <f>SUM(G480,G490:G491)</f>
        <v>1660</v>
      </c>
      <c r="H479" s="6">
        <f t="shared" ref="H479" si="917">SUM(H480,H490:H491)</f>
        <v>1660</v>
      </c>
      <c r="I479" s="6">
        <f t="shared" ref="I479" si="918">SUM(I480,I490:I491)</f>
        <v>1003.6971599999999</v>
      </c>
      <c r="J479" s="6">
        <f>SUM(J480,J490:J491)</f>
        <v>1700</v>
      </c>
      <c r="K479" s="6">
        <f>SUM(K480,K490:K491)</f>
        <v>2302</v>
      </c>
      <c r="M479" s="13"/>
    </row>
    <row r="480" spans="2:13" x14ac:dyDescent="0.25">
      <c r="B480" s="1" t="str">
        <f t="shared" si="854"/>
        <v>m</v>
      </c>
      <c r="C480" s="1" t="str">
        <f t="shared" si="855"/>
        <v>a</v>
      </c>
      <c r="D480" s="4" t="s">
        <v>1</v>
      </c>
      <c r="E480" s="7" t="s">
        <v>14</v>
      </c>
      <c r="F480" s="8">
        <f t="shared" ref="F480" si="919">SUM(F481:F486)</f>
        <v>1057.7355400000001</v>
      </c>
      <c r="G480" s="8">
        <f>SUM(G481:G486)</f>
        <v>1660</v>
      </c>
      <c r="H480" s="8">
        <f t="shared" ref="H480" si="920">SUM(H481:H486)</f>
        <v>1660</v>
      </c>
      <c r="I480" s="8">
        <f t="shared" ref="I480" si="921">SUM(I481:I486)</f>
        <v>1003.6971599999999</v>
      </c>
      <c r="J480" s="8">
        <f>SUM(J481:J486)</f>
        <v>1700</v>
      </c>
      <c r="K480" s="8">
        <f>SUM(K481:K486)</f>
        <v>2302</v>
      </c>
      <c r="M480" s="13"/>
    </row>
    <row r="481" spans="1:13" hidden="1" x14ac:dyDescent="0.25">
      <c r="B481" s="1" t="str">
        <f t="shared" si="854"/>
        <v>n</v>
      </c>
      <c r="C481" s="1" t="str">
        <f t="shared" si="855"/>
        <v>b</v>
      </c>
      <c r="D481" s="4" t="s">
        <v>1</v>
      </c>
      <c r="E481" s="9" t="s">
        <v>15</v>
      </c>
      <c r="F481" s="8">
        <v>0</v>
      </c>
      <c r="G481" s="8">
        <v>0</v>
      </c>
      <c r="H481" s="8">
        <v>0</v>
      </c>
      <c r="I481" s="8">
        <v>0</v>
      </c>
      <c r="J481" s="8">
        <v>0</v>
      </c>
      <c r="K481" s="8">
        <v>0</v>
      </c>
      <c r="M481" s="2"/>
    </row>
    <row r="482" spans="1:13" x14ac:dyDescent="0.25">
      <c r="B482" s="1" t="str">
        <f t="shared" si="854"/>
        <v>m</v>
      </c>
      <c r="C482" s="1" t="str">
        <f t="shared" si="855"/>
        <v>a</v>
      </c>
      <c r="D482" s="4" t="s">
        <v>1</v>
      </c>
      <c r="E482" s="9" t="s">
        <v>16</v>
      </c>
      <c r="F482" s="8">
        <v>782.36657000000002</v>
      </c>
      <c r="G482" s="8">
        <v>1250</v>
      </c>
      <c r="H482" s="8">
        <v>1250</v>
      </c>
      <c r="I482" s="8">
        <v>835.12986000000001</v>
      </c>
      <c r="J482" s="8">
        <v>1300</v>
      </c>
      <c r="K482" s="8">
        <v>1892</v>
      </c>
      <c r="M482" s="13"/>
    </row>
    <row r="483" spans="1:13" hidden="1" x14ac:dyDescent="0.25">
      <c r="B483" s="1" t="str">
        <f t="shared" si="854"/>
        <v>n</v>
      </c>
      <c r="C483" s="1" t="str">
        <f t="shared" si="855"/>
        <v>b</v>
      </c>
      <c r="D483" s="4" t="s">
        <v>1</v>
      </c>
      <c r="E483" s="9" t="s">
        <v>17</v>
      </c>
      <c r="F483" s="8">
        <v>0</v>
      </c>
      <c r="G483" s="8">
        <v>0</v>
      </c>
      <c r="H483" s="8">
        <v>0</v>
      </c>
      <c r="I483" s="8">
        <v>0</v>
      </c>
      <c r="J483" s="8">
        <v>0</v>
      </c>
      <c r="K483" s="8">
        <v>0</v>
      </c>
      <c r="M483" s="2"/>
    </row>
    <row r="484" spans="1:13" hidden="1" x14ac:dyDescent="0.25">
      <c r="B484" s="1" t="str">
        <f t="shared" si="854"/>
        <v>n</v>
      </c>
      <c r="C484" s="1" t="str">
        <f t="shared" si="855"/>
        <v>b</v>
      </c>
      <c r="D484" s="4" t="s">
        <v>1</v>
      </c>
      <c r="E484" s="9" t="s">
        <v>18</v>
      </c>
      <c r="F484" s="8">
        <v>0</v>
      </c>
      <c r="G484" s="8">
        <v>0</v>
      </c>
      <c r="H484" s="8">
        <v>0</v>
      </c>
      <c r="I484" s="8">
        <v>0</v>
      </c>
      <c r="J484" s="8">
        <v>0</v>
      </c>
      <c r="K484" s="8">
        <v>0</v>
      </c>
      <c r="M484" s="2"/>
    </row>
    <row r="485" spans="1:13" x14ac:dyDescent="0.25">
      <c r="B485" s="1" t="str">
        <f t="shared" si="854"/>
        <v>m</v>
      </c>
      <c r="C485" s="1" t="str">
        <f t="shared" si="855"/>
        <v>a</v>
      </c>
      <c r="D485" s="4" t="s">
        <v>1</v>
      </c>
      <c r="E485" s="9" t="s">
        <v>19</v>
      </c>
      <c r="F485" s="8">
        <v>275.36896999999999</v>
      </c>
      <c r="G485" s="8">
        <v>410</v>
      </c>
      <c r="H485" s="8">
        <v>410</v>
      </c>
      <c r="I485" s="8">
        <v>168.56729999999999</v>
      </c>
      <c r="J485" s="8">
        <v>400</v>
      </c>
      <c r="K485" s="8">
        <v>410</v>
      </c>
      <c r="M485" s="13"/>
    </row>
    <row r="486" spans="1:13" hidden="1" x14ac:dyDescent="0.25">
      <c r="B486" s="1" t="str">
        <f t="shared" si="854"/>
        <v>n</v>
      </c>
      <c r="C486" s="1" t="str">
        <f t="shared" si="855"/>
        <v>b</v>
      </c>
      <c r="D486" s="4" t="s">
        <v>1</v>
      </c>
      <c r="E486" s="9" t="s">
        <v>20</v>
      </c>
      <c r="F486" s="8">
        <f t="shared" ref="F486" si="922">SUM(F487)</f>
        <v>0</v>
      </c>
      <c r="G486" s="8">
        <f>SUM(G487)</f>
        <v>0</v>
      </c>
      <c r="H486" s="8">
        <f t="shared" ref="H486" si="923">SUM(H487)</f>
        <v>0</v>
      </c>
      <c r="I486" s="8">
        <f t="shared" ref="I486" si="924">SUM(I487)</f>
        <v>0</v>
      </c>
      <c r="J486" s="8">
        <f>SUM(J487)</f>
        <v>0</v>
      </c>
      <c r="K486" s="8">
        <f>SUM(K487)</f>
        <v>0</v>
      </c>
      <c r="M486" s="2"/>
    </row>
    <row r="487" spans="1:13" hidden="1" x14ac:dyDescent="0.25">
      <c r="B487" s="1" t="str">
        <f t="shared" si="854"/>
        <v>n</v>
      </c>
      <c r="C487" s="1" t="str">
        <f t="shared" si="855"/>
        <v>b</v>
      </c>
      <c r="D487" s="4" t="s">
        <v>1</v>
      </c>
      <c r="E487" s="10" t="s">
        <v>21</v>
      </c>
      <c r="F487" s="8">
        <f t="shared" ref="F487" si="925">SUM(F488:F489)</f>
        <v>0</v>
      </c>
      <c r="G487" s="8">
        <f>SUM(G488:G489)</f>
        <v>0</v>
      </c>
      <c r="H487" s="8">
        <f t="shared" ref="H487" si="926">SUM(H488:H489)</f>
        <v>0</v>
      </c>
      <c r="I487" s="8">
        <f t="shared" ref="I487" si="927">SUM(I488:I489)</f>
        <v>0</v>
      </c>
      <c r="J487" s="8">
        <f>SUM(J488:J489)</f>
        <v>0</v>
      </c>
      <c r="K487" s="8">
        <f>SUM(K488:K489)</f>
        <v>0</v>
      </c>
      <c r="M487" s="2"/>
    </row>
    <row r="488" spans="1:13" ht="30" hidden="1" x14ac:dyDescent="0.25">
      <c r="B488" s="1" t="str">
        <f t="shared" si="854"/>
        <v>n</v>
      </c>
      <c r="C488" s="1" t="str">
        <f t="shared" si="855"/>
        <v>b</v>
      </c>
      <c r="D488" s="4" t="s">
        <v>1</v>
      </c>
      <c r="E488" s="11" t="s">
        <v>22</v>
      </c>
      <c r="F488" s="8">
        <v>0</v>
      </c>
      <c r="G488" s="8">
        <v>0</v>
      </c>
      <c r="H488" s="8">
        <v>0</v>
      </c>
      <c r="I488" s="8">
        <v>0</v>
      </c>
      <c r="J488" s="8">
        <v>0</v>
      </c>
      <c r="K488" s="8">
        <v>0</v>
      </c>
      <c r="M488" s="2"/>
    </row>
    <row r="489" spans="1:13" ht="30" hidden="1" x14ac:dyDescent="0.25">
      <c r="B489" s="1" t="str">
        <f t="shared" si="854"/>
        <v>n</v>
      </c>
      <c r="C489" s="1" t="str">
        <f t="shared" si="855"/>
        <v>b</v>
      </c>
      <c r="D489" s="4" t="s">
        <v>1</v>
      </c>
      <c r="E489" s="11" t="s">
        <v>23</v>
      </c>
      <c r="F489" s="8">
        <v>0</v>
      </c>
      <c r="G489" s="8">
        <v>0</v>
      </c>
      <c r="H489" s="8">
        <v>0</v>
      </c>
      <c r="I489" s="8">
        <v>0</v>
      </c>
      <c r="J489" s="8">
        <v>0</v>
      </c>
      <c r="K489" s="8">
        <v>0</v>
      </c>
      <c r="M489" s="2"/>
    </row>
    <row r="490" spans="1:13" hidden="1" x14ac:dyDescent="0.25">
      <c r="B490" s="1" t="str">
        <f t="shared" si="854"/>
        <v>n</v>
      </c>
      <c r="C490" s="1" t="str">
        <f t="shared" si="855"/>
        <v>b</v>
      </c>
      <c r="D490" s="4" t="s">
        <v>1</v>
      </c>
      <c r="E490" s="7" t="s">
        <v>24</v>
      </c>
      <c r="F490" s="8">
        <v>0</v>
      </c>
      <c r="G490" s="8">
        <v>0</v>
      </c>
      <c r="H490" s="8">
        <v>0</v>
      </c>
      <c r="I490" s="8">
        <v>0</v>
      </c>
      <c r="J490" s="8">
        <v>0</v>
      </c>
      <c r="K490" s="8">
        <v>0</v>
      </c>
      <c r="M490" s="2"/>
    </row>
    <row r="491" spans="1:13" hidden="1" x14ac:dyDescent="0.25">
      <c r="B491" s="1" t="str">
        <f t="shared" si="854"/>
        <v>n</v>
      </c>
      <c r="C491" s="1" t="str">
        <f t="shared" si="855"/>
        <v>b</v>
      </c>
      <c r="D491" s="4" t="s">
        <v>1</v>
      </c>
      <c r="E491" s="7" t="s">
        <v>25</v>
      </c>
      <c r="F491" s="8">
        <v>0</v>
      </c>
      <c r="G491" s="8">
        <v>0</v>
      </c>
      <c r="H491" s="8">
        <v>0</v>
      </c>
      <c r="I491" s="8">
        <v>0</v>
      </c>
      <c r="J491" s="8">
        <v>0</v>
      </c>
      <c r="K491" s="8">
        <v>0</v>
      </c>
      <c r="M491" s="2"/>
    </row>
    <row r="492" spans="1:13" ht="32.25" customHeight="1" x14ac:dyDescent="0.25">
      <c r="A492" s="1" t="s">
        <v>241</v>
      </c>
      <c r="B492" s="1" t="str">
        <f t="shared" si="854"/>
        <v>m</v>
      </c>
      <c r="C492" s="1" t="str">
        <f t="shared" si="855"/>
        <v>a</v>
      </c>
      <c r="D492" s="4" t="s">
        <v>154</v>
      </c>
      <c r="E492" s="5" t="s">
        <v>155</v>
      </c>
      <c r="F492" s="6">
        <f t="shared" ref="F492" si="928">SUM(F505,F508,F511)</f>
        <v>9298.8986800000002</v>
      </c>
      <c r="G492" s="6">
        <f t="shared" ref="G492:G493" si="929">SUM(G505,G508,G511)</f>
        <v>12520</v>
      </c>
      <c r="H492" s="6">
        <f t="shared" ref="H492:H493" si="930">SUM(H505,H508,H511)</f>
        <v>12450</v>
      </c>
      <c r="I492" s="6">
        <f t="shared" ref="I492" si="931">SUM(I505,I508,I511)</f>
        <v>5714.0507900000002</v>
      </c>
      <c r="J492" s="6">
        <f t="shared" ref="J492:J493" si="932">SUM(J505,J508,J511)</f>
        <v>12500</v>
      </c>
      <c r="K492" s="6">
        <f t="shared" ref="K492:K493" si="933">SUM(K505,K508,K511)</f>
        <v>14443</v>
      </c>
      <c r="M492" s="22" t="s">
        <v>246</v>
      </c>
    </row>
    <row r="493" spans="1:13" x14ac:dyDescent="0.25">
      <c r="B493" s="1" t="str">
        <f t="shared" si="854"/>
        <v>m</v>
      </c>
      <c r="C493" s="1" t="str">
        <f t="shared" si="855"/>
        <v>a</v>
      </c>
      <c r="D493" s="4" t="s">
        <v>1</v>
      </c>
      <c r="E493" s="7" t="s">
        <v>14</v>
      </c>
      <c r="F493" s="8">
        <f t="shared" ref="F493" si="934">SUM(F506,F509,F512)</f>
        <v>9298.8986800000002</v>
      </c>
      <c r="G493" s="8">
        <f t="shared" si="929"/>
        <v>12520</v>
      </c>
      <c r="H493" s="8">
        <f t="shared" si="930"/>
        <v>12450</v>
      </c>
      <c r="I493" s="8">
        <f t="shared" ref="I493" si="935">SUM(I506,I509,I512)</f>
        <v>5714.0507900000002</v>
      </c>
      <c r="J493" s="8">
        <f t="shared" si="932"/>
        <v>12500</v>
      </c>
      <c r="K493" s="8">
        <f t="shared" si="933"/>
        <v>14443</v>
      </c>
      <c r="M493" s="23"/>
    </row>
    <row r="494" spans="1:13" ht="15" hidden="1" customHeight="1" x14ac:dyDescent="0.25">
      <c r="B494" s="1" t="str">
        <f t="shared" si="854"/>
        <v>n</v>
      </c>
      <c r="C494" s="1" t="str">
        <f t="shared" si="855"/>
        <v>b</v>
      </c>
      <c r="D494" s="4" t="s">
        <v>1</v>
      </c>
      <c r="E494" s="9" t="s">
        <v>15</v>
      </c>
      <c r="F494" s="8">
        <f t="shared" ref="F494" si="936">SUM(F513)</f>
        <v>0</v>
      </c>
      <c r="G494" s="8">
        <f>SUM(G513)</f>
        <v>0</v>
      </c>
      <c r="H494" s="8">
        <f t="shared" ref="H494" si="937">SUM(H513)</f>
        <v>0</v>
      </c>
      <c r="I494" s="8">
        <f t="shared" ref="I494" si="938">SUM(I513)</f>
        <v>0</v>
      </c>
      <c r="J494" s="8">
        <f>SUM(J513)</f>
        <v>0</v>
      </c>
      <c r="K494" s="8">
        <f>SUM(K513)</f>
        <v>0</v>
      </c>
      <c r="M494" s="24"/>
    </row>
    <row r="495" spans="1:13" x14ac:dyDescent="0.25">
      <c r="B495" s="1" t="str">
        <f t="shared" si="854"/>
        <v>m</v>
      </c>
      <c r="C495" s="1" t="str">
        <f t="shared" si="855"/>
        <v>a</v>
      </c>
      <c r="D495" s="4" t="s">
        <v>1</v>
      </c>
      <c r="E495" s="9" t="s">
        <v>16</v>
      </c>
      <c r="F495" s="8">
        <f t="shared" ref="F495" si="939">SUM(F510,F514)</f>
        <v>3475.0543200000002</v>
      </c>
      <c r="G495" s="8">
        <f>SUM(G510,G514)</f>
        <v>6415</v>
      </c>
      <c r="H495" s="8">
        <f t="shared" ref="H495" si="940">SUM(H510,H514)</f>
        <v>6000</v>
      </c>
      <c r="I495" s="8">
        <f t="shared" ref="I495" si="941">SUM(I510,I514)</f>
        <v>1297.4230700000001</v>
      </c>
      <c r="J495" s="8">
        <f>SUM(J510,J514)</f>
        <v>6300</v>
      </c>
      <c r="K495" s="8">
        <f>SUM(K510,K514)</f>
        <v>7833</v>
      </c>
      <c r="M495" s="23"/>
    </row>
    <row r="496" spans="1:13" ht="15" hidden="1" customHeight="1" x14ac:dyDescent="0.25">
      <c r="B496" s="1" t="str">
        <f t="shared" si="854"/>
        <v>n</v>
      </c>
      <c r="C496" s="1" t="str">
        <f t="shared" si="855"/>
        <v>b</v>
      </c>
      <c r="D496" s="4" t="s">
        <v>1</v>
      </c>
      <c r="E496" s="9" t="s">
        <v>17</v>
      </c>
      <c r="F496" s="8">
        <f t="shared" ref="F496" si="942">SUM(F515)</f>
        <v>0</v>
      </c>
      <c r="G496" s="8">
        <f t="shared" ref="G496:G497" si="943">SUM(G515)</f>
        <v>0</v>
      </c>
      <c r="H496" s="8">
        <f t="shared" ref="H496:H497" si="944">SUM(H515)</f>
        <v>0</v>
      </c>
      <c r="I496" s="8">
        <f t="shared" ref="I496" si="945">SUM(I515)</f>
        <v>0</v>
      </c>
      <c r="J496" s="8">
        <f t="shared" ref="J496:J497" si="946">SUM(J515)</f>
        <v>0</v>
      </c>
      <c r="K496" s="8">
        <f t="shared" ref="K496:K497" si="947">SUM(K515)</f>
        <v>0</v>
      </c>
      <c r="M496" s="24"/>
    </row>
    <row r="497" spans="2:13" ht="15" hidden="1" customHeight="1" x14ac:dyDescent="0.25">
      <c r="B497" s="1" t="str">
        <f t="shared" si="854"/>
        <v>n</v>
      </c>
      <c r="C497" s="1" t="str">
        <f t="shared" si="855"/>
        <v>b</v>
      </c>
      <c r="D497" s="4" t="s">
        <v>1</v>
      </c>
      <c r="E497" s="9" t="s">
        <v>18</v>
      </c>
      <c r="F497" s="8">
        <f t="shared" ref="F497" si="948">SUM(F516)</f>
        <v>0</v>
      </c>
      <c r="G497" s="8">
        <f t="shared" si="943"/>
        <v>0</v>
      </c>
      <c r="H497" s="8">
        <f t="shared" si="944"/>
        <v>0</v>
      </c>
      <c r="I497" s="8">
        <f t="shared" ref="I497" si="949">SUM(I516)</f>
        <v>0</v>
      </c>
      <c r="J497" s="8">
        <f t="shared" si="946"/>
        <v>0</v>
      </c>
      <c r="K497" s="8">
        <f t="shared" si="947"/>
        <v>0</v>
      </c>
      <c r="M497" s="24"/>
    </row>
    <row r="498" spans="2:13" x14ac:dyDescent="0.25">
      <c r="B498" s="1" t="str">
        <f t="shared" si="854"/>
        <v>m</v>
      </c>
      <c r="C498" s="1" t="str">
        <f t="shared" si="855"/>
        <v>a</v>
      </c>
      <c r="D498" s="4" t="s">
        <v>1</v>
      </c>
      <c r="E498" s="9" t="s">
        <v>19</v>
      </c>
      <c r="F498" s="8">
        <f t="shared" ref="F498" si="950">SUM(F507,F517)</f>
        <v>5823.8443600000001</v>
      </c>
      <c r="G498" s="8">
        <f>SUM(G507,G517)</f>
        <v>6105</v>
      </c>
      <c r="H498" s="8">
        <f t="shared" ref="H498" si="951">SUM(H507,H517)</f>
        <v>6450</v>
      </c>
      <c r="I498" s="8">
        <f t="shared" ref="I498" si="952">SUM(I507,I517)</f>
        <v>4416.6277200000004</v>
      </c>
      <c r="J498" s="8">
        <f>SUM(J507,J517)</f>
        <v>6200</v>
      </c>
      <c r="K498" s="8">
        <f>SUM(K507,K517)</f>
        <v>6610</v>
      </c>
      <c r="M498" s="23"/>
    </row>
    <row r="499" spans="2:13" ht="15" hidden="1" customHeight="1" x14ac:dyDescent="0.25">
      <c r="B499" s="1" t="str">
        <f t="shared" si="854"/>
        <v>n</v>
      </c>
      <c r="C499" s="1" t="str">
        <f t="shared" si="855"/>
        <v>b</v>
      </c>
      <c r="D499" s="4" t="s">
        <v>1</v>
      </c>
      <c r="E499" s="9" t="s">
        <v>20</v>
      </c>
      <c r="F499" s="8">
        <f t="shared" ref="F499" si="953">SUM(F518)</f>
        <v>0</v>
      </c>
      <c r="G499" s="8">
        <f t="shared" ref="G499:G504" si="954">SUM(G518)</f>
        <v>0</v>
      </c>
      <c r="H499" s="8">
        <f t="shared" ref="H499:H504" si="955">SUM(H518)</f>
        <v>0</v>
      </c>
      <c r="I499" s="8">
        <f t="shared" ref="I499" si="956">SUM(I518)</f>
        <v>0</v>
      </c>
      <c r="J499" s="8">
        <f t="shared" ref="J499:J504" si="957">SUM(J518)</f>
        <v>0</v>
      </c>
      <c r="K499" s="8">
        <f t="shared" ref="K499:K504" si="958">SUM(K518)</f>
        <v>0</v>
      </c>
      <c r="M499" s="24"/>
    </row>
    <row r="500" spans="2:13" ht="15" hidden="1" customHeight="1" x14ac:dyDescent="0.25">
      <c r="B500" s="1" t="str">
        <f t="shared" si="854"/>
        <v>n</v>
      </c>
      <c r="C500" s="1" t="str">
        <f t="shared" si="855"/>
        <v>b</v>
      </c>
      <c r="D500" s="4" t="s">
        <v>1</v>
      </c>
      <c r="E500" s="10" t="s">
        <v>21</v>
      </c>
      <c r="F500" s="8">
        <f t="shared" ref="F500" si="959">SUM(F519)</f>
        <v>0</v>
      </c>
      <c r="G500" s="8">
        <f t="shared" si="954"/>
        <v>0</v>
      </c>
      <c r="H500" s="8">
        <f t="shared" si="955"/>
        <v>0</v>
      </c>
      <c r="I500" s="8">
        <f t="shared" ref="I500" si="960">SUM(I519)</f>
        <v>0</v>
      </c>
      <c r="J500" s="8">
        <f t="shared" si="957"/>
        <v>0</v>
      </c>
      <c r="K500" s="8">
        <f t="shared" si="958"/>
        <v>0</v>
      </c>
      <c r="M500" s="24"/>
    </row>
    <row r="501" spans="2:13" ht="30" hidden="1" customHeight="1" x14ac:dyDescent="0.25">
      <c r="B501" s="1" t="str">
        <f t="shared" si="854"/>
        <v>n</v>
      </c>
      <c r="C501" s="1" t="str">
        <f t="shared" si="855"/>
        <v>b</v>
      </c>
      <c r="D501" s="4" t="s">
        <v>1</v>
      </c>
      <c r="E501" s="11" t="s">
        <v>22</v>
      </c>
      <c r="F501" s="8">
        <f t="shared" ref="F501" si="961">SUM(F520)</f>
        <v>0</v>
      </c>
      <c r="G501" s="8">
        <f t="shared" si="954"/>
        <v>0</v>
      </c>
      <c r="H501" s="8">
        <f t="shared" si="955"/>
        <v>0</v>
      </c>
      <c r="I501" s="8">
        <f t="shared" ref="I501" si="962">SUM(I520)</f>
        <v>0</v>
      </c>
      <c r="J501" s="8">
        <f t="shared" si="957"/>
        <v>0</v>
      </c>
      <c r="K501" s="8">
        <f t="shared" si="958"/>
        <v>0</v>
      </c>
      <c r="M501" s="24"/>
    </row>
    <row r="502" spans="2:13" ht="30" hidden="1" customHeight="1" x14ac:dyDescent="0.25">
      <c r="B502" s="1" t="str">
        <f t="shared" si="854"/>
        <v>n</v>
      </c>
      <c r="C502" s="1" t="str">
        <f t="shared" si="855"/>
        <v>b</v>
      </c>
      <c r="D502" s="4" t="s">
        <v>1</v>
      </c>
      <c r="E502" s="11" t="s">
        <v>23</v>
      </c>
      <c r="F502" s="8">
        <f t="shared" ref="F502" si="963">SUM(F521)</f>
        <v>0</v>
      </c>
      <c r="G502" s="8">
        <f t="shared" si="954"/>
        <v>0</v>
      </c>
      <c r="H502" s="8">
        <f t="shared" si="955"/>
        <v>0</v>
      </c>
      <c r="I502" s="8">
        <f t="shared" ref="I502" si="964">SUM(I521)</f>
        <v>0</v>
      </c>
      <c r="J502" s="8">
        <f t="shared" si="957"/>
        <v>0</v>
      </c>
      <c r="K502" s="8">
        <f t="shared" si="958"/>
        <v>0</v>
      </c>
      <c r="M502" s="24"/>
    </row>
    <row r="503" spans="2:13" ht="15" hidden="1" customHeight="1" x14ac:dyDescent="0.25">
      <c r="B503" s="1" t="str">
        <f t="shared" si="854"/>
        <v>n</v>
      </c>
      <c r="C503" s="1" t="str">
        <f t="shared" si="855"/>
        <v>b</v>
      </c>
      <c r="D503" s="4" t="s">
        <v>1</v>
      </c>
      <c r="E503" s="7" t="s">
        <v>24</v>
      </c>
      <c r="F503" s="8">
        <f t="shared" ref="F503" si="965">SUM(F522)</f>
        <v>0</v>
      </c>
      <c r="G503" s="8">
        <f t="shared" si="954"/>
        <v>0</v>
      </c>
      <c r="H503" s="8">
        <f t="shared" si="955"/>
        <v>0</v>
      </c>
      <c r="I503" s="8">
        <f t="shared" ref="I503" si="966">SUM(I522)</f>
        <v>0</v>
      </c>
      <c r="J503" s="8">
        <f t="shared" si="957"/>
        <v>0</v>
      </c>
      <c r="K503" s="8">
        <f t="shared" si="958"/>
        <v>0</v>
      </c>
      <c r="M503" s="24"/>
    </row>
    <row r="504" spans="2:13" ht="15" hidden="1" customHeight="1" x14ac:dyDescent="0.25">
      <c r="B504" s="1" t="str">
        <f t="shared" si="854"/>
        <v>n</v>
      </c>
      <c r="C504" s="1" t="str">
        <f t="shared" si="855"/>
        <v>b</v>
      </c>
      <c r="D504" s="4" t="s">
        <v>1</v>
      </c>
      <c r="E504" s="7" t="s">
        <v>25</v>
      </c>
      <c r="F504" s="8">
        <f t="shared" ref="F504" si="967">SUM(F523)</f>
        <v>0</v>
      </c>
      <c r="G504" s="8">
        <f t="shared" si="954"/>
        <v>0</v>
      </c>
      <c r="H504" s="8">
        <f t="shared" si="955"/>
        <v>0</v>
      </c>
      <c r="I504" s="8">
        <f t="shared" ref="I504" si="968">SUM(I523)</f>
        <v>0</v>
      </c>
      <c r="J504" s="8">
        <f t="shared" si="957"/>
        <v>0</v>
      </c>
      <c r="K504" s="8">
        <f t="shared" si="958"/>
        <v>0</v>
      </c>
      <c r="M504" s="24"/>
    </row>
    <row r="505" spans="2:13" x14ac:dyDescent="0.25">
      <c r="B505" s="1" t="str">
        <f t="shared" si="854"/>
        <v>m</v>
      </c>
      <c r="C505" s="1" t="str">
        <f t="shared" si="855"/>
        <v>a</v>
      </c>
      <c r="D505" s="4" t="s">
        <v>156</v>
      </c>
      <c r="E505" s="5" t="s">
        <v>157</v>
      </c>
      <c r="F505" s="6">
        <f t="shared" ref="F505:F506" si="969">SUM(F506)</f>
        <v>5823.8443600000001</v>
      </c>
      <c r="G505" s="6">
        <f t="shared" ref="G505:G506" si="970">SUM(G506)</f>
        <v>6105</v>
      </c>
      <c r="H505" s="6">
        <f t="shared" ref="H505:H506" si="971">SUM(H506)</f>
        <v>6450</v>
      </c>
      <c r="I505" s="6">
        <f t="shared" ref="I505:I506" si="972">SUM(I506)</f>
        <v>4416.6277200000004</v>
      </c>
      <c r="J505" s="6">
        <f t="shared" ref="J505:J506" si="973">SUM(J506)</f>
        <v>6200</v>
      </c>
      <c r="K505" s="6">
        <f t="shared" ref="K505:K506" si="974">SUM(K506)</f>
        <v>6610</v>
      </c>
      <c r="M505" s="23"/>
    </row>
    <row r="506" spans="2:13" x14ac:dyDescent="0.25">
      <c r="B506" s="1" t="str">
        <f t="shared" si="854"/>
        <v>m</v>
      </c>
      <c r="C506" s="1" t="str">
        <f t="shared" si="855"/>
        <v>a</v>
      </c>
      <c r="D506" s="4" t="s">
        <v>1</v>
      </c>
      <c r="E506" s="7" t="s">
        <v>14</v>
      </c>
      <c r="F506" s="8">
        <f t="shared" si="969"/>
        <v>5823.8443600000001</v>
      </c>
      <c r="G506" s="8">
        <f t="shared" si="970"/>
        <v>6105</v>
      </c>
      <c r="H506" s="8">
        <f t="shared" si="971"/>
        <v>6450</v>
      </c>
      <c r="I506" s="8">
        <f t="shared" si="972"/>
        <v>4416.6277200000004</v>
      </c>
      <c r="J506" s="8">
        <f t="shared" si="973"/>
        <v>6200</v>
      </c>
      <c r="K506" s="8">
        <f t="shared" si="974"/>
        <v>6610</v>
      </c>
      <c r="M506" s="23"/>
    </row>
    <row r="507" spans="2:13" x14ac:dyDescent="0.25">
      <c r="B507" s="1" t="str">
        <f t="shared" si="854"/>
        <v>m</v>
      </c>
      <c r="C507" s="1" t="str">
        <f t="shared" si="855"/>
        <v>a</v>
      </c>
      <c r="D507" s="4" t="s">
        <v>1</v>
      </c>
      <c r="E507" s="9" t="s">
        <v>19</v>
      </c>
      <c r="F507" s="8">
        <v>5823.8443600000001</v>
      </c>
      <c r="G507" s="8">
        <v>6105</v>
      </c>
      <c r="H507" s="8">
        <v>6450</v>
      </c>
      <c r="I507" s="8">
        <v>4416.6277200000004</v>
      </c>
      <c r="J507" s="8">
        <v>6200</v>
      </c>
      <c r="K507" s="8">
        <v>6610</v>
      </c>
      <c r="M507" s="23"/>
    </row>
    <row r="508" spans="2:13" ht="60" x14ac:dyDescent="0.25">
      <c r="B508" s="1" t="str">
        <f t="shared" si="854"/>
        <v>m</v>
      </c>
      <c r="C508" s="1" t="str">
        <f t="shared" si="855"/>
        <v>a</v>
      </c>
      <c r="D508" s="4" t="s">
        <v>158</v>
      </c>
      <c r="E508" s="5" t="s">
        <v>159</v>
      </c>
      <c r="F508" s="6">
        <f t="shared" ref="F508:F509" si="975">SUM(F509)</f>
        <v>1838.23651</v>
      </c>
      <c r="G508" s="6">
        <f t="shared" ref="G508:G509" si="976">SUM(G509)</f>
        <v>4000</v>
      </c>
      <c r="H508" s="6">
        <f t="shared" ref="H508:H509" si="977">SUM(H509)</f>
        <v>3810</v>
      </c>
      <c r="I508" s="6">
        <f t="shared" ref="I508:I509" si="978">SUM(I509)</f>
        <v>1100.31927</v>
      </c>
      <c r="J508" s="6">
        <f t="shared" ref="J508:J509" si="979">SUM(J509)</f>
        <v>3150</v>
      </c>
      <c r="K508" s="6">
        <f t="shared" ref="K508:K509" si="980">SUM(K509)</f>
        <v>4679</v>
      </c>
      <c r="M508" s="23"/>
    </row>
    <row r="509" spans="2:13" x14ac:dyDescent="0.25">
      <c r="B509" s="1" t="str">
        <f t="shared" si="854"/>
        <v>m</v>
      </c>
      <c r="C509" s="1" t="str">
        <f t="shared" si="855"/>
        <v>a</v>
      </c>
      <c r="D509" s="4" t="s">
        <v>1</v>
      </c>
      <c r="E509" s="7" t="s">
        <v>14</v>
      </c>
      <c r="F509" s="8">
        <f t="shared" si="975"/>
        <v>1838.23651</v>
      </c>
      <c r="G509" s="8">
        <f t="shared" si="976"/>
        <v>4000</v>
      </c>
      <c r="H509" s="8">
        <f t="shared" si="977"/>
        <v>3810</v>
      </c>
      <c r="I509" s="8">
        <f t="shared" si="978"/>
        <v>1100.31927</v>
      </c>
      <c r="J509" s="8">
        <f t="shared" si="979"/>
        <v>3150</v>
      </c>
      <c r="K509" s="8">
        <f t="shared" si="980"/>
        <v>4679</v>
      </c>
      <c r="M509" s="23"/>
    </row>
    <row r="510" spans="2:13" x14ac:dyDescent="0.25">
      <c r="B510" s="1" t="str">
        <f t="shared" si="854"/>
        <v>m</v>
      </c>
      <c r="C510" s="1" t="str">
        <f t="shared" si="855"/>
        <v>a</v>
      </c>
      <c r="D510" s="4" t="s">
        <v>1</v>
      </c>
      <c r="E510" s="9" t="s">
        <v>16</v>
      </c>
      <c r="F510" s="8">
        <v>1838.23651</v>
      </c>
      <c r="G510" s="8">
        <v>4000</v>
      </c>
      <c r="H510" s="8">
        <v>3810</v>
      </c>
      <c r="I510" s="8">
        <v>1100.31927</v>
      </c>
      <c r="J510" s="8">
        <v>3150</v>
      </c>
      <c r="K510" s="8">
        <v>4679</v>
      </c>
      <c r="M510" s="25"/>
    </row>
    <row r="511" spans="2:13" ht="90" x14ac:dyDescent="0.25">
      <c r="B511" s="1" t="str">
        <f t="shared" si="854"/>
        <v>m</v>
      </c>
      <c r="C511" s="1" t="str">
        <f t="shared" si="855"/>
        <v>a</v>
      </c>
      <c r="D511" s="4" t="s">
        <v>160</v>
      </c>
      <c r="E511" s="5" t="s">
        <v>161</v>
      </c>
      <c r="F511" s="6">
        <f t="shared" ref="F511" si="981">SUM(F512,F522:F523)</f>
        <v>1636.81781</v>
      </c>
      <c r="G511" s="6">
        <f>SUM(G512,G522:G523)</f>
        <v>2415</v>
      </c>
      <c r="H511" s="6">
        <f t="shared" ref="H511" si="982">SUM(H512,H522:H523)</f>
        <v>2190</v>
      </c>
      <c r="I511" s="6">
        <f t="shared" ref="I511" si="983">SUM(I512,I522:I523)</f>
        <v>197.10380000000001</v>
      </c>
      <c r="J511" s="6">
        <f>SUM(J512,J522:J523)</f>
        <v>3150</v>
      </c>
      <c r="K511" s="6">
        <f>SUM(K512,K522:K523)</f>
        <v>3154</v>
      </c>
      <c r="M511" s="13"/>
    </row>
    <row r="512" spans="2:13" x14ac:dyDescent="0.25">
      <c r="B512" s="1" t="str">
        <f t="shared" si="854"/>
        <v>m</v>
      </c>
      <c r="C512" s="1" t="str">
        <f t="shared" si="855"/>
        <v>a</v>
      </c>
      <c r="D512" s="4" t="s">
        <v>1</v>
      </c>
      <c r="E512" s="7" t="s">
        <v>14</v>
      </c>
      <c r="F512" s="8">
        <f t="shared" ref="F512" si="984">SUM(F513:F518)</f>
        <v>1636.81781</v>
      </c>
      <c r="G512" s="8">
        <f>SUM(G513:G518)</f>
        <v>2415</v>
      </c>
      <c r="H512" s="8">
        <f t="shared" ref="H512" si="985">SUM(H513:H518)</f>
        <v>2190</v>
      </c>
      <c r="I512" s="8">
        <f t="shared" ref="I512" si="986">SUM(I513:I518)</f>
        <v>197.10380000000001</v>
      </c>
      <c r="J512" s="8">
        <f>SUM(J513:J518)</f>
        <v>3150</v>
      </c>
      <c r="K512" s="8">
        <f>SUM(K513:K518)</f>
        <v>3154</v>
      </c>
      <c r="M512" s="13"/>
    </row>
    <row r="513" spans="1:13" hidden="1" x14ac:dyDescent="0.25">
      <c r="B513" s="1" t="str">
        <f t="shared" si="854"/>
        <v>n</v>
      </c>
      <c r="C513" s="1" t="str">
        <f t="shared" si="855"/>
        <v>b</v>
      </c>
      <c r="D513" s="4" t="s">
        <v>1</v>
      </c>
      <c r="E513" s="9" t="s">
        <v>15</v>
      </c>
      <c r="F513" s="8">
        <v>0</v>
      </c>
      <c r="G513" s="8">
        <v>0</v>
      </c>
      <c r="H513" s="8">
        <v>0</v>
      </c>
      <c r="I513" s="8">
        <v>0</v>
      </c>
      <c r="J513" s="8">
        <v>0</v>
      </c>
      <c r="K513" s="8">
        <v>0</v>
      </c>
      <c r="M513" s="2"/>
    </row>
    <row r="514" spans="1:13" x14ac:dyDescent="0.25">
      <c r="B514" s="1" t="str">
        <f t="shared" si="854"/>
        <v>m</v>
      </c>
      <c r="C514" s="1" t="str">
        <f t="shared" si="855"/>
        <v>a</v>
      </c>
      <c r="D514" s="4" t="s">
        <v>1</v>
      </c>
      <c r="E514" s="9" t="s">
        <v>16</v>
      </c>
      <c r="F514" s="8">
        <v>1636.81781</v>
      </c>
      <c r="G514" s="8">
        <v>2415</v>
      </c>
      <c r="H514" s="8">
        <v>2190</v>
      </c>
      <c r="I514" s="8">
        <v>197.10380000000001</v>
      </c>
      <c r="J514" s="8">
        <v>3150</v>
      </c>
      <c r="K514" s="8">
        <v>3154</v>
      </c>
      <c r="M514" s="13"/>
    </row>
    <row r="515" spans="1:13" hidden="1" x14ac:dyDescent="0.25">
      <c r="B515" s="1" t="str">
        <f t="shared" si="854"/>
        <v>n</v>
      </c>
      <c r="C515" s="1" t="str">
        <f t="shared" si="855"/>
        <v>b</v>
      </c>
      <c r="D515" s="4" t="s">
        <v>1</v>
      </c>
      <c r="E515" s="9" t="s">
        <v>17</v>
      </c>
      <c r="F515" s="8">
        <v>0</v>
      </c>
      <c r="G515" s="8">
        <v>0</v>
      </c>
      <c r="H515" s="8">
        <v>0</v>
      </c>
      <c r="I515" s="8">
        <v>0</v>
      </c>
      <c r="J515" s="8">
        <v>0</v>
      </c>
      <c r="K515" s="8">
        <v>0</v>
      </c>
      <c r="M515" s="2"/>
    </row>
    <row r="516" spans="1:13" hidden="1" x14ac:dyDescent="0.25">
      <c r="B516" s="1" t="str">
        <f t="shared" si="854"/>
        <v>n</v>
      </c>
      <c r="C516" s="1" t="str">
        <f t="shared" si="855"/>
        <v>b</v>
      </c>
      <c r="D516" s="4" t="s">
        <v>1</v>
      </c>
      <c r="E516" s="9" t="s">
        <v>18</v>
      </c>
      <c r="F516" s="8">
        <v>0</v>
      </c>
      <c r="G516" s="8">
        <v>0</v>
      </c>
      <c r="H516" s="8">
        <v>0</v>
      </c>
      <c r="I516" s="8">
        <v>0</v>
      </c>
      <c r="J516" s="8">
        <v>0</v>
      </c>
      <c r="K516" s="8">
        <v>0</v>
      </c>
      <c r="M516" s="2"/>
    </row>
    <row r="517" spans="1:13" hidden="1" x14ac:dyDescent="0.25">
      <c r="B517" s="1" t="str">
        <f t="shared" ref="B517:B580" si="987">IF((G517+R517)&gt;0,"m","n")</f>
        <v>n</v>
      </c>
      <c r="C517" s="1" t="str">
        <f t="shared" ref="C517:C580" si="988">IF((F517+G517+H517+I517+J517+K517)&gt;0,"a","b")</f>
        <v>b</v>
      </c>
      <c r="D517" s="4" t="s">
        <v>1</v>
      </c>
      <c r="E517" s="9" t="s">
        <v>19</v>
      </c>
      <c r="F517" s="8">
        <v>0</v>
      </c>
      <c r="G517" s="8">
        <v>0</v>
      </c>
      <c r="H517" s="8">
        <v>0</v>
      </c>
      <c r="I517" s="8">
        <v>0</v>
      </c>
      <c r="J517" s="8">
        <v>0</v>
      </c>
      <c r="K517" s="8">
        <v>0</v>
      </c>
      <c r="M517" s="2"/>
    </row>
    <row r="518" spans="1:13" hidden="1" x14ac:dyDescent="0.25">
      <c r="B518" s="1" t="str">
        <f t="shared" si="987"/>
        <v>n</v>
      </c>
      <c r="C518" s="1" t="str">
        <f t="shared" si="988"/>
        <v>b</v>
      </c>
      <c r="D518" s="4" t="s">
        <v>1</v>
      </c>
      <c r="E518" s="9" t="s">
        <v>20</v>
      </c>
      <c r="F518" s="8">
        <f t="shared" ref="F518" si="989">SUM(F519)</f>
        <v>0</v>
      </c>
      <c r="G518" s="8">
        <f>SUM(G519)</f>
        <v>0</v>
      </c>
      <c r="H518" s="8">
        <f t="shared" ref="H518" si="990">SUM(H519)</f>
        <v>0</v>
      </c>
      <c r="I518" s="8">
        <f t="shared" ref="I518" si="991">SUM(I519)</f>
        <v>0</v>
      </c>
      <c r="J518" s="8">
        <f>SUM(J519)</f>
        <v>0</v>
      </c>
      <c r="K518" s="8">
        <f>SUM(K519)</f>
        <v>0</v>
      </c>
      <c r="M518" s="2"/>
    </row>
    <row r="519" spans="1:13" hidden="1" x14ac:dyDescent="0.25">
      <c r="B519" s="1" t="str">
        <f t="shared" si="987"/>
        <v>n</v>
      </c>
      <c r="C519" s="1" t="str">
        <f t="shared" si="988"/>
        <v>b</v>
      </c>
      <c r="D519" s="4" t="s">
        <v>1</v>
      </c>
      <c r="E519" s="10" t="s">
        <v>21</v>
      </c>
      <c r="F519" s="8">
        <f t="shared" ref="F519" si="992">SUM(F520:F521)</f>
        <v>0</v>
      </c>
      <c r="G519" s="8">
        <f>SUM(G520:G521)</f>
        <v>0</v>
      </c>
      <c r="H519" s="8">
        <f t="shared" ref="H519" si="993">SUM(H520:H521)</f>
        <v>0</v>
      </c>
      <c r="I519" s="8">
        <f t="shared" ref="I519" si="994">SUM(I520:I521)</f>
        <v>0</v>
      </c>
      <c r="J519" s="8">
        <f>SUM(J520:J521)</f>
        <v>0</v>
      </c>
      <c r="K519" s="8">
        <f>SUM(K520:K521)</f>
        <v>0</v>
      </c>
      <c r="M519" s="2"/>
    </row>
    <row r="520" spans="1:13" ht="30" hidden="1" x14ac:dyDescent="0.25">
      <c r="B520" s="1" t="str">
        <f t="shared" si="987"/>
        <v>n</v>
      </c>
      <c r="C520" s="1" t="str">
        <f t="shared" si="988"/>
        <v>b</v>
      </c>
      <c r="D520" s="4" t="s">
        <v>1</v>
      </c>
      <c r="E520" s="11" t="s">
        <v>22</v>
      </c>
      <c r="F520" s="8">
        <v>0</v>
      </c>
      <c r="G520" s="8">
        <v>0</v>
      </c>
      <c r="H520" s="8">
        <v>0</v>
      </c>
      <c r="I520" s="8">
        <v>0</v>
      </c>
      <c r="J520" s="8">
        <v>0</v>
      </c>
      <c r="K520" s="8">
        <v>0</v>
      </c>
      <c r="M520" s="2"/>
    </row>
    <row r="521" spans="1:13" ht="30" hidden="1" x14ac:dyDescent="0.25">
      <c r="B521" s="1" t="str">
        <f t="shared" si="987"/>
        <v>n</v>
      </c>
      <c r="C521" s="1" t="str">
        <f t="shared" si="988"/>
        <v>b</v>
      </c>
      <c r="D521" s="4" t="s">
        <v>1</v>
      </c>
      <c r="E521" s="11" t="s">
        <v>23</v>
      </c>
      <c r="F521" s="8">
        <v>0</v>
      </c>
      <c r="G521" s="8">
        <v>0</v>
      </c>
      <c r="H521" s="8">
        <v>0</v>
      </c>
      <c r="I521" s="8">
        <v>0</v>
      </c>
      <c r="J521" s="8">
        <v>0</v>
      </c>
      <c r="K521" s="8">
        <v>0</v>
      </c>
      <c r="M521" s="2"/>
    </row>
    <row r="522" spans="1:13" hidden="1" x14ac:dyDescent="0.25">
      <c r="B522" s="1" t="str">
        <f t="shared" si="987"/>
        <v>n</v>
      </c>
      <c r="C522" s="1" t="str">
        <f t="shared" si="988"/>
        <v>b</v>
      </c>
      <c r="D522" s="4" t="s">
        <v>1</v>
      </c>
      <c r="E522" s="7" t="s">
        <v>24</v>
      </c>
      <c r="F522" s="8">
        <v>0</v>
      </c>
      <c r="G522" s="8">
        <v>0</v>
      </c>
      <c r="H522" s="8">
        <v>0</v>
      </c>
      <c r="I522" s="8">
        <v>0</v>
      </c>
      <c r="J522" s="8">
        <v>0</v>
      </c>
      <c r="K522" s="8">
        <v>0</v>
      </c>
      <c r="M522" s="2"/>
    </row>
    <row r="523" spans="1:13" hidden="1" x14ac:dyDescent="0.25">
      <c r="B523" s="1" t="str">
        <f t="shared" si="987"/>
        <v>n</v>
      </c>
      <c r="C523" s="1" t="str">
        <f t="shared" si="988"/>
        <v>b</v>
      </c>
      <c r="D523" s="4" t="s">
        <v>1</v>
      </c>
      <c r="E523" s="7" t="s">
        <v>25</v>
      </c>
      <c r="F523" s="8">
        <v>0</v>
      </c>
      <c r="G523" s="8">
        <v>0</v>
      </c>
      <c r="H523" s="8">
        <v>0</v>
      </c>
      <c r="I523" s="8">
        <v>0</v>
      </c>
      <c r="J523" s="8">
        <v>0</v>
      </c>
      <c r="K523" s="8">
        <v>0</v>
      </c>
      <c r="M523" s="2"/>
    </row>
    <row r="524" spans="1:13" x14ac:dyDescent="0.25">
      <c r="A524" s="1" t="s">
        <v>241</v>
      </c>
      <c r="B524" s="1" t="str">
        <f t="shared" si="987"/>
        <v>m</v>
      </c>
      <c r="C524" s="1" t="str">
        <f t="shared" si="988"/>
        <v>a</v>
      </c>
      <c r="D524" s="4" t="s">
        <v>162</v>
      </c>
      <c r="E524" s="5" t="s">
        <v>163</v>
      </c>
      <c r="F524" s="6">
        <f t="shared" ref="F524" si="995">SUM(F529,F533)</f>
        <v>5885.0830100000003</v>
      </c>
      <c r="G524" s="6">
        <f t="shared" ref="G524:G527" si="996">SUM(G529,G533)</f>
        <v>8000</v>
      </c>
      <c r="H524" s="6">
        <f t="shared" ref="H524:H527" si="997">SUM(H529,H533)</f>
        <v>7778.85</v>
      </c>
      <c r="I524" s="6">
        <f t="shared" ref="I524" si="998">SUM(I529,I533)</f>
        <v>5276.9297699999997</v>
      </c>
      <c r="J524" s="6">
        <f t="shared" ref="J524:J527" si="999">SUM(J529,J533)</f>
        <v>8000</v>
      </c>
      <c r="K524" s="6">
        <f t="shared" ref="K524:K527" si="1000">SUM(K529,K533)</f>
        <v>8000</v>
      </c>
      <c r="M524" s="13"/>
    </row>
    <row r="525" spans="1:13" x14ac:dyDescent="0.25">
      <c r="B525" s="1" t="str">
        <f t="shared" si="987"/>
        <v>m</v>
      </c>
      <c r="C525" s="1" t="str">
        <f t="shared" si="988"/>
        <v>a</v>
      </c>
      <c r="D525" s="4" t="s">
        <v>1</v>
      </c>
      <c r="E525" s="7" t="s">
        <v>14</v>
      </c>
      <c r="F525" s="8">
        <f t="shared" ref="F525" si="1001">SUM(F530,F534)</f>
        <v>5885.0830100000003</v>
      </c>
      <c r="G525" s="8">
        <f t="shared" si="996"/>
        <v>8000</v>
      </c>
      <c r="H525" s="8">
        <f t="shared" si="997"/>
        <v>7778.85</v>
      </c>
      <c r="I525" s="8">
        <f t="shared" ref="I525" si="1002">SUM(I530,I534)</f>
        <v>5276.9297699999997</v>
      </c>
      <c r="J525" s="8">
        <f t="shared" si="999"/>
        <v>8000</v>
      </c>
      <c r="K525" s="8">
        <f t="shared" si="1000"/>
        <v>8000</v>
      </c>
      <c r="M525" s="13"/>
    </row>
    <row r="526" spans="1:13" x14ac:dyDescent="0.25">
      <c r="B526" s="1" t="str">
        <f t="shared" si="987"/>
        <v>m</v>
      </c>
      <c r="C526" s="1" t="str">
        <f t="shared" si="988"/>
        <v>a</v>
      </c>
      <c r="D526" s="4" t="s">
        <v>1</v>
      </c>
      <c r="E526" s="9" t="s">
        <v>16</v>
      </c>
      <c r="F526" s="8">
        <f t="shared" ref="F526" si="1003">SUM(F531,F535)</f>
        <v>105.488</v>
      </c>
      <c r="G526" s="8">
        <f t="shared" si="996"/>
        <v>154</v>
      </c>
      <c r="H526" s="8">
        <f t="shared" si="997"/>
        <v>168.85</v>
      </c>
      <c r="I526" s="8">
        <f t="shared" ref="I526" si="1004">SUM(I531,I535)</f>
        <v>68.984999999999999</v>
      </c>
      <c r="J526" s="8">
        <f t="shared" si="999"/>
        <v>100</v>
      </c>
      <c r="K526" s="8">
        <f t="shared" si="1000"/>
        <v>100</v>
      </c>
      <c r="M526" s="13"/>
    </row>
    <row r="527" spans="1:13" x14ac:dyDescent="0.25">
      <c r="B527" s="1" t="str">
        <f t="shared" si="987"/>
        <v>m</v>
      </c>
      <c r="C527" s="1" t="str">
        <f t="shared" si="988"/>
        <v>a</v>
      </c>
      <c r="D527" s="4" t="s">
        <v>1</v>
      </c>
      <c r="E527" s="9" t="s">
        <v>19</v>
      </c>
      <c r="F527" s="8">
        <f t="shared" ref="F527" si="1005">SUM(F532,F536)</f>
        <v>5779.5950100000009</v>
      </c>
      <c r="G527" s="8">
        <f t="shared" si="996"/>
        <v>7846</v>
      </c>
      <c r="H527" s="8">
        <f t="shared" si="997"/>
        <v>7610</v>
      </c>
      <c r="I527" s="8">
        <f t="shared" ref="I527" si="1006">SUM(I532,I536)</f>
        <v>5207.9447700000001</v>
      </c>
      <c r="J527" s="8">
        <f t="shared" si="999"/>
        <v>7900</v>
      </c>
      <c r="K527" s="8">
        <f t="shared" si="1000"/>
        <v>7900</v>
      </c>
      <c r="M527" s="13"/>
    </row>
    <row r="528" spans="1:13" hidden="1" x14ac:dyDescent="0.25">
      <c r="B528" s="1" t="str">
        <f t="shared" si="987"/>
        <v>n</v>
      </c>
      <c r="C528" s="1" t="str">
        <f t="shared" si="988"/>
        <v>b</v>
      </c>
      <c r="D528" s="4" t="s">
        <v>1</v>
      </c>
      <c r="E528" s="7" t="s">
        <v>24</v>
      </c>
      <c r="F528" s="8">
        <f t="shared" ref="F528" si="1007">SUM(F537)</f>
        <v>0</v>
      </c>
      <c r="G528" s="8">
        <f>SUM(G537)</f>
        <v>0</v>
      </c>
      <c r="H528" s="8">
        <f t="shared" ref="H528" si="1008">SUM(H537)</f>
        <v>0</v>
      </c>
      <c r="I528" s="8">
        <f t="shared" ref="I528" si="1009">SUM(I537)</f>
        <v>0</v>
      </c>
      <c r="J528" s="8">
        <f>SUM(J537)</f>
        <v>0</v>
      </c>
      <c r="K528" s="8">
        <f>SUM(K537)</f>
        <v>0</v>
      </c>
      <c r="M528" s="2"/>
    </row>
    <row r="529" spans="1:13" x14ac:dyDescent="0.25">
      <c r="B529" s="1" t="str">
        <f t="shared" si="987"/>
        <v>m</v>
      </c>
      <c r="C529" s="1" t="str">
        <f t="shared" si="988"/>
        <v>a</v>
      </c>
      <c r="D529" s="4" t="s">
        <v>164</v>
      </c>
      <c r="E529" s="5" t="s">
        <v>163</v>
      </c>
      <c r="F529" s="6">
        <f t="shared" ref="F529" si="1010">SUM(F530)</f>
        <v>5686.3070100000004</v>
      </c>
      <c r="G529" s="6">
        <f>SUM(G530)</f>
        <v>7526</v>
      </c>
      <c r="H529" s="6">
        <f t="shared" ref="H529" si="1011">SUM(H530)</f>
        <v>7526</v>
      </c>
      <c r="I529" s="6">
        <f t="shared" ref="I529" si="1012">SUM(I530)</f>
        <v>5159.6475700000001</v>
      </c>
      <c r="J529" s="6">
        <f>SUM(J530)</f>
        <v>7526</v>
      </c>
      <c r="K529" s="6">
        <f>SUM(K530)</f>
        <v>7526</v>
      </c>
      <c r="M529" s="13"/>
    </row>
    <row r="530" spans="1:13" x14ac:dyDescent="0.25">
      <c r="B530" s="1" t="str">
        <f t="shared" si="987"/>
        <v>m</v>
      </c>
      <c r="C530" s="1" t="str">
        <f t="shared" si="988"/>
        <v>a</v>
      </c>
      <c r="D530" s="4" t="s">
        <v>1</v>
      </c>
      <c r="E530" s="7" t="s">
        <v>14</v>
      </c>
      <c r="F530" s="8">
        <f t="shared" ref="F530" si="1013">SUM(F531:F532)</f>
        <v>5686.3070100000004</v>
      </c>
      <c r="G530" s="8">
        <f>SUM(G531:G532)</f>
        <v>7526</v>
      </c>
      <c r="H530" s="8">
        <f t="shared" ref="H530" si="1014">SUM(H531:H532)</f>
        <v>7526</v>
      </c>
      <c r="I530" s="8">
        <f t="shared" ref="I530" si="1015">SUM(I531:I532)</f>
        <v>5159.6475700000001</v>
      </c>
      <c r="J530" s="8">
        <f>SUM(J531:J532)</f>
        <v>7526</v>
      </c>
      <c r="K530" s="8">
        <f>SUM(K531:K532)</f>
        <v>7526</v>
      </c>
      <c r="M530" s="13"/>
    </row>
    <row r="531" spans="1:13" x14ac:dyDescent="0.25">
      <c r="B531" s="1" t="str">
        <f t="shared" si="987"/>
        <v>m</v>
      </c>
      <c r="C531" s="1" t="str">
        <f t="shared" si="988"/>
        <v>a</v>
      </c>
      <c r="D531" s="4" t="s">
        <v>1</v>
      </c>
      <c r="E531" s="9" t="s">
        <v>16</v>
      </c>
      <c r="F531" s="8">
        <v>54</v>
      </c>
      <c r="G531" s="8">
        <v>54</v>
      </c>
      <c r="H531" s="8">
        <v>81</v>
      </c>
      <c r="I531" s="8">
        <v>40.5</v>
      </c>
      <c r="J531" s="8">
        <v>0</v>
      </c>
      <c r="K531" s="8">
        <v>0</v>
      </c>
      <c r="M531" s="13"/>
    </row>
    <row r="532" spans="1:13" x14ac:dyDescent="0.25">
      <c r="B532" s="1" t="str">
        <f t="shared" si="987"/>
        <v>m</v>
      </c>
      <c r="C532" s="1" t="str">
        <f t="shared" si="988"/>
        <v>a</v>
      </c>
      <c r="D532" s="4" t="s">
        <v>1</v>
      </c>
      <c r="E532" s="9" t="s">
        <v>19</v>
      </c>
      <c r="F532" s="8">
        <v>5632.3070100000004</v>
      </c>
      <c r="G532" s="8">
        <v>7472</v>
      </c>
      <c r="H532" s="8">
        <v>7445</v>
      </c>
      <c r="I532" s="8">
        <v>5119.1475700000001</v>
      </c>
      <c r="J532" s="8">
        <v>7526</v>
      </c>
      <c r="K532" s="8">
        <v>7526</v>
      </c>
      <c r="M532" s="13"/>
    </row>
    <row r="533" spans="1:13" ht="60" x14ac:dyDescent="0.25">
      <c r="B533" s="1" t="str">
        <f t="shared" si="987"/>
        <v>m</v>
      </c>
      <c r="C533" s="1" t="str">
        <f t="shared" si="988"/>
        <v>a</v>
      </c>
      <c r="D533" s="4" t="s">
        <v>165</v>
      </c>
      <c r="E533" s="5" t="s">
        <v>166</v>
      </c>
      <c r="F533" s="6">
        <f t="shared" ref="F533" si="1016">SUM(F534,F537)</f>
        <v>198.77600000000001</v>
      </c>
      <c r="G533" s="6">
        <f>SUM(G534,G537)</f>
        <v>474</v>
      </c>
      <c r="H533" s="6">
        <f t="shared" ref="H533" si="1017">SUM(H534,H537)</f>
        <v>252.85</v>
      </c>
      <c r="I533" s="6">
        <f t="shared" ref="I533" si="1018">SUM(I534,I537)</f>
        <v>117.2822</v>
      </c>
      <c r="J533" s="6">
        <f>SUM(J534,J537)</f>
        <v>474</v>
      </c>
      <c r="K533" s="6">
        <f>SUM(K534,K537)</f>
        <v>474</v>
      </c>
      <c r="M533" s="13"/>
    </row>
    <row r="534" spans="1:13" x14ac:dyDescent="0.25">
      <c r="B534" s="1" t="str">
        <f t="shared" si="987"/>
        <v>m</v>
      </c>
      <c r="C534" s="1" t="str">
        <f t="shared" si="988"/>
        <v>a</v>
      </c>
      <c r="D534" s="4" t="s">
        <v>1</v>
      </c>
      <c r="E534" s="7" t="s">
        <v>14</v>
      </c>
      <c r="F534" s="8">
        <f t="shared" ref="F534" si="1019">SUM(F535:F536)</f>
        <v>198.77600000000001</v>
      </c>
      <c r="G534" s="8">
        <f>SUM(G535:G536)</f>
        <v>474</v>
      </c>
      <c r="H534" s="8">
        <f t="shared" ref="H534" si="1020">SUM(H535:H536)</f>
        <v>252.85</v>
      </c>
      <c r="I534" s="8">
        <f t="shared" ref="I534" si="1021">SUM(I535:I536)</f>
        <v>117.2822</v>
      </c>
      <c r="J534" s="8">
        <f>SUM(J535:J536)</f>
        <v>474</v>
      </c>
      <c r="K534" s="8">
        <f>SUM(K535:K536)</f>
        <v>474</v>
      </c>
      <c r="M534" s="13"/>
    </row>
    <row r="535" spans="1:13" x14ac:dyDescent="0.25">
      <c r="B535" s="1" t="str">
        <f t="shared" si="987"/>
        <v>m</v>
      </c>
      <c r="C535" s="1" t="str">
        <f t="shared" si="988"/>
        <v>a</v>
      </c>
      <c r="D535" s="4" t="s">
        <v>1</v>
      </c>
      <c r="E535" s="9" t="s">
        <v>16</v>
      </c>
      <c r="F535" s="8">
        <v>51.488</v>
      </c>
      <c r="G535" s="8">
        <v>100</v>
      </c>
      <c r="H535" s="8">
        <v>87.85</v>
      </c>
      <c r="I535" s="8">
        <v>28.484999999999999</v>
      </c>
      <c r="J535" s="8">
        <v>100</v>
      </c>
      <c r="K535" s="8">
        <v>100</v>
      </c>
      <c r="M535" s="13"/>
    </row>
    <row r="536" spans="1:13" x14ac:dyDescent="0.25">
      <c r="B536" s="1" t="str">
        <f t="shared" si="987"/>
        <v>m</v>
      </c>
      <c r="C536" s="1" t="str">
        <f t="shared" si="988"/>
        <v>a</v>
      </c>
      <c r="D536" s="4" t="s">
        <v>1</v>
      </c>
      <c r="E536" s="9" t="s">
        <v>19</v>
      </c>
      <c r="F536" s="8">
        <v>147.28800000000001</v>
      </c>
      <c r="G536" s="8">
        <v>374</v>
      </c>
      <c r="H536" s="8">
        <v>165</v>
      </c>
      <c r="I536" s="8">
        <v>88.797200000000004</v>
      </c>
      <c r="J536" s="8">
        <v>374</v>
      </c>
      <c r="K536" s="8">
        <v>374</v>
      </c>
      <c r="M536" s="13"/>
    </row>
    <row r="537" spans="1:13" hidden="1" x14ac:dyDescent="0.25">
      <c r="B537" s="1" t="str">
        <f t="shared" si="987"/>
        <v>n</v>
      </c>
      <c r="C537" s="1" t="str">
        <f t="shared" si="988"/>
        <v>b</v>
      </c>
      <c r="D537" s="4" t="s">
        <v>1</v>
      </c>
      <c r="E537" s="7" t="s">
        <v>24</v>
      </c>
      <c r="F537" s="8">
        <v>0</v>
      </c>
      <c r="G537" s="8">
        <v>0</v>
      </c>
      <c r="H537" s="8">
        <v>0</v>
      </c>
      <c r="I537" s="8">
        <v>0</v>
      </c>
      <c r="J537" s="8">
        <v>0</v>
      </c>
      <c r="K537" s="8">
        <v>0</v>
      </c>
      <c r="M537" s="2"/>
    </row>
    <row r="538" spans="1:13" x14ac:dyDescent="0.25">
      <c r="A538" s="1" t="s">
        <v>241</v>
      </c>
      <c r="B538" s="1" t="str">
        <f t="shared" si="987"/>
        <v>m</v>
      </c>
      <c r="C538" s="1" t="str">
        <f t="shared" si="988"/>
        <v>a</v>
      </c>
      <c r="D538" s="4" t="s">
        <v>167</v>
      </c>
      <c r="E538" s="5" t="s">
        <v>168</v>
      </c>
      <c r="F538" s="6">
        <f t="shared" ref="F538" si="1022">SUM(F539)</f>
        <v>8455.9940100000003</v>
      </c>
      <c r="G538" s="6">
        <f>SUM(G539)</f>
        <v>12150</v>
      </c>
      <c r="H538" s="6">
        <f t="shared" ref="H538" si="1023">SUM(H539)</f>
        <v>11843</v>
      </c>
      <c r="I538" s="6">
        <f t="shared" ref="I538" si="1024">SUM(I539)</f>
        <v>8037.8036899999997</v>
      </c>
      <c r="J538" s="6">
        <f>SUM(J539)</f>
        <v>12150</v>
      </c>
      <c r="K538" s="6">
        <f>SUM(K539)</f>
        <v>12150</v>
      </c>
      <c r="M538" s="13"/>
    </row>
    <row r="539" spans="1:13" x14ac:dyDescent="0.25">
      <c r="B539" s="1" t="str">
        <f t="shared" si="987"/>
        <v>m</v>
      </c>
      <c r="C539" s="1" t="str">
        <f t="shared" si="988"/>
        <v>a</v>
      </c>
      <c r="D539" s="4" t="s">
        <v>1</v>
      </c>
      <c r="E539" s="7" t="s">
        <v>14</v>
      </c>
      <c r="F539" s="8">
        <f t="shared" ref="F539" si="1025">SUM(F540:F541)</f>
        <v>8455.9940100000003</v>
      </c>
      <c r="G539" s="8">
        <f>SUM(G540:G541)</f>
        <v>12150</v>
      </c>
      <c r="H539" s="8">
        <f t="shared" ref="H539" si="1026">SUM(H540:H541)</f>
        <v>11843</v>
      </c>
      <c r="I539" s="8">
        <f t="shared" ref="I539" si="1027">SUM(I540:I541)</f>
        <v>8037.8036899999997</v>
      </c>
      <c r="J539" s="8">
        <f>SUM(J540:J541)</f>
        <v>12150</v>
      </c>
      <c r="K539" s="8">
        <f>SUM(K540:K541)</f>
        <v>12150</v>
      </c>
      <c r="M539" s="13"/>
    </row>
    <row r="540" spans="1:13" x14ac:dyDescent="0.25">
      <c r="B540" s="1" t="str">
        <f t="shared" si="987"/>
        <v>m</v>
      </c>
      <c r="C540" s="1" t="str">
        <f t="shared" si="988"/>
        <v>a</v>
      </c>
      <c r="D540" s="4" t="s">
        <v>1</v>
      </c>
      <c r="E540" s="9" t="s">
        <v>16</v>
      </c>
      <c r="F540" s="8">
        <v>156.83332999999999</v>
      </c>
      <c r="G540" s="8">
        <v>150</v>
      </c>
      <c r="H540" s="8">
        <v>156</v>
      </c>
      <c r="I540" s="8">
        <v>117</v>
      </c>
      <c r="J540" s="8">
        <v>150</v>
      </c>
      <c r="K540" s="8">
        <v>150</v>
      </c>
      <c r="M540" s="13"/>
    </row>
    <row r="541" spans="1:13" x14ac:dyDescent="0.25">
      <c r="B541" s="1" t="str">
        <f t="shared" si="987"/>
        <v>m</v>
      </c>
      <c r="C541" s="1" t="str">
        <f t="shared" si="988"/>
        <v>a</v>
      </c>
      <c r="D541" s="4" t="s">
        <v>1</v>
      </c>
      <c r="E541" s="9" t="s">
        <v>19</v>
      </c>
      <c r="F541" s="8">
        <v>8299.1606800000009</v>
      </c>
      <c r="G541" s="8">
        <v>12000</v>
      </c>
      <c r="H541" s="8">
        <v>11687</v>
      </c>
      <c r="I541" s="8">
        <v>7920.8036899999997</v>
      </c>
      <c r="J541" s="8">
        <v>12000</v>
      </c>
      <c r="K541" s="8">
        <v>12000</v>
      </c>
      <c r="M541" s="13"/>
    </row>
    <row r="542" spans="1:13" x14ac:dyDescent="0.25">
      <c r="A542" s="1" t="s">
        <v>241</v>
      </c>
      <c r="B542" s="1" t="str">
        <f t="shared" si="987"/>
        <v>m</v>
      </c>
      <c r="C542" s="1" t="str">
        <f t="shared" si="988"/>
        <v>a</v>
      </c>
      <c r="D542" s="4" t="s">
        <v>169</v>
      </c>
      <c r="E542" s="5" t="s">
        <v>170</v>
      </c>
      <c r="F542" s="6">
        <f t="shared" ref="F542" si="1028">SUM(F543)</f>
        <v>1181.8989999999999</v>
      </c>
      <c r="G542" s="6">
        <f>SUM(G543)</f>
        <v>2100</v>
      </c>
      <c r="H542" s="6">
        <f t="shared" ref="H542" si="1029">SUM(H543)</f>
        <v>2091.69</v>
      </c>
      <c r="I542" s="6">
        <f t="shared" ref="I542" si="1030">SUM(I543)</f>
        <v>393.98435999999998</v>
      </c>
      <c r="J542" s="6">
        <f>SUM(J543)</f>
        <v>1500</v>
      </c>
      <c r="K542" s="6">
        <f>SUM(K543)</f>
        <v>2100</v>
      </c>
      <c r="M542" s="13"/>
    </row>
    <row r="543" spans="1:13" x14ac:dyDescent="0.25">
      <c r="B543" s="1" t="str">
        <f t="shared" si="987"/>
        <v>m</v>
      </c>
      <c r="C543" s="1" t="str">
        <f t="shared" si="988"/>
        <v>a</v>
      </c>
      <c r="D543" s="4" t="s">
        <v>1</v>
      </c>
      <c r="E543" s="7" t="s">
        <v>14</v>
      </c>
      <c r="F543" s="8">
        <f t="shared" ref="F543" si="1031">SUM(F544:F545)</f>
        <v>1181.8989999999999</v>
      </c>
      <c r="G543" s="8">
        <f>SUM(G544:G545)</f>
        <v>2100</v>
      </c>
      <c r="H543" s="8">
        <f t="shared" ref="H543" si="1032">SUM(H544:H545)</f>
        <v>2091.69</v>
      </c>
      <c r="I543" s="8">
        <f t="shared" ref="I543" si="1033">SUM(I544:I545)</f>
        <v>393.98435999999998</v>
      </c>
      <c r="J543" s="8">
        <f>SUM(J544:J545)</f>
        <v>1500</v>
      </c>
      <c r="K543" s="8">
        <f>SUM(K544:K545)</f>
        <v>2100</v>
      </c>
      <c r="M543" s="13"/>
    </row>
    <row r="544" spans="1:13" x14ac:dyDescent="0.25">
      <c r="B544" s="1" t="str">
        <f t="shared" si="987"/>
        <v>m</v>
      </c>
      <c r="C544" s="1" t="str">
        <f t="shared" si="988"/>
        <v>a</v>
      </c>
      <c r="D544" s="4" t="s">
        <v>1</v>
      </c>
      <c r="E544" s="9" t="s">
        <v>16</v>
      </c>
      <c r="F544" s="8">
        <v>1181.8989999999999</v>
      </c>
      <c r="G544" s="8">
        <v>2100</v>
      </c>
      <c r="H544" s="8">
        <v>1921.69</v>
      </c>
      <c r="I544" s="8">
        <v>329.98435999999998</v>
      </c>
      <c r="J544" s="8">
        <v>1330</v>
      </c>
      <c r="K544" s="8">
        <v>1930</v>
      </c>
      <c r="M544" s="13"/>
    </row>
    <row r="545" spans="1:13" hidden="1" x14ac:dyDescent="0.25">
      <c r="B545" s="1" t="str">
        <f t="shared" si="987"/>
        <v>n</v>
      </c>
      <c r="C545" s="1" t="str">
        <f t="shared" si="988"/>
        <v>a</v>
      </c>
      <c r="D545" s="4" t="s">
        <v>1</v>
      </c>
      <c r="E545" s="9" t="s">
        <v>20</v>
      </c>
      <c r="F545" s="8">
        <f t="shared" ref="F545:F546" si="1034">SUM(F546)</f>
        <v>0</v>
      </c>
      <c r="G545" s="8">
        <f t="shared" ref="G545:G546" si="1035">SUM(G546)</f>
        <v>0</v>
      </c>
      <c r="H545" s="8">
        <f t="shared" ref="H545:H546" si="1036">SUM(H546)</f>
        <v>170</v>
      </c>
      <c r="I545" s="8">
        <f t="shared" ref="I545:I546" si="1037">SUM(I546)</f>
        <v>64</v>
      </c>
      <c r="J545" s="8">
        <f t="shared" ref="J545:J546" si="1038">SUM(J546)</f>
        <v>170</v>
      </c>
      <c r="K545" s="8">
        <f t="shared" ref="K545:K546" si="1039">SUM(K546)</f>
        <v>170</v>
      </c>
      <c r="M545" s="2"/>
    </row>
    <row r="546" spans="1:13" hidden="1" x14ac:dyDescent="0.25">
      <c r="B546" s="1" t="str">
        <f t="shared" si="987"/>
        <v>n</v>
      </c>
      <c r="C546" s="1" t="str">
        <f t="shared" si="988"/>
        <v>a</v>
      </c>
      <c r="D546" s="4" t="s">
        <v>1</v>
      </c>
      <c r="E546" s="10" t="s">
        <v>21</v>
      </c>
      <c r="F546" s="8">
        <f t="shared" si="1034"/>
        <v>0</v>
      </c>
      <c r="G546" s="8">
        <f t="shared" si="1035"/>
        <v>0</v>
      </c>
      <c r="H546" s="8">
        <f t="shared" si="1036"/>
        <v>170</v>
      </c>
      <c r="I546" s="8">
        <f t="shared" si="1037"/>
        <v>64</v>
      </c>
      <c r="J546" s="8">
        <f t="shared" si="1038"/>
        <v>170</v>
      </c>
      <c r="K546" s="8">
        <f t="shared" si="1039"/>
        <v>170</v>
      </c>
      <c r="M546" s="2"/>
    </row>
    <row r="547" spans="1:13" ht="30" hidden="1" x14ac:dyDescent="0.25">
      <c r="B547" s="1" t="str">
        <f t="shared" si="987"/>
        <v>n</v>
      </c>
      <c r="C547" s="1" t="str">
        <f t="shared" si="988"/>
        <v>a</v>
      </c>
      <c r="D547" s="4" t="s">
        <v>1</v>
      </c>
      <c r="E547" s="11" t="s">
        <v>22</v>
      </c>
      <c r="F547" s="8">
        <v>0</v>
      </c>
      <c r="G547" s="8">
        <v>0</v>
      </c>
      <c r="H547" s="8">
        <v>170</v>
      </c>
      <c r="I547" s="8">
        <v>64</v>
      </c>
      <c r="J547" s="8">
        <v>170</v>
      </c>
      <c r="K547" s="8">
        <v>170</v>
      </c>
      <c r="M547" s="2"/>
    </row>
    <row r="548" spans="1:13" x14ac:dyDescent="0.25">
      <c r="A548" s="1" t="s">
        <v>241</v>
      </c>
      <c r="B548" s="1" t="str">
        <f t="shared" si="987"/>
        <v>m</v>
      </c>
      <c r="C548" s="1" t="str">
        <f t="shared" si="988"/>
        <v>a</v>
      </c>
      <c r="D548" s="4" t="s">
        <v>171</v>
      </c>
      <c r="E548" s="5" t="s">
        <v>172</v>
      </c>
      <c r="F548" s="6">
        <f t="shared" ref="F548" si="1040">SUM(F554,F560)</f>
        <v>6368.9459199999992</v>
      </c>
      <c r="G548" s="6">
        <f t="shared" ref="G548:G551" si="1041">SUM(G554,G560)</f>
        <v>11000</v>
      </c>
      <c r="H548" s="6">
        <f t="shared" ref="H548:H551" si="1042">SUM(H554,H560)</f>
        <v>10965.45</v>
      </c>
      <c r="I548" s="6">
        <f t="shared" ref="I548" si="1043">SUM(I554,I560)</f>
        <v>4281.5178599999999</v>
      </c>
      <c r="J548" s="6">
        <f t="shared" ref="J548:J551" si="1044">SUM(J554,J560)</f>
        <v>7000</v>
      </c>
      <c r="K548" s="6">
        <f t="shared" ref="K548:K551" si="1045">SUM(K554,K560)</f>
        <v>23547</v>
      </c>
      <c r="M548" s="13"/>
    </row>
    <row r="549" spans="1:13" x14ac:dyDescent="0.25">
      <c r="B549" s="1" t="str">
        <f t="shared" si="987"/>
        <v>m</v>
      </c>
      <c r="C549" s="1" t="str">
        <f t="shared" si="988"/>
        <v>a</v>
      </c>
      <c r="D549" s="4" t="s">
        <v>1</v>
      </c>
      <c r="E549" s="7" t="s">
        <v>13</v>
      </c>
      <c r="F549" s="8">
        <f t="shared" ref="F549" si="1046">SUM(F555,F561)</f>
        <v>49</v>
      </c>
      <c r="G549" s="8">
        <f t="shared" si="1041"/>
        <v>79</v>
      </c>
      <c r="H549" s="8">
        <f t="shared" si="1042"/>
        <v>0</v>
      </c>
      <c r="I549" s="8">
        <f t="shared" ref="I549" si="1047">SUM(I555,I561)</f>
        <v>0</v>
      </c>
      <c r="J549" s="8">
        <f t="shared" si="1044"/>
        <v>79</v>
      </c>
      <c r="K549" s="8">
        <f t="shared" si="1045"/>
        <v>79</v>
      </c>
      <c r="M549" s="13"/>
    </row>
    <row r="550" spans="1:13" x14ac:dyDescent="0.25">
      <c r="B550" s="1" t="str">
        <f t="shared" si="987"/>
        <v>m</v>
      </c>
      <c r="C550" s="1" t="str">
        <f t="shared" si="988"/>
        <v>a</v>
      </c>
      <c r="D550" s="4" t="s">
        <v>1</v>
      </c>
      <c r="E550" s="7" t="s">
        <v>14</v>
      </c>
      <c r="F550" s="8">
        <f t="shared" ref="F550" si="1048">SUM(F556,F562)</f>
        <v>6335.0460399999993</v>
      </c>
      <c r="G550" s="8">
        <f t="shared" si="1041"/>
        <v>11000</v>
      </c>
      <c r="H550" s="8">
        <f t="shared" si="1042"/>
        <v>10965.45</v>
      </c>
      <c r="I550" s="8">
        <f t="shared" ref="I550" si="1049">SUM(I556,I562)</f>
        <v>4281.5178599999999</v>
      </c>
      <c r="J550" s="8">
        <f t="shared" si="1044"/>
        <v>7000</v>
      </c>
      <c r="K550" s="8">
        <f t="shared" si="1045"/>
        <v>23547</v>
      </c>
      <c r="M550" s="13"/>
    </row>
    <row r="551" spans="1:13" x14ac:dyDescent="0.25">
      <c r="B551" s="1" t="str">
        <f t="shared" si="987"/>
        <v>m</v>
      </c>
      <c r="C551" s="1" t="str">
        <f t="shared" si="988"/>
        <v>a</v>
      </c>
      <c r="D551" s="4" t="s">
        <v>1</v>
      </c>
      <c r="E551" s="9" t="s">
        <v>16</v>
      </c>
      <c r="F551" s="8">
        <f t="shared" ref="F551" si="1050">SUM(F557,F563)</f>
        <v>1981.35202</v>
      </c>
      <c r="G551" s="8">
        <f t="shared" si="1041"/>
        <v>2300</v>
      </c>
      <c r="H551" s="8">
        <f t="shared" si="1042"/>
        <v>2265.4499999999998</v>
      </c>
      <c r="I551" s="8">
        <f t="shared" ref="I551" si="1051">SUM(I557,I563)</f>
        <v>965.99179000000004</v>
      </c>
      <c r="J551" s="8">
        <f t="shared" si="1044"/>
        <v>1280</v>
      </c>
      <c r="K551" s="8">
        <f t="shared" si="1045"/>
        <v>2292</v>
      </c>
      <c r="M551" s="13"/>
    </row>
    <row r="552" spans="1:13" x14ac:dyDescent="0.25">
      <c r="B552" s="1" t="str">
        <f t="shared" si="987"/>
        <v>m</v>
      </c>
      <c r="C552" s="1" t="str">
        <f t="shared" si="988"/>
        <v>a</v>
      </c>
      <c r="D552" s="4" t="s">
        <v>1</v>
      </c>
      <c r="E552" s="9" t="s">
        <v>19</v>
      </c>
      <c r="F552" s="8">
        <f t="shared" ref="F552" si="1052">SUM(F558)</f>
        <v>4353.6940199999999</v>
      </c>
      <c r="G552" s="8">
        <f>SUM(G558)</f>
        <v>8700</v>
      </c>
      <c r="H552" s="8">
        <f t="shared" ref="H552" si="1053">SUM(H558)</f>
        <v>8700</v>
      </c>
      <c r="I552" s="8">
        <f t="shared" ref="I552" si="1054">SUM(I558)</f>
        <v>3315.5260699999999</v>
      </c>
      <c r="J552" s="8">
        <f>SUM(J558)</f>
        <v>5720</v>
      </c>
      <c r="K552" s="8">
        <f>SUM(K558)</f>
        <v>21255</v>
      </c>
      <c r="M552" s="13"/>
    </row>
    <row r="553" spans="1:13" hidden="1" x14ac:dyDescent="0.25">
      <c r="B553" s="1" t="str">
        <f t="shared" si="987"/>
        <v>n</v>
      </c>
      <c r="C553" s="1" t="str">
        <f t="shared" si="988"/>
        <v>a</v>
      </c>
      <c r="D553" s="4" t="s">
        <v>1</v>
      </c>
      <c r="E553" s="7" t="s">
        <v>24</v>
      </c>
      <c r="F553" s="8">
        <f t="shared" ref="F553" si="1055">SUM(F559,F564)</f>
        <v>33.899880000000003</v>
      </c>
      <c r="G553" s="8">
        <f>SUM(G559,G564)</f>
        <v>0</v>
      </c>
      <c r="H553" s="8">
        <f t="shared" ref="H553" si="1056">SUM(H559,H564)</f>
        <v>0</v>
      </c>
      <c r="I553" s="8">
        <f t="shared" ref="I553" si="1057">SUM(I559,I564)</f>
        <v>0</v>
      </c>
      <c r="J553" s="8">
        <f>SUM(J559,J564)</f>
        <v>0</v>
      </c>
      <c r="K553" s="8">
        <f>SUM(K559,K564)</f>
        <v>0</v>
      </c>
      <c r="M553" s="2"/>
    </row>
    <row r="554" spans="1:13" x14ac:dyDescent="0.25">
      <c r="B554" s="1" t="str">
        <f t="shared" si="987"/>
        <v>m</v>
      </c>
      <c r="C554" s="1" t="str">
        <f t="shared" si="988"/>
        <v>a</v>
      </c>
      <c r="D554" s="4" t="s">
        <v>173</v>
      </c>
      <c r="E554" s="5" t="s">
        <v>172</v>
      </c>
      <c r="F554" s="6">
        <f t="shared" ref="F554" si="1058">SUM(F556,F559)</f>
        <v>4740.8871899999995</v>
      </c>
      <c r="G554" s="6">
        <f>SUM(G556,G559)</f>
        <v>9900</v>
      </c>
      <c r="H554" s="6">
        <f t="shared" ref="H554" si="1059">SUM(H556,H559)</f>
        <v>9900</v>
      </c>
      <c r="I554" s="6">
        <f t="shared" ref="I554" si="1060">SUM(I556,I559)</f>
        <v>3536.7598199999998</v>
      </c>
      <c r="J554" s="6">
        <f>SUM(J556,J559)</f>
        <v>5900</v>
      </c>
      <c r="K554" s="6">
        <f>SUM(K556,K559)</f>
        <v>21435</v>
      </c>
      <c r="M554" s="13"/>
    </row>
    <row r="555" spans="1:13" x14ac:dyDescent="0.25">
      <c r="B555" s="1" t="str">
        <f t="shared" si="987"/>
        <v>m</v>
      </c>
      <c r="C555" s="1" t="str">
        <f t="shared" si="988"/>
        <v>a</v>
      </c>
      <c r="D555" s="4" t="s">
        <v>1</v>
      </c>
      <c r="E555" s="7" t="s">
        <v>13</v>
      </c>
      <c r="F555" s="8">
        <v>30</v>
      </c>
      <c r="G555" s="8">
        <v>30</v>
      </c>
      <c r="H555" s="8">
        <v>0</v>
      </c>
      <c r="I555" s="8">
        <v>0</v>
      </c>
      <c r="J555" s="8">
        <v>30</v>
      </c>
      <c r="K555" s="8">
        <v>30</v>
      </c>
      <c r="M555" s="13"/>
    </row>
    <row r="556" spans="1:13" x14ac:dyDescent="0.25">
      <c r="B556" s="1" t="str">
        <f t="shared" si="987"/>
        <v>m</v>
      </c>
      <c r="C556" s="1" t="str">
        <f t="shared" si="988"/>
        <v>a</v>
      </c>
      <c r="D556" s="4" t="s">
        <v>1</v>
      </c>
      <c r="E556" s="7" t="s">
        <v>14</v>
      </c>
      <c r="F556" s="8">
        <f t="shared" ref="F556" si="1061">SUM(F557:F558)</f>
        <v>4740.8871899999995</v>
      </c>
      <c r="G556" s="8">
        <f>SUM(G557:G558)</f>
        <v>9900</v>
      </c>
      <c r="H556" s="8">
        <f t="shared" ref="H556" si="1062">SUM(H557:H558)</f>
        <v>9900</v>
      </c>
      <c r="I556" s="8">
        <f t="shared" ref="I556" si="1063">SUM(I557:I558)</f>
        <v>3536.7598199999998</v>
      </c>
      <c r="J556" s="8">
        <f>SUM(J557:J558)</f>
        <v>5900</v>
      </c>
      <c r="K556" s="8">
        <f>SUM(K557:K558)</f>
        <v>21435</v>
      </c>
      <c r="M556" s="13"/>
    </row>
    <row r="557" spans="1:13" x14ac:dyDescent="0.25">
      <c r="B557" s="1" t="str">
        <f t="shared" si="987"/>
        <v>m</v>
      </c>
      <c r="C557" s="1" t="str">
        <f t="shared" si="988"/>
        <v>a</v>
      </c>
      <c r="D557" s="4" t="s">
        <v>1</v>
      </c>
      <c r="E557" s="9" t="s">
        <v>16</v>
      </c>
      <c r="F557" s="8">
        <v>387.19317000000001</v>
      </c>
      <c r="G557" s="8">
        <v>1200</v>
      </c>
      <c r="H557" s="8">
        <v>1200</v>
      </c>
      <c r="I557" s="8">
        <v>221.23374999999999</v>
      </c>
      <c r="J557" s="8">
        <v>180</v>
      </c>
      <c r="K557" s="8">
        <v>180</v>
      </c>
      <c r="M557" s="13"/>
    </row>
    <row r="558" spans="1:13" x14ac:dyDescent="0.25">
      <c r="B558" s="1" t="str">
        <f t="shared" si="987"/>
        <v>m</v>
      </c>
      <c r="C558" s="1" t="str">
        <f t="shared" si="988"/>
        <v>a</v>
      </c>
      <c r="D558" s="4" t="s">
        <v>1</v>
      </c>
      <c r="E558" s="9" t="s">
        <v>19</v>
      </c>
      <c r="F558" s="8">
        <v>4353.6940199999999</v>
      </c>
      <c r="G558" s="8">
        <v>8700</v>
      </c>
      <c r="H558" s="8">
        <v>8700</v>
      </c>
      <c r="I558" s="8">
        <v>3315.5260699999999</v>
      </c>
      <c r="J558" s="8">
        <v>5720</v>
      </c>
      <c r="K558" s="8">
        <v>21255</v>
      </c>
      <c r="M558" s="13"/>
    </row>
    <row r="559" spans="1:13" hidden="1" x14ac:dyDescent="0.25">
      <c r="B559" s="1" t="str">
        <f t="shared" si="987"/>
        <v>n</v>
      </c>
      <c r="C559" s="1" t="str">
        <f t="shared" si="988"/>
        <v>b</v>
      </c>
      <c r="D559" s="4" t="s">
        <v>1</v>
      </c>
      <c r="E559" s="7" t="s">
        <v>24</v>
      </c>
      <c r="F559" s="8">
        <v>0</v>
      </c>
      <c r="G559" s="8">
        <v>0</v>
      </c>
      <c r="H559" s="8">
        <v>0</v>
      </c>
      <c r="I559" s="8">
        <v>0</v>
      </c>
      <c r="J559" s="8">
        <v>0</v>
      </c>
      <c r="K559" s="8">
        <v>0</v>
      </c>
      <c r="M559" s="2"/>
    </row>
    <row r="560" spans="1:13" ht="60" x14ac:dyDescent="0.25">
      <c r="B560" s="1" t="str">
        <f t="shared" si="987"/>
        <v>m</v>
      </c>
      <c r="C560" s="1" t="str">
        <f t="shared" si="988"/>
        <v>a</v>
      </c>
      <c r="D560" s="4" t="s">
        <v>174</v>
      </c>
      <c r="E560" s="5" t="s">
        <v>175</v>
      </c>
      <c r="F560" s="6">
        <f t="shared" ref="F560" si="1064">SUM(F562,F564)</f>
        <v>1628.05873</v>
      </c>
      <c r="G560" s="6">
        <f>SUM(G562,G564)</f>
        <v>1100</v>
      </c>
      <c r="H560" s="6">
        <f t="shared" ref="H560" si="1065">SUM(H562,H564)</f>
        <v>1065.45</v>
      </c>
      <c r="I560" s="6">
        <f t="shared" ref="I560" si="1066">SUM(I562,I564)</f>
        <v>744.75804000000005</v>
      </c>
      <c r="J560" s="6">
        <f>SUM(J562,J564)</f>
        <v>1100</v>
      </c>
      <c r="K560" s="6">
        <f>SUM(K562,K564)</f>
        <v>2112</v>
      </c>
      <c r="M560" s="13"/>
    </row>
    <row r="561" spans="1:13" x14ac:dyDescent="0.25">
      <c r="B561" s="1" t="str">
        <f t="shared" si="987"/>
        <v>m</v>
      </c>
      <c r="C561" s="1" t="str">
        <f t="shared" si="988"/>
        <v>a</v>
      </c>
      <c r="D561" s="4" t="s">
        <v>1</v>
      </c>
      <c r="E561" s="7" t="s">
        <v>13</v>
      </c>
      <c r="F561" s="8">
        <v>19</v>
      </c>
      <c r="G561" s="8">
        <v>49</v>
      </c>
      <c r="H561" s="8">
        <v>0</v>
      </c>
      <c r="I561" s="8">
        <v>0</v>
      </c>
      <c r="J561" s="8">
        <v>49</v>
      </c>
      <c r="K561" s="8">
        <v>49</v>
      </c>
      <c r="M561" s="13"/>
    </row>
    <row r="562" spans="1:13" x14ac:dyDescent="0.25">
      <c r="B562" s="1" t="str">
        <f t="shared" si="987"/>
        <v>m</v>
      </c>
      <c r="C562" s="1" t="str">
        <f t="shared" si="988"/>
        <v>a</v>
      </c>
      <c r="D562" s="4" t="s">
        <v>1</v>
      </c>
      <c r="E562" s="7" t="s">
        <v>14</v>
      </c>
      <c r="F562" s="8">
        <f t="shared" ref="F562" si="1067">SUM(F563)</f>
        <v>1594.15885</v>
      </c>
      <c r="G562" s="8">
        <f>SUM(G563)</f>
        <v>1100</v>
      </c>
      <c r="H562" s="8">
        <f t="shared" ref="H562" si="1068">SUM(H563)</f>
        <v>1065.45</v>
      </c>
      <c r="I562" s="8">
        <f t="shared" ref="I562" si="1069">SUM(I563)</f>
        <v>744.75804000000005</v>
      </c>
      <c r="J562" s="8">
        <f>SUM(J563)</f>
        <v>1100</v>
      </c>
      <c r="K562" s="8">
        <f>SUM(K563)</f>
        <v>2112</v>
      </c>
      <c r="M562" s="13"/>
    </row>
    <row r="563" spans="1:13" x14ac:dyDescent="0.25">
      <c r="B563" s="1" t="str">
        <f t="shared" si="987"/>
        <v>m</v>
      </c>
      <c r="C563" s="1" t="str">
        <f t="shared" si="988"/>
        <v>a</v>
      </c>
      <c r="D563" s="4" t="s">
        <v>1</v>
      </c>
      <c r="E563" s="9" t="s">
        <v>16</v>
      </c>
      <c r="F563" s="8">
        <v>1594.15885</v>
      </c>
      <c r="G563" s="8">
        <v>1100</v>
      </c>
      <c r="H563" s="8">
        <v>1065.45</v>
      </c>
      <c r="I563" s="8">
        <v>744.75804000000005</v>
      </c>
      <c r="J563" s="8">
        <v>1100</v>
      </c>
      <c r="K563" s="8">
        <v>2112</v>
      </c>
      <c r="M563" s="13"/>
    </row>
    <row r="564" spans="1:13" hidden="1" x14ac:dyDescent="0.25">
      <c r="B564" s="1" t="str">
        <f t="shared" si="987"/>
        <v>n</v>
      </c>
      <c r="C564" s="1" t="str">
        <f t="shared" si="988"/>
        <v>a</v>
      </c>
      <c r="D564" s="4" t="s">
        <v>1</v>
      </c>
      <c r="E564" s="7" t="s">
        <v>24</v>
      </c>
      <c r="F564" s="8">
        <v>33.899880000000003</v>
      </c>
      <c r="G564" s="8">
        <v>0</v>
      </c>
      <c r="H564" s="8">
        <v>0</v>
      </c>
      <c r="I564" s="8">
        <v>0</v>
      </c>
      <c r="J564" s="8">
        <v>0</v>
      </c>
      <c r="K564" s="8">
        <v>0</v>
      </c>
      <c r="M564" s="2"/>
    </row>
    <row r="565" spans="1:13" hidden="1" x14ac:dyDescent="0.25">
      <c r="A565" s="1" t="s">
        <v>241</v>
      </c>
      <c r="B565" s="1" t="str">
        <f t="shared" si="987"/>
        <v>n</v>
      </c>
      <c r="C565" s="1" t="str">
        <f t="shared" si="988"/>
        <v>a</v>
      </c>
      <c r="D565" s="4" t="s">
        <v>176</v>
      </c>
      <c r="E565" s="5" t="s">
        <v>177</v>
      </c>
      <c r="F565" s="6">
        <f t="shared" ref="F565:F566" si="1070">SUM(F566)</f>
        <v>1449.55837</v>
      </c>
      <c r="G565" s="6">
        <f t="shared" ref="G565:G566" si="1071">SUM(G566)</f>
        <v>0</v>
      </c>
      <c r="H565" s="6">
        <f t="shared" ref="H565:H566" si="1072">SUM(H566)</f>
        <v>0</v>
      </c>
      <c r="I565" s="6">
        <f t="shared" ref="I565:I566" si="1073">SUM(I566)</f>
        <v>0</v>
      </c>
      <c r="J565" s="6">
        <f t="shared" ref="J565:J566" si="1074">SUM(J566)</f>
        <v>0</v>
      </c>
      <c r="K565" s="6">
        <f t="shared" ref="K565:K566" si="1075">SUM(K566)</f>
        <v>0</v>
      </c>
      <c r="M565" s="2"/>
    </row>
    <row r="566" spans="1:13" hidden="1" x14ac:dyDescent="0.25">
      <c r="B566" s="1" t="str">
        <f t="shared" si="987"/>
        <v>n</v>
      </c>
      <c r="C566" s="1" t="str">
        <f t="shared" si="988"/>
        <v>a</v>
      </c>
      <c r="D566" s="4" t="s">
        <v>1</v>
      </c>
      <c r="E566" s="7" t="s">
        <v>14</v>
      </c>
      <c r="F566" s="8">
        <f t="shared" si="1070"/>
        <v>1449.55837</v>
      </c>
      <c r="G566" s="8">
        <f t="shared" si="1071"/>
        <v>0</v>
      </c>
      <c r="H566" s="8">
        <f t="shared" si="1072"/>
        <v>0</v>
      </c>
      <c r="I566" s="8">
        <f t="shared" si="1073"/>
        <v>0</v>
      </c>
      <c r="J566" s="8">
        <f t="shared" si="1074"/>
        <v>0</v>
      </c>
      <c r="K566" s="8">
        <f t="shared" si="1075"/>
        <v>0</v>
      </c>
      <c r="M566" s="2"/>
    </row>
    <row r="567" spans="1:13" hidden="1" x14ac:dyDescent="0.25">
      <c r="B567" s="1" t="str">
        <f t="shared" si="987"/>
        <v>n</v>
      </c>
      <c r="C567" s="1" t="str">
        <f t="shared" si="988"/>
        <v>a</v>
      </c>
      <c r="D567" s="4" t="s">
        <v>1</v>
      </c>
      <c r="E567" s="9" t="s">
        <v>19</v>
      </c>
      <c r="F567" s="8">
        <v>1449.55837</v>
      </c>
      <c r="G567" s="8">
        <v>0</v>
      </c>
      <c r="H567" s="8">
        <v>0</v>
      </c>
      <c r="I567" s="8">
        <v>0</v>
      </c>
      <c r="J567" s="8">
        <v>0</v>
      </c>
      <c r="K567" s="8">
        <v>0</v>
      </c>
      <c r="M567" s="2"/>
    </row>
    <row r="568" spans="1:13" ht="30" x14ac:dyDescent="0.25">
      <c r="A568" s="1" t="s">
        <v>241</v>
      </c>
      <c r="B568" s="1" t="str">
        <f t="shared" si="987"/>
        <v>m</v>
      </c>
      <c r="C568" s="1" t="str">
        <f t="shared" si="988"/>
        <v>a</v>
      </c>
      <c r="D568" s="4" t="s">
        <v>178</v>
      </c>
      <c r="E568" s="5" t="s">
        <v>179</v>
      </c>
      <c r="F568" s="6">
        <f t="shared" ref="F568" si="1076">SUM(F580,F583,F587,F590,F594,F602,F606,F633,F642,F648,F651)</f>
        <v>179341.68888000003</v>
      </c>
      <c r="G568" s="6">
        <f>SUM(G580,G583,G587,G590,G594,G602,G606,G633,G642,G648,G651)</f>
        <v>200365</v>
      </c>
      <c r="H568" s="6">
        <f t="shared" ref="H568" si="1077">SUM(H580,H583,H587,H590,H594,H602,H606,H633,H642,H648,H651)</f>
        <v>200185.30000000002</v>
      </c>
      <c r="I568" s="6">
        <f t="shared" ref="I568" si="1078">SUM(I580,I583,I587,I590,I594,I602,I606,I633,I642,I648,I651)</f>
        <v>143637.82025999998</v>
      </c>
      <c r="J568" s="6">
        <f>SUM(J580,J583,J587,J590,J594,J602,J606,J633,J642,J648,J651)</f>
        <v>236670</v>
      </c>
      <c r="K568" s="6">
        <f>SUM(K580,K583,K587,K590,K594,K602,K606,K633,K642,K648,K651)</f>
        <v>341767</v>
      </c>
      <c r="M568" s="13"/>
    </row>
    <row r="569" spans="1:13" x14ac:dyDescent="0.25">
      <c r="B569" s="1" t="str">
        <f t="shared" si="987"/>
        <v>m</v>
      </c>
      <c r="C569" s="1" t="str">
        <f t="shared" si="988"/>
        <v>a</v>
      </c>
      <c r="D569" s="4" t="s">
        <v>1</v>
      </c>
      <c r="E569" s="7" t="s">
        <v>13</v>
      </c>
      <c r="F569" s="8">
        <f t="shared" ref="F569" si="1079">SUM(F607,F634,F643,F652)</f>
        <v>3291</v>
      </c>
      <c r="G569" s="8">
        <f>SUM(G607,G634,G643,G652)</f>
        <v>3446</v>
      </c>
      <c r="H569" s="8">
        <f t="shared" ref="H569" si="1080">SUM(H607,H634,H643,H652)</f>
        <v>0</v>
      </c>
      <c r="I569" s="8">
        <f t="shared" ref="I569" si="1081">SUM(I607,I634,I643,I652)</f>
        <v>0</v>
      </c>
      <c r="J569" s="8">
        <f>SUM(J607,J634,J643,J652)</f>
        <v>3505</v>
      </c>
      <c r="K569" s="8">
        <f>SUM(K607,K634,K643,K652)</f>
        <v>3505</v>
      </c>
      <c r="M569" s="13"/>
    </row>
    <row r="570" spans="1:13" x14ac:dyDescent="0.25">
      <c r="B570" s="1" t="str">
        <f t="shared" si="987"/>
        <v>m</v>
      </c>
      <c r="C570" s="1" t="str">
        <f t="shared" si="988"/>
        <v>a</v>
      </c>
      <c r="D570" s="4" t="s">
        <v>1</v>
      </c>
      <c r="E570" s="7" t="s">
        <v>14</v>
      </c>
      <c r="F570" s="8">
        <f t="shared" ref="F570" si="1082">SUM(F581,F584,F588,F591,F595,F603,F608,F635,F644,F649,F653)</f>
        <v>178706.36381000001</v>
      </c>
      <c r="G570" s="8">
        <f>SUM(G581,G584,G588,G591,G595,G603,G608,G635,G644,G649,G653)</f>
        <v>200232</v>
      </c>
      <c r="H570" s="8">
        <f t="shared" ref="H570" si="1083">SUM(H581,H584,H588,H591,H595,H603,H608,H635,H644,H649,H653)</f>
        <v>200028.7</v>
      </c>
      <c r="I570" s="8">
        <f t="shared" ref="I570" si="1084">SUM(I581,I584,I588,I591,I595,I603,I608,I635,I644,I649,I653)</f>
        <v>143579.45024000001</v>
      </c>
      <c r="J570" s="8">
        <f>SUM(J581,J584,J588,J591,J595,J603,J608,J635,J644,J649,J653)</f>
        <v>236585</v>
      </c>
      <c r="K570" s="8">
        <f>SUM(K581,K584,K588,K591,K595,K603,K608,K635,K644,K649,K653)</f>
        <v>313091</v>
      </c>
      <c r="M570" s="13"/>
    </row>
    <row r="571" spans="1:13" x14ac:dyDescent="0.25">
      <c r="B571" s="1" t="str">
        <f t="shared" si="987"/>
        <v>m</v>
      </c>
      <c r="C571" s="1" t="str">
        <f t="shared" si="988"/>
        <v>a</v>
      </c>
      <c r="D571" s="4" t="s">
        <v>1</v>
      </c>
      <c r="E571" s="9" t="s">
        <v>16</v>
      </c>
      <c r="F571" s="8">
        <f t="shared" ref="F571" si="1085">SUM(F585,F592,F596,F604,F609,F636,F645,F650,F654)</f>
        <v>34123.107669999998</v>
      </c>
      <c r="G571" s="8">
        <f>SUM(G585,G592,G596,G604,G609,G636,G645,G650,G654)</f>
        <v>38668</v>
      </c>
      <c r="H571" s="8">
        <f t="shared" ref="H571" si="1086">SUM(H585,H592,H596,H604,H609,H636,H645,H650,H654)</f>
        <v>39232.205000000002</v>
      </c>
      <c r="I571" s="8">
        <f t="shared" ref="I571" si="1087">SUM(I585,I592,I596,I604,I609,I636,I645,I650,I654)</f>
        <v>25168.72653</v>
      </c>
      <c r="J571" s="8">
        <f>SUM(J585,J592,J596,J604,J609,J636,J645,J650,J654)</f>
        <v>71450</v>
      </c>
      <c r="K571" s="8">
        <f>SUM(K585,K592,K596,K604,K609,K636,K645,K650,K654)</f>
        <v>130735</v>
      </c>
      <c r="M571" s="13"/>
    </row>
    <row r="572" spans="1:13" hidden="1" x14ac:dyDescent="0.25">
      <c r="B572" s="1" t="str">
        <f t="shared" si="987"/>
        <v>n</v>
      </c>
      <c r="C572" s="1" t="str">
        <f t="shared" si="988"/>
        <v>a</v>
      </c>
      <c r="D572" s="4" t="s">
        <v>1</v>
      </c>
      <c r="E572" s="9" t="s">
        <v>18</v>
      </c>
      <c r="F572" s="8">
        <f t="shared" ref="F572" si="1088">SUM(F610)</f>
        <v>0</v>
      </c>
      <c r="G572" s="8">
        <f>SUM(G610)</f>
        <v>0</v>
      </c>
      <c r="H572" s="8">
        <f t="shared" ref="H572" si="1089">SUM(H610)</f>
        <v>0</v>
      </c>
      <c r="I572" s="8">
        <f t="shared" ref="I572" si="1090">SUM(I610)</f>
        <v>0</v>
      </c>
      <c r="J572" s="8">
        <f>SUM(J610)</f>
        <v>0</v>
      </c>
      <c r="K572" s="8">
        <f>SUM(K610)</f>
        <v>302</v>
      </c>
      <c r="M572" s="2"/>
    </row>
    <row r="573" spans="1:13" x14ac:dyDescent="0.25">
      <c r="B573" s="1" t="str">
        <f t="shared" si="987"/>
        <v>m</v>
      </c>
      <c r="C573" s="1" t="str">
        <f t="shared" si="988"/>
        <v>a</v>
      </c>
      <c r="D573" s="4" t="s">
        <v>1</v>
      </c>
      <c r="E573" s="9" t="s">
        <v>19</v>
      </c>
      <c r="F573" s="8">
        <f t="shared" ref="F573" si="1091">SUM(F582,F586,F589,F593,F597,F605,F611,F637,F646,F655)</f>
        <v>143569.84502000001</v>
      </c>
      <c r="G573" s="8">
        <f>SUM(G582,G586,G589,G593,G597,G605,G611,G637,G646,G655)</f>
        <v>160847</v>
      </c>
      <c r="H573" s="8">
        <f t="shared" ref="H573" si="1092">SUM(H582,H586,H589,H593,H597,H605,H611,H637,H646,H655)</f>
        <v>159878.98500000002</v>
      </c>
      <c r="I573" s="8">
        <f t="shared" ref="I573" si="1093">SUM(I582,I586,I589,I593,I597,I605,I611,I637,I646,I655)</f>
        <v>117940.93773000002</v>
      </c>
      <c r="J573" s="8">
        <f>SUM(J582,J586,J589,J593,J597,J605,J611,J637,J646,J655)</f>
        <v>159135</v>
      </c>
      <c r="K573" s="8">
        <f>SUM(K582,K586,K589,K593,K597,K605,K611,K637,K646,K655)</f>
        <v>176054</v>
      </c>
      <c r="M573" s="13"/>
    </row>
    <row r="574" spans="1:13" x14ac:dyDescent="0.25">
      <c r="B574" s="1" t="str">
        <f t="shared" si="987"/>
        <v>m</v>
      </c>
      <c r="C574" s="1" t="str">
        <f t="shared" si="988"/>
        <v>a</v>
      </c>
      <c r="D574" s="4" t="s">
        <v>1</v>
      </c>
      <c r="E574" s="9" t="s">
        <v>20</v>
      </c>
      <c r="F574" s="8">
        <f t="shared" ref="F574" si="1094">SUM(F598,F612,F638)</f>
        <v>1013.41112</v>
      </c>
      <c r="G574" s="8">
        <f t="shared" ref="G574:G576" si="1095">SUM(G598,G612,G638)</f>
        <v>717</v>
      </c>
      <c r="H574" s="8">
        <f t="shared" ref="H574:H576" si="1096">SUM(H598,H612,H638)</f>
        <v>917.51</v>
      </c>
      <c r="I574" s="8">
        <f t="shared" ref="I574" si="1097">SUM(I598,I612,I638)</f>
        <v>469.78598</v>
      </c>
      <c r="J574" s="8">
        <f t="shared" ref="J574:J576" si="1098">SUM(J598,J612,J638)</f>
        <v>6000</v>
      </c>
      <c r="K574" s="8">
        <f t="shared" ref="K574:K576" si="1099">SUM(K598,K612,K638)</f>
        <v>6000</v>
      </c>
      <c r="M574" s="13"/>
    </row>
    <row r="575" spans="1:13" x14ac:dyDescent="0.25">
      <c r="B575" s="1" t="str">
        <f t="shared" si="987"/>
        <v>m</v>
      </c>
      <c r="C575" s="1" t="str">
        <f t="shared" si="988"/>
        <v>a</v>
      </c>
      <c r="D575" s="4" t="s">
        <v>1</v>
      </c>
      <c r="E575" s="10" t="s">
        <v>21</v>
      </c>
      <c r="F575" s="8">
        <f t="shared" ref="F575" si="1100">SUM(F599,F613,F639)</f>
        <v>1013.41112</v>
      </c>
      <c r="G575" s="8">
        <f t="shared" si="1095"/>
        <v>717</v>
      </c>
      <c r="H575" s="8">
        <f t="shared" si="1096"/>
        <v>917.51</v>
      </c>
      <c r="I575" s="8">
        <f t="shared" ref="I575" si="1101">SUM(I599,I613,I639)</f>
        <v>469.78598</v>
      </c>
      <c r="J575" s="8">
        <f t="shared" si="1098"/>
        <v>6000</v>
      </c>
      <c r="K575" s="8">
        <f t="shared" si="1099"/>
        <v>6000</v>
      </c>
      <c r="M575" s="13"/>
    </row>
    <row r="576" spans="1:13" ht="30" x14ac:dyDescent="0.25">
      <c r="B576" s="1" t="str">
        <f t="shared" si="987"/>
        <v>m</v>
      </c>
      <c r="C576" s="1" t="str">
        <f t="shared" si="988"/>
        <v>a</v>
      </c>
      <c r="D576" s="4" t="s">
        <v>1</v>
      </c>
      <c r="E576" s="11" t="s">
        <v>22</v>
      </c>
      <c r="F576" s="8">
        <f t="shared" ref="F576" si="1102">SUM(F600,F614,F640)</f>
        <v>1013.41112</v>
      </c>
      <c r="G576" s="8">
        <f t="shared" si="1095"/>
        <v>717</v>
      </c>
      <c r="H576" s="8">
        <f t="shared" si="1096"/>
        <v>917.51</v>
      </c>
      <c r="I576" s="8">
        <f t="shared" ref="I576" si="1103">SUM(I600,I614,I640)</f>
        <v>469.78598</v>
      </c>
      <c r="J576" s="8">
        <f t="shared" si="1098"/>
        <v>6000</v>
      </c>
      <c r="K576" s="8">
        <f t="shared" si="1099"/>
        <v>6000</v>
      </c>
      <c r="M576" s="13"/>
    </row>
    <row r="577" spans="1:13" ht="30" hidden="1" x14ac:dyDescent="0.25">
      <c r="B577" s="1" t="str">
        <f t="shared" si="987"/>
        <v>n</v>
      </c>
      <c r="C577" s="1" t="str">
        <f t="shared" si="988"/>
        <v>b</v>
      </c>
      <c r="D577" s="4" t="s">
        <v>1</v>
      </c>
      <c r="E577" s="11" t="s">
        <v>23</v>
      </c>
      <c r="F577" s="8">
        <f t="shared" ref="F577" si="1104">SUM(F615)</f>
        <v>0</v>
      </c>
      <c r="G577" s="8">
        <f>SUM(G615)</f>
        <v>0</v>
      </c>
      <c r="H577" s="8">
        <f t="shared" ref="H577" si="1105">SUM(H615)</f>
        <v>0</v>
      </c>
      <c r="I577" s="8">
        <f t="shared" ref="I577" si="1106">SUM(I615)</f>
        <v>0</v>
      </c>
      <c r="J577" s="8">
        <f>SUM(J615)</f>
        <v>0</v>
      </c>
      <c r="K577" s="8">
        <f>SUM(K615)</f>
        <v>0</v>
      </c>
      <c r="M577" s="2"/>
    </row>
    <row r="578" spans="1:13" x14ac:dyDescent="0.25">
      <c r="B578" s="1" t="str">
        <f t="shared" si="987"/>
        <v>m</v>
      </c>
      <c r="C578" s="1" t="str">
        <f t="shared" si="988"/>
        <v>a</v>
      </c>
      <c r="D578" s="4" t="s">
        <v>1</v>
      </c>
      <c r="E578" s="7" t="s">
        <v>24</v>
      </c>
      <c r="F578" s="8">
        <f t="shared" ref="F578" si="1107">SUM(F616,F656)</f>
        <v>635.32506999999998</v>
      </c>
      <c r="G578" s="8">
        <f>SUM(G616,G656)</f>
        <v>133</v>
      </c>
      <c r="H578" s="8">
        <f t="shared" ref="H578" si="1108">SUM(H616,H656)</f>
        <v>156.6</v>
      </c>
      <c r="I578" s="8">
        <f t="shared" ref="I578" si="1109">SUM(I616,I656)</f>
        <v>58.370020000000004</v>
      </c>
      <c r="J578" s="8">
        <f>SUM(J616,J656)</f>
        <v>85</v>
      </c>
      <c r="K578" s="8">
        <f>SUM(K616,K656)</f>
        <v>28676</v>
      </c>
      <c r="M578" s="13"/>
    </row>
    <row r="579" spans="1:13" hidden="1" x14ac:dyDescent="0.25">
      <c r="B579" s="1" t="str">
        <f t="shared" si="987"/>
        <v>n</v>
      </c>
      <c r="C579" s="1" t="str">
        <f t="shared" si="988"/>
        <v>b</v>
      </c>
      <c r="D579" s="4" t="s">
        <v>1</v>
      </c>
      <c r="E579" s="7" t="s">
        <v>25</v>
      </c>
      <c r="F579" s="8">
        <f t="shared" ref="F579" si="1110">SUM(F601,F617,F641,F647)</f>
        <v>0</v>
      </c>
      <c r="G579" s="8">
        <f>SUM(G601,G617,G641,G647)</f>
        <v>0</v>
      </c>
      <c r="H579" s="8">
        <f t="shared" ref="H579" si="1111">SUM(H601,H617,H641,H647)</f>
        <v>0</v>
      </c>
      <c r="I579" s="8">
        <f t="shared" ref="I579" si="1112">SUM(I601,I617,I641,I647)</f>
        <v>0</v>
      </c>
      <c r="J579" s="8">
        <f>SUM(J601,J617,J641,J647)</f>
        <v>0</v>
      </c>
      <c r="K579" s="8">
        <f>SUM(K601,K617,K641,K647)</f>
        <v>0</v>
      </c>
      <c r="M579" s="2"/>
    </row>
    <row r="580" spans="1:13" x14ac:dyDescent="0.25">
      <c r="A580" s="1" t="s">
        <v>241</v>
      </c>
      <c r="B580" s="1" t="str">
        <f t="shared" si="987"/>
        <v>m</v>
      </c>
      <c r="C580" s="1" t="str">
        <f t="shared" si="988"/>
        <v>a</v>
      </c>
      <c r="D580" s="4" t="s">
        <v>180</v>
      </c>
      <c r="E580" s="5" t="s">
        <v>181</v>
      </c>
      <c r="F580" s="6">
        <f t="shared" ref="F580:F581" si="1113">SUM(F581)</f>
        <v>20550.249960000001</v>
      </c>
      <c r="G580" s="6">
        <f t="shared" ref="G580:G581" si="1114">SUM(G581)</f>
        <v>24000</v>
      </c>
      <c r="H580" s="6">
        <f t="shared" ref="H580:H581" si="1115">SUM(H581)</f>
        <v>24077</v>
      </c>
      <c r="I580" s="6">
        <f t="shared" ref="I580:I581" si="1116">SUM(I581)</f>
        <v>17508.328880000001</v>
      </c>
      <c r="J580" s="6">
        <f t="shared" ref="J580:J581" si="1117">SUM(J581)</f>
        <v>27500</v>
      </c>
      <c r="K580" s="6">
        <f t="shared" ref="K580:K581" si="1118">SUM(K581)</f>
        <v>27500</v>
      </c>
      <c r="M580" s="13"/>
    </row>
    <row r="581" spans="1:13" x14ac:dyDescent="0.25">
      <c r="B581" s="1" t="str">
        <f t="shared" ref="B581:B644" si="1119">IF((G581+R581)&gt;0,"m","n")</f>
        <v>m</v>
      </c>
      <c r="C581" s="1" t="str">
        <f t="shared" ref="C581:C644" si="1120">IF((F581+G581+H581+I581+J581+K581)&gt;0,"a","b")</f>
        <v>a</v>
      </c>
      <c r="D581" s="4" t="s">
        <v>1</v>
      </c>
      <c r="E581" s="7" t="s">
        <v>14</v>
      </c>
      <c r="F581" s="8">
        <f t="shared" si="1113"/>
        <v>20550.249960000001</v>
      </c>
      <c r="G581" s="8">
        <f t="shared" si="1114"/>
        <v>24000</v>
      </c>
      <c r="H581" s="8">
        <f t="shared" si="1115"/>
        <v>24077</v>
      </c>
      <c r="I581" s="8">
        <f t="shared" si="1116"/>
        <v>17508.328880000001</v>
      </c>
      <c r="J581" s="8">
        <f t="shared" si="1117"/>
        <v>27500</v>
      </c>
      <c r="K581" s="8">
        <f t="shared" si="1118"/>
        <v>27500</v>
      </c>
      <c r="M581" s="13"/>
    </row>
    <row r="582" spans="1:13" x14ac:dyDescent="0.25">
      <c r="B582" s="1" t="str">
        <f t="shared" si="1119"/>
        <v>m</v>
      </c>
      <c r="C582" s="1" t="str">
        <f t="shared" si="1120"/>
        <v>a</v>
      </c>
      <c r="D582" s="4" t="s">
        <v>1</v>
      </c>
      <c r="E582" s="9" t="s">
        <v>19</v>
      </c>
      <c r="F582" s="8">
        <v>20550.249960000001</v>
      </c>
      <c r="G582" s="8">
        <v>24000</v>
      </c>
      <c r="H582" s="8">
        <v>24077</v>
      </c>
      <c r="I582" s="8">
        <v>17508.328880000001</v>
      </c>
      <c r="J582" s="8">
        <v>27500</v>
      </c>
      <c r="K582" s="8">
        <v>27500</v>
      </c>
      <c r="M582" s="13"/>
    </row>
    <row r="583" spans="1:13" x14ac:dyDescent="0.25">
      <c r="A583" s="1" t="s">
        <v>241</v>
      </c>
      <c r="B583" s="1" t="str">
        <f t="shared" si="1119"/>
        <v>m</v>
      </c>
      <c r="C583" s="1" t="str">
        <f t="shared" si="1120"/>
        <v>a</v>
      </c>
      <c r="D583" s="4" t="s">
        <v>182</v>
      </c>
      <c r="E583" s="5" t="s">
        <v>183</v>
      </c>
      <c r="F583" s="6">
        <f t="shared" ref="F583" si="1121">SUM(F584)</f>
        <v>11290.399460000001</v>
      </c>
      <c r="G583" s="6">
        <f>SUM(G584)</f>
        <v>13500</v>
      </c>
      <c r="H583" s="6">
        <f t="shared" ref="H583" si="1122">SUM(H584)</f>
        <v>13500</v>
      </c>
      <c r="I583" s="6">
        <f t="shared" ref="I583" si="1123">SUM(I584)</f>
        <v>12081.10268</v>
      </c>
      <c r="J583" s="6">
        <f>SUM(J584)</f>
        <v>15000</v>
      </c>
      <c r="K583" s="6">
        <f>SUM(K584)</f>
        <v>15000</v>
      </c>
      <c r="M583" s="13"/>
    </row>
    <row r="584" spans="1:13" x14ac:dyDescent="0.25">
      <c r="B584" s="1" t="str">
        <f t="shared" si="1119"/>
        <v>m</v>
      </c>
      <c r="C584" s="1" t="str">
        <f t="shared" si="1120"/>
        <v>a</v>
      </c>
      <c r="D584" s="4" t="s">
        <v>1</v>
      </c>
      <c r="E584" s="7" t="s">
        <v>14</v>
      </c>
      <c r="F584" s="8">
        <f t="shared" ref="F584" si="1124">SUM(F585:F586)</f>
        <v>11290.399460000001</v>
      </c>
      <c r="G584" s="8">
        <f>SUM(G585:G586)</f>
        <v>13500</v>
      </c>
      <c r="H584" s="8">
        <f t="shared" ref="H584" si="1125">SUM(H585:H586)</f>
        <v>13500</v>
      </c>
      <c r="I584" s="8">
        <f t="shared" ref="I584" si="1126">SUM(I585:I586)</f>
        <v>12081.10268</v>
      </c>
      <c r="J584" s="8">
        <f>SUM(J585:J586)</f>
        <v>15000</v>
      </c>
      <c r="K584" s="8">
        <f>SUM(K585:K586)</f>
        <v>15000</v>
      </c>
      <c r="M584" s="13"/>
    </row>
    <row r="585" spans="1:13" x14ac:dyDescent="0.25">
      <c r="B585" s="1" t="str">
        <f t="shared" si="1119"/>
        <v>m</v>
      </c>
      <c r="C585" s="1" t="str">
        <f t="shared" si="1120"/>
        <v>a</v>
      </c>
      <c r="D585" s="4" t="s">
        <v>1</v>
      </c>
      <c r="E585" s="9" t="s">
        <v>16</v>
      </c>
      <c r="F585" s="8">
        <v>204</v>
      </c>
      <c r="G585" s="8">
        <v>200</v>
      </c>
      <c r="H585" s="8">
        <v>204</v>
      </c>
      <c r="I585" s="8">
        <v>153</v>
      </c>
      <c r="J585" s="8">
        <v>204</v>
      </c>
      <c r="K585" s="8">
        <v>204</v>
      </c>
      <c r="M585" s="13"/>
    </row>
    <row r="586" spans="1:13" x14ac:dyDescent="0.25">
      <c r="B586" s="1" t="str">
        <f t="shared" si="1119"/>
        <v>m</v>
      </c>
      <c r="C586" s="1" t="str">
        <f t="shared" si="1120"/>
        <v>a</v>
      </c>
      <c r="D586" s="4" t="s">
        <v>1</v>
      </c>
      <c r="E586" s="9" t="s">
        <v>19</v>
      </c>
      <c r="F586" s="8">
        <v>11086.399460000001</v>
      </c>
      <c r="G586" s="8">
        <v>13300</v>
      </c>
      <c r="H586" s="8">
        <v>13296</v>
      </c>
      <c r="I586" s="8">
        <v>11928.10268</v>
      </c>
      <c r="J586" s="8">
        <v>14796</v>
      </c>
      <c r="K586" s="8">
        <v>14796</v>
      </c>
      <c r="M586" s="13"/>
    </row>
    <row r="587" spans="1:13" x14ac:dyDescent="0.25">
      <c r="A587" s="1" t="s">
        <v>241</v>
      </c>
      <c r="B587" s="1" t="str">
        <f t="shared" si="1119"/>
        <v>m</v>
      </c>
      <c r="C587" s="1" t="str">
        <f t="shared" si="1120"/>
        <v>a</v>
      </c>
      <c r="D587" s="4" t="s">
        <v>184</v>
      </c>
      <c r="E587" s="5" t="s">
        <v>185</v>
      </c>
      <c r="F587" s="6">
        <f t="shared" ref="F587:F588" si="1127">SUM(F588)</f>
        <v>1999.9946399999999</v>
      </c>
      <c r="G587" s="6">
        <f t="shared" ref="G587:G588" si="1128">SUM(G588)</f>
        <v>2000</v>
      </c>
      <c r="H587" s="6">
        <f t="shared" ref="H587:H588" si="1129">SUM(H588)</f>
        <v>2000</v>
      </c>
      <c r="I587" s="6">
        <f t="shared" ref="I587:I588" si="1130">SUM(I588)</f>
        <v>1499.9939999999999</v>
      </c>
      <c r="J587" s="6">
        <f t="shared" ref="J587:J588" si="1131">SUM(J588)</f>
        <v>2000</v>
      </c>
      <c r="K587" s="6">
        <f t="shared" ref="K587:K588" si="1132">SUM(K588)</f>
        <v>2000</v>
      </c>
      <c r="M587" s="13"/>
    </row>
    <row r="588" spans="1:13" x14ac:dyDescent="0.25">
      <c r="B588" s="1" t="str">
        <f t="shared" si="1119"/>
        <v>m</v>
      </c>
      <c r="C588" s="1" t="str">
        <f t="shared" si="1120"/>
        <v>a</v>
      </c>
      <c r="D588" s="4" t="s">
        <v>1</v>
      </c>
      <c r="E588" s="7" t="s">
        <v>14</v>
      </c>
      <c r="F588" s="8">
        <f t="shared" si="1127"/>
        <v>1999.9946399999999</v>
      </c>
      <c r="G588" s="8">
        <f t="shared" si="1128"/>
        <v>2000</v>
      </c>
      <c r="H588" s="8">
        <f t="shared" si="1129"/>
        <v>2000</v>
      </c>
      <c r="I588" s="8">
        <f t="shared" si="1130"/>
        <v>1499.9939999999999</v>
      </c>
      <c r="J588" s="8">
        <f t="shared" si="1131"/>
        <v>2000</v>
      </c>
      <c r="K588" s="8">
        <f t="shared" si="1132"/>
        <v>2000</v>
      </c>
      <c r="M588" s="13"/>
    </row>
    <row r="589" spans="1:13" x14ac:dyDescent="0.25">
      <c r="B589" s="1" t="str">
        <f t="shared" si="1119"/>
        <v>m</v>
      </c>
      <c r="C589" s="1" t="str">
        <f t="shared" si="1120"/>
        <v>a</v>
      </c>
      <c r="D589" s="4" t="s">
        <v>1</v>
      </c>
      <c r="E589" s="9" t="s">
        <v>19</v>
      </c>
      <c r="F589" s="8">
        <v>1999.9946399999999</v>
      </c>
      <c r="G589" s="8">
        <v>2000</v>
      </c>
      <c r="H589" s="8">
        <v>2000</v>
      </c>
      <c r="I589" s="8">
        <v>1499.9939999999999</v>
      </c>
      <c r="J589" s="8">
        <v>2000</v>
      </c>
      <c r="K589" s="8">
        <v>2000</v>
      </c>
      <c r="M589" s="13"/>
    </row>
    <row r="590" spans="1:13" x14ac:dyDescent="0.25">
      <c r="A590" s="1" t="s">
        <v>241</v>
      </c>
      <c r="B590" s="1" t="str">
        <f t="shared" si="1119"/>
        <v>m</v>
      </c>
      <c r="C590" s="1" t="str">
        <f t="shared" si="1120"/>
        <v>a</v>
      </c>
      <c r="D590" s="4" t="s">
        <v>186</v>
      </c>
      <c r="E590" s="5" t="s">
        <v>187</v>
      </c>
      <c r="F590" s="6">
        <f t="shared" ref="F590" si="1133">SUM(F591)</f>
        <v>33811.38953</v>
      </c>
      <c r="G590" s="6">
        <f>SUM(G591)</f>
        <v>36340</v>
      </c>
      <c r="H590" s="6">
        <f t="shared" ref="H590" si="1134">SUM(H591)</f>
        <v>36290</v>
      </c>
      <c r="I590" s="6">
        <f t="shared" ref="I590" si="1135">SUM(I591)</f>
        <v>28585.660599999999</v>
      </c>
      <c r="J590" s="6">
        <f>SUM(J591)</f>
        <v>36640</v>
      </c>
      <c r="K590" s="6">
        <f>SUM(K591)</f>
        <v>36640</v>
      </c>
      <c r="M590" s="13"/>
    </row>
    <row r="591" spans="1:13" x14ac:dyDescent="0.25">
      <c r="B591" s="1" t="str">
        <f t="shared" si="1119"/>
        <v>m</v>
      </c>
      <c r="C591" s="1" t="str">
        <f t="shared" si="1120"/>
        <v>a</v>
      </c>
      <c r="D591" s="4" t="s">
        <v>1</v>
      </c>
      <c r="E591" s="7" t="s">
        <v>14</v>
      </c>
      <c r="F591" s="8">
        <f t="shared" ref="F591" si="1136">SUM(F592:F593)</f>
        <v>33811.38953</v>
      </c>
      <c r="G591" s="8">
        <f>SUM(G592:G593)</f>
        <v>36340</v>
      </c>
      <c r="H591" s="8">
        <f t="shared" ref="H591" si="1137">SUM(H592:H593)</f>
        <v>36290</v>
      </c>
      <c r="I591" s="8">
        <f t="shared" ref="I591" si="1138">SUM(I592:I593)</f>
        <v>28585.660599999999</v>
      </c>
      <c r="J591" s="8">
        <f>SUM(J592:J593)</f>
        <v>36640</v>
      </c>
      <c r="K591" s="8">
        <f>SUM(K592:K593)</f>
        <v>36640</v>
      </c>
      <c r="M591" s="13"/>
    </row>
    <row r="592" spans="1:13" x14ac:dyDescent="0.25">
      <c r="B592" s="1" t="str">
        <f t="shared" si="1119"/>
        <v>m</v>
      </c>
      <c r="C592" s="1" t="str">
        <f t="shared" si="1120"/>
        <v>a</v>
      </c>
      <c r="D592" s="4" t="s">
        <v>1</v>
      </c>
      <c r="E592" s="9" t="s">
        <v>16</v>
      </c>
      <c r="F592" s="8">
        <v>36</v>
      </c>
      <c r="G592" s="8">
        <v>36</v>
      </c>
      <c r="H592" s="8">
        <v>36</v>
      </c>
      <c r="I592" s="8">
        <v>27</v>
      </c>
      <c r="J592" s="8">
        <v>36</v>
      </c>
      <c r="K592" s="8">
        <v>36</v>
      </c>
      <c r="M592" s="13"/>
    </row>
    <row r="593" spans="1:13" x14ac:dyDescent="0.25">
      <c r="B593" s="1" t="str">
        <f t="shared" si="1119"/>
        <v>m</v>
      </c>
      <c r="C593" s="1" t="str">
        <f t="shared" si="1120"/>
        <v>a</v>
      </c>
      <c r="D593" s="4" t="s">
        <v>1</v>
      </c>
      <c r="E593" s="9" t="s">
        <v>19</v>
      </c>
      <c r="F593" s="8">
        <v>33775.38953</v>
      </c>
      <c r="G593" s="8">
        <v>36304</v>
      </c>
      <c r="H593" s="8">
        <v>36254</v>
      </c>
      <c r="I593" s="8">
        <v>28558.660599999999</v>
      </c>
      <c r="J593" s="8">
        <v>36604</v>
      </c>
      <c r="K593" s="8">
        <v>36604</v>
      </c>
      <c r="M593" s="13"/>
    </row>
    <row r="594" spans="1:13" ht="30" x14ac:dyDescent="0.25">
      <c r="A594" s="1" t="s">
        <v>241</v>
      </c>
      <c r="B594" s="1" t="str">
        <f t="shared" si="1119"/>
        <v>m</v>
      </c>
      <c r="C594" s="1" t="str">
        <f t="shared" si="1120"/>
        <v>a</v>
      </c>
      <c r="D594" s="4" t="s">
        <v>188</v>
      </c>
      <c r="E594" s="5" t="s">
        <v>189</v>
      </c>
      <c r="F594" s="6">
        <f t="shared" ref="F594" si="1139">SUM(F595,F601)</f>
        <v>2851.6584300000004</v>
      </c>
      <c r="G594" s="6">
        <f>SUM(G595,G601)</f>
        <v>3000</v>
      </c>
      <c r="H594" s="6">
        <f t="shared" ref="H594" si="1140">SUM(H595,H601)</f>
        <v>3000</v>
      </c>
      <c r="I594" s="6">
        <f t="shared" ref="I594" si="1141">SUM(I595,I601)</f>
        <v>2770.4615199999998</v>
      </c>
      <c r="J594" s="6">
        <f>SUM(J595,J601)</f>
        <v>3600</v>
      </c>
      <c r="K594" s="6">
        <f>SUM(K595,K601)</f>
        <v>3734</v>
      </c>
      <c r="M594" s="13"/>
    </row>
    <row r="595" spans="1:13" x14ac:dyDescent="0.25">
      <c r="B595" s="1" t="str">
        <f t="shared" si="1119"/>
        <v>m</v>
      </c>
      <c r="C595" s="1" t="str">
        <f t="shared" si="1120"/>
        <v>a</v>
      </c>
      <c r="D595" s="4" t="s">
        <v>1</v>
      </c>
      <c r="E595" s="7" t="s">
        <v>14</v>
      </c>
      <c r="F595" s="8">
        <f t="shared" ref="F595" si="1142">SUM(F596:F598)</f>
        <v>2851.6584300000004</v>
      </c>
      <c r="G595" s="8">
        <f>SUM(G596:G598)</f>
        <v>3000</v>
      </c>
      <c r="H595" s="8">
        <f t="shared" ref="H595" si="1143">SUM(H596:H598)</f>
        <v>3000</v>
      </c>
      <c r="I595" s="8">
        <f t="shared" ref="I595" si="1144">SUM(I596:I598)</f>
        <v>2770.4615199999998</v>
      </c>
      <c r="J595" s="8">
        <f>SUM(J596:J598)</f>
        <v>3600</v>
      </c>
      <c r="K595" s="8">
        <f>SUM(K596:K598)</f>
        <v>3734</v>
      </c>
      <c r="M595" s="13"/>
    </row>
    <row r="596" spans="1:13" x14ac:dyDescent="0.25">
      <c r="B596" s="1" t="str">
        <f t="shared" si="1119"/>
        <v>m</v>
      </c>
      <c r="C596" s="1" t="str">
        <f t="shared" si="1120"/>
        <v>a</v>
      </c>
      <c r="D596" s="4" t="s">
        <v>1</v>
      </c>
      <c r="E596" s="9" t="s">
        <v>16</v>
      </c>
      <c r="F596" s="8">
        <v>285.32664</v>
      </c>
      <c r="G596" s="8">
        <v>286</v>
      </c>
      <c r="H596" s="8">
        <v>288.13499999999999</v>
      </c>
      <c r="I596" s="8">
        <v>216.63011</v>
      </c>
      <c r="J596" s="8">
        <v>290</v>
      </c>
      <c r="K596" s="8">
        <v>290</v>
      </c>
      <c r="M596" s="13"/>
    </row>
    <row r="597" spans="1:13" x14ac:dyDescent="0.25">
      <c r="B597" s="1" t="str">
        <f t="shared" si="1119"/>
        <v>m</v>
      </c>
      <c r="C597" s="1" t="str">
        <f t="shared" si="1120"/>
        <v>a</v>
      </c>
      <c r="D597" s="4" t="s">
        <v>1</v>
      </c>
      <c r="E597" s="9" t="s">
        <v>19</v>
      </c>
      <c r="F597" s="8">
        <v>2566.3317900000002</v>
      </c>
      <c r="G597" s="8">
        <v>2714</v>
      </c>
      <c r="H597" s="8">
        <v>2711.8649999999998</v>
      </c>
      <c r="I597" s="8">
        <v>2553.8314099999998</v>
      </c>
      <c r="J597" s="8">
        <v>3310</v>
      </c>
      <c r="K597" s="8">
        <v>3444</v>
      </c>
      <c r="M597" s="13"/>
    </row>
    <row r="598" spans="1:13" hidden="1" x14ac:dyDescent="0.25">
      <c r="B598" s="1" t="str">
        <f t="shared" si="1119"/>
        <v>n</v>
      </c>
      <c r="C598" s="1" t="str">
        <f t="shared" si="1120"/>
        <v>b</v>
      </c>
      <c r="D598" s="4" t="s">
        <v>1</v>
      </c>
      <c r="E598" s="9" t="s">
        <v>20</v>
      </c>
      <c r="F598" s="8">
        <f t="shared" ref="F598:F599" si="1145">SUM(F599)</f>
        <v>0</v>
      </c>
      <c r="G598" s="8">
        <f t="shared" ref="G598:G599" si="1146">SUM(G599)</f>
        <v>0</v>
      </c>
      <c r="H598" s="8">
        <f t="shared" ref="H598:H599" si="1147">SUM(H599)</f>
        <v>0</v>
      </c>
      <c r="I598" s="8">
        <f t="shared" ref="I598:I599" si="1148">SUM(I599)</f>
        <v>0</v>
      </c>
      <c r="J598" s="8">
        <f t="shared" ref="J598:J599" si="1149">SUM(J599)</f>
        <v>0</v>
      </c>
      <c r="K598" s="8">
        <f t="shared" ref="K598:K599" si="1150">SUM(K599)</f>
        <v>0</v>
      </c>
      <c r="M598" s="2"/>
    </row>
    <row r="599" spans="1:13" hidden="1" x14ac:dyDescent="0.25">
      <c r="B599" s="1" t="str">
        <f t="shared" si="1119"/>
        <v>n</v>
      </c>
      <c r="C599" s="1" t="str">
        <f t="shared" si="1120"/>
        <v>b</v>
      </c>
      <c r="D599" s="4" t="s">
        <v>1</v>
      </c>
      <c r="E599" s="10" t="s">
        <v>21</v>
      </c>
      <c r="F599" s="8">
        <f t="shared" si="1145"/>
        <v>0</v>
      </c>
      <c r="G599" s="8">
        <f t="shared" si="1146"/>
        <v>0</v>
      </c>
      <c r="H599" s="8">
        <f t="shared" si="1147"/>
        <v>0</v>
      </c>
      <c r="I599" s="8">
        <f t="shared" si="1148"/>
        <v>0</v>
      </c>
      <c r="J599" s="8">
        <f t="shared" si="1149"/>
        <v>0</v>
      </c>
      <c r="K599" s="8">
        <f t="shared" si="1150"/>
        <v>0</v>
      </c>
      <c r="M599" s="2"/>
    </row>
    <row r="600" spans="1:13" ht="30" hidden="1" x14ac:dyDescent="0.25">
      <c r="B600" s="1" t="str">
        <f t="shared" si="1119"/>
        <v>n</v>
      </c>
      <c r="C600" s="1" t="str">
        <f t="shared" si="1120"/>
        <v>b</v>
      </c>
      <c r="D600" s="4" t="s">
        <v>1</v>
      </c>
      <c r="E600" s="11" t="s">
        <v>22</v>
      </c>
      <c r="F600" s="8">
        <v>0</v>
      </c>
      <c r="G600" s="8">
        <v>0</v>
      </c>
      <c r="H600" s="8">
        <v>0</v>
      </c>
      <c r="I600" s="8">
        <v>0</v>
      </c>
      <c r="J600" s="8">
        <v>0</v>
      </c>
      <c r="K600" s="8">
        <v>0</v>
      </c>
      <c r="M600" s="2"/>
    </row>
    <row r="601" spans="1:13" hidden="1" x14ac:dyDescent="0.25">
      <c r="B601" s="1" t="str">
        <f t="shared" si="1119"/>
        <v>n</v>
      </c>
      <c r="C601" s="1" t="str">
        <f t="shared" si="1120"/>
        <v>b</v>
      </c>
      <c r="D601" s="4" t="s">
        <v>1</v>
      </c>
      <c r="E601" s="7" t="s">
        <v>25</v>
      </c>
      <c r="F601" s="8">
        <v>0</v>
      </c>
      <c r="G601" s="8">
        <v>0</v>
      </c>
      <c r="H601" s="8">
        <v>0</v>
      </c>
      <c r="I601" s="8">
        <v>0</v>
      </c>
      <c r="J601" s="8">
        <v>0</v>
      </c>
      <c r="K601" s="8">
        <v>0</v>
      </c>
      <c r="M601" s="2"/>
    </row>
    <row r="602" spans="1:13" ht="45" x14ac:dyDescent="0.25">
      <c r="A602" s="1" t="s">
        <v>241</v>
      </c>
      <c r="B602" s="1" t="str">
        <f t="shared" si="1119"/>
        <v>m</v>
      </c>
      <c r="C602" s="1" t="str">
        <f t="shared" si="1120"/>
        <v>a</v>
      </c>
      <c r="D602" s="4" t="s">
        <v>190</v>
      </c>
      <c r="E602" s="5" t="s">
        <v>191</v>
      </c>
      <c r="F602" s="6">
        <f t="shared" ref="F602" si="1151">SUM(F603)</f>
        <v>8534.2235000000001</v>
      </c>
      <c r="G602" s="6">
        <f>SUM(G603)</f>
        <v>9800</v>
      </c>
      <c r="H602" s="6">
        <f t="shared" ref="H602" si="1152">SUM(H603)</f>
        <v>9750</v>
      </c>
      <c r="I602" s="6">
        <f t="shared" ref="I602" si="1153">SUM(I603)</f>
        <v>7436.9648800000004</v>
      </c>
      <c r="J602" s="6">
        <f>SUM(J603)</f>
        <v>11200</v>
      </c>
      <c r="K602" s="6">
        <f>SUM(K603)</f>
        <v>11480</v>
      </c>
      <c r="M602" s="13"/>
    </row>
    <row r="603" spans="1:13" x14ac:dyDescent="0.25">
      <c r="B603" s="1" t="str">
        <f t="shared" si="1119"/>
        <v>m</v>
      </c>
      <c r="C603" s="1" t="str">
        <f t="shared" si="1120"/>
        <v>a</v>
      </c>
      <c r="D603" s="4" t="s">
        <v>1</v>
      </c>
      <c r="E603" s="7" t="s">
        <v>14</v>
      </c>
      <c r="F603" s="8">
        <f t="shared" ref="F603" si="1154">SUM(F604:F605)</f>
        <v>8534.2235000000001</v>
      </c>
      <c r="G603" s="8">
        <f>SUM(G604:G605)</f>
        <v>9800</v>
      </c>
      <c r="H603" s="8">
        <f t="shared" ref="H603" si="1155">SUM(H604:H605)</f>
        <v>9750</v>
      </c>
      <c r="I603" s="8">
        <f t="shared" ref="I603" si="1156">SUM(I604:I605)</f>
        <v>7436.9648800000004</v>
      </c>
      <c r="J603" s="8">
        <f>SUM(J604:J605)</f>
        <v>11200</v>
      </c>
      <c r="K603" s="8">
        <f>SUM(K604:K605)</f>
        <v>11480</v>
      </c>
      <c r="M603" s="13"/>
    </row>
    <row r="604" spans="1:13" x14ac:dyDescent="0.25">
      <c r="B604" s="1" t="str">
        <f t="shared" si="1119"/>
        <v>m</v>
      </c>
      <c r="C604" s="1" t="str">
        <f t="shared" si="1120"/>
        <v>a</v>
      </c>
      <c r="D604" s="4" t="s">
        <v>1</v>
      </c>
      <c r="E604" s="9" t="s">
        <v>16</v>
      </c>
      <c r="F604" s="8">
        <v>216</v>
      </c>
      <c r="G604" s="8">
        <v>216</v>
      </c>
      <c r="H604" s="8">
        <v>240</v>
      </c>
      <c r="I604" s="8">
        <v>165.67741000000001</v>
      </c>
      <c r="J604" s="8">
        <v>300</v>
      </c>
      <c r="K604" s="8">
        <v>300</v>
      </c>
      <c r="M604" s="13"/>
    </row>
    <row r="605" spans="1:13" x14ac:dyDescent="0.25">
      <c r="B605" s="1" t="str">
        <f t="shared" si="1119"/>
        <v>m</v>
      </c>
      <c r="C605" s="1" t="str">
        <f t="shared" si="1120"/>
        <v>a</v>
      </c>
      <c r="D605" s="4" t="s">
        <v>1</v>
      </c>
      <c r="E605" s="9" t="s">
        <v>19</v>
      </c>
      <c r="F605" s="8">
        <v>8318.2235000000001</v>
      </c>
      <c r="G605" s="8">
        <v>9584</v>
      </c>
      <c r="H605" s="8">
        <v>9510</v>
      </c>
      <c r="I605" s="8">
        <v>7271.2874700000002</v>
      </c>
      <c r="J605" s="8">
        <v>10900</v>
      </c>
      <c r="K605" s="8">
        <v>11180</v>
      </c>
      <c r="M605" s="13"/>
    </row>
    <row r="606" spans="1:13" ht="84" customHeight="1" x14ac:dyDescent="0.25">
      <c r="A606" s="1" t="s">
        <v>241</v>
      </c>
      <c r="B606" s="1" t="str">
        <f t="shared" si="1119"/>
        <v>m</v>
      </c>
      <c r="C606" s="1" t="str">
        <f t="shared" si="1120"/>
        <v>a</v>
      </c>
      <c r="D606" s="4" t="s">
        <v>192</v>
      </c>
      <c r="E606" s="5" t="s">
        <v>193</v>
      </c>
      <c r="F606" s="6">
        <f t="shared" ref="F606" si="1157">SUM(F618,F621)</f>
        <v>39768.119190000005</v>
      </c>
      <c r="G606" s="6">
        <f>SUM(G618,G621)</f>
        <v>44725</v>
      </c>
      <c r="H606" s="6">
        <f t="shared" ref="H606" si="1158">SUM(H618,H621)</f>
        <v>44616.57</v>
      </c>
      <c r="I606" s="6">
        <f t="shared" ref="I606" si="1159">SUM(I618,I621)</f>
        <v>28326.349059999997</v>
      </c>
      <c r="J606" s="6">
        <f>SUM(J618,J621)</f>
        <v>82230</v>
      </c>
      <c r="K606" s="6">
        <f>SUM(K618,K621)</f>
        <v>171543</v>
      </c>
      <c r="M606" s="26" t="s">
        <v>248</v>
      </c>
    </row>
    <row r="607" spans="1:13" x14ac:dyDescent="0.25">
      <c r="B607" s="1" t="str">
        <f t="shared" si="1119"/>
        <v>m</v>
      </c>
      <c r="C607" s="1" t="str">
        <f t="shared" si="1120"/>
        <v>a</v>
      </c>
      <c r="D607" s="4" t="s">
        <v>1</v>
      </c>
      <c r="E607" s="7" t="s">
        <v>13</v>
      </c>
      <c r="F607" s="8">
        <f t="shared" ref="F607" si="1160">SUM(F622)</f>
        <v>3290</v>
      </c>
      <c r="G607" s="8">
        <f>SUM(G622)</f>
        <v>3432</v>
      </c>
      <c r="H607" s="8">
        <f t="shared" ref="H607" si="1161">SUM(H622)</f>
        <v>0</v>
      </c>
      <c r="I607" s="8">
        <f t="shared" ref="I607" si="1162">SUM(I622)</f>
        <v>0</v>
      </c>
      <c r="J607" s="8">
        <f>SUM(J622)</f>
        <v>3491</v>
      </c>
      <c r="K607" s="8">
        <f>SUM(K622)</f>
        <v>3491</v>
      </c>
      <c r="M607" s="27"/>
    </row>
    <row r="608" spans="1:13" x14ac:dyDescent="0.25">
      <c r="B608" s="1" t="str">
        <f t="shared" si="1119"/>
        <v>m</v>
      </c>
      <c r="C608" s="1" t="str">
        <f t="shared" si="1120"/>
        <v>a</v>
      </c>
      <c r="D608" s="4" t="s">
        <v>1</v>
      </c>
      <c r="E608" s="7" t="s">
        <v>14</v>
      </c>
      <c r="F608" s="8">
        <f t="shared" ref="F608" si="1163">SUM(F619,F623)</f>
        <v>39132.794120000006</v>
      </c>
      <c r="G608" s="8">
        <f>SUM(G619,G623)</f>
        <v>44592</v>
      </c>
      <c r="H608" s="8">
        <f t="shared" ref="H608" si="1164">SUM(H619,H623)</f>
        <v>44483.57</v>
      </c>
      <c r="I608" s="8">
        <f t="shared" ref="I608" si="1165">SUM(I619,I623)</f>
        <v>28291.579039999997</v>
      </c>
      <c r="J608" s="8">
        <f>SUM(J619,J623)</f>
        <v>82145</v>
      </c>
      <c r="K608" s="8">
        <f>SUM(K619,K623)</f>
        <v>142867</v>
      </c>
      <c r="M608" s="27"/>
    </row>
    <row r="609" spans="2:13" x14ac:dyDescent="0.25">
      <c r="B609" s="1" t="str">
        <f t="shared" si="1119"/>
        <v>m</v>
      </c>
      <c r="C609" s="1" t="str">
        <f t="shared" si="1120"/>
        <v>a</v>
      </c>
      <c r="D609" s="4" t="s">
        <v>1</v>
      </c>
      <c r="E609" s="9" t="s">
        <v>16</v>
      </c>
      <c r="F609" s="8">
        <f t="shared" ref="F609" si="1166">SUM(F624)</f>
        <v>32624.393120000001</v>
      </c>
      <c r="G609" s="8">
        <f t="shared" ref="G609:G610" si="1167">SUM(G624)</f>
        <v>36450</v>
      </c>
      <c r="H609" s="8">
        <f t="shared" ref="H609:H610" si="1168">SUM(H624)</f>
        <v>36341.57</v>
      </c>
      <c r="I609" s="8">
        <f t="shared" ref="I609" si="1169">SUM(I624)</f>
        <v>24099.961640000001</v>
      </c>
      <c r="J609" s="8">
        <f t="shared" ref="J609:J610" si="1170">SUM(J624)</f>
        <v>68500</v>
      </c>
      <c r="K609" s="8">
        <f t="shared" ref="K609:K610" si="1171">SUM(K624)</f>
        <v>127785</v>
      </c>
      <c r="M609" s="27"/>
    </row>
    <row r="610" spans="2:13" ht="15" hidden="1" customHeight="1" x14ac:dyDescent="0.25">
      <c r="B610" s="1" t="str">
        <f t="shared" si="1119"/>
        <v>n</v>
      </c>
      <c r="C610" s="1" t="str">
        <f t="shared" si="1120"/>
        <v>a</v>
      </c>
      <c r="D610" s="4" t="s">
        <v>1</v>
      </c>
      <c r="E610" s="9" t="s">
        <v>18</v>
      </c>
      <c r="F610" s="8">
        <f t="shared" ref="F610" si="1172">SUM(F625)</f>
        <v>0</v>
      </c>
      <c r="G610" s="8">
        <f t="shared" si="1167"/>
        <v>0</v>
      </c>
      <c r="H610" s="8">
        <f t="shared" si="1168"/>
        <v>0</v>
      </c>
      <c r="I610" s="8">
        <f t="shared" ref="I610" si="1173">SUM(I625)</f>
        <v>0</v>
      </c>
      <c r="J610" s="8">
        <f t="shared" si="1170"/>
        <v>0</v>
      </c>
      <c r="K610" s="8">
        <f t="shared" si="1171"/>
        <v>302</v>
      </c>
      <c r="M610" s="24"/>
    </row>
    <row r="611" spans="2:13" x14ac:dyDescent="0.25">
      <c r="B611" s="1" t="str">
        <f t="shared" si="1119"/>
        <v>m</v>
      </c>
      <c r="C611" s="1" t="str">
        <f t="shared" si="1120"/>
        <v>a</v>
      </c>
      <c r="D611" s="4" t="s">
        <v>1</v>
      </c>
      <c r="E611" s="9" t="s">
        <v>19</v>
      </c>
      <c r="F611" s="8">
        <f t="shared" ref="F611" si="1174">SUM(F620,F626)</f>
        <v>6082.3898800000006</v>
      </c>
      <c r="G611" s="8">
        <f>SUM(G620,G626)</f>
        <v>7425</v>
      </c>
      <c r="H611" s="8">
        <f t="shared" ref="H611" si="1175">SUM(H620,H626)</f>
        <v>7425</v>
      </c>
      <c r="I611" s="8">
        <f t="shared" ref="I611" si="1176">SUM(I620,I626)</f>
        <v>3830.83869</v>
      </c>
      <c r="J611" s="8">
        <f>SUM(J620,J626)</f>
        <v>7645</v>
      </c>
      <c r="K611" s="8">
        <f>SUM(K620,K626)</f>
        <v>8780</v>
      </c>
      <c r="M611" s="27"/>
    </row>
    <row r="612" spans="2:13" x14ac:dyDescent="0.25">
      <c r="B612" s="1" t="str">
        <f t="shared" si="1119"/>
        <v>m</v>
      </c>
      <c r="C612" s="1" t="str">
        <f t="shared" si="1120"/>
        <v>a</v>
      </c>
      <c r="D612" s="4" t="s">
        <v>1</v>
      </c>
      <c r="E612" s="9" t="s">
        <v>20</v>
      </c>
      <c r="F612" s="8">
        <f t="shared" ref="F612" si="1177">SUM(F627)</f>
        <v>426.01112000000001</v>
      </c>
      <c r="G612" s="8">
        <f t="shared" ref="G612:G617" si="1178">SUM(G627)</f>
        <v>717</v>
      </c>
      <c r="H612" s="8">
        <f t="shared" ref="H612:H617" si="1179">SUM(H627)</f>
        <v>717</v>
      </c>
      <c r="I612" s="8">
        <f t="shared" ref="I612" si="1180">SUM(I627)</f>
        <v>360.77870999999999</v>
      </c>
      <c r="J612" s="8">
        <f t="shared" ref="J612:J617" si="1181">SUM(J627)</f>
        <v>6000</v>
      </c>
      <c r="K612" s="8">
        <f t="shared" ref="K612:K617" si="1182">SUM(K627)</f>
        <v>6000</v>
      </c>
      <c r="M612" s="27"/>
    </row>
    <row r="613" spans="2:13" x14ac:dyDescent="0.25">
      <c r="B613" s="1" t="str">
        <f t="shared" si="1119"/>
        <v>m</v>
      </c>
      <c r="C613" s="1" t="str">
        <f t="shared" si="1120"/>
        <v>a</v>
      </c>
      <c r="D613" s="4" t="s">
        <v>1</v>
      </c>
      <c r="E613" s="10" t="s">
        <v>21</v>
      </c>
      <c r="F613" s="8">
        <f t="shared" ref="F613" si="1183">SUM(F628)</f>
        <v>426.01112000000001</v>
      </c>
      <c r="G613" s="8">
        <f t="shared" si="1178"/>
        <v>717</v>
      </c>
      <c r="H613" s="8">
        <f t="shared" si="1179"/>
        <v>717</v>
      </c>
      <c r="I613" s="8">
        <f t="shared" ref="I613" si="1184">SUM(I628)</f>
        <v>360.77870999999999</v>
      </c>
      <c r="J613" s="8">
        <f t="shared" si="1181"/>
        <v>6000</v>
      </c>
      <c r="K613" s="8">
        <f t="shared" si="1182"/>
        <v>6000</v>
      </c>
      <c r="M613" s="27"/>
    </row>
    <row r="614" spans="2:13" ht="30" x14ac:dyDescent="0.25">
      <c r="B614" s="1" t="str">
        <f t="shared" si="1119"/>
        <v>m</v>
      </c>
      <c r="C614" s="1" t="str">
        <f t="shared" si="1120"/>
        <v>a</v>
      </c>
      <c r="D614" s="4" t="s">
        <v>1</v>
      </c>
      <c r="E614" s="11" t="s">
        <v>22</v>
      </c>
      <c r="F614" s="8">
        <f t="shared" ref="F614" si="1185">SUM(F629)</f>
        <v>426.01112000000001</v>
      </c>
      <c r="G614" s="8">
        <f t="shared" si="1178"/>
        <v>717</v>
      </c>
      <c r="H614" s="8">
        <f t="shared" si="1179"/>
        <v>717</v>
      </c>
      <c r="I614" s="8">
        <f t="shared" ref="I614" si="1186">SUM(I629)</f>
        <v>360.77870999999999</v>
      </c>
      <c r="J614" s="8">
        <f t="shared" si="1181"/>
        <v>6000</v>
      </c>
      <c r="K614" s="8">
        <f t="shared" si="1182"/>
        <v>6000</v>
      </c>
      <c r="M614" s="27"/>
    </row>
    <row r="615" spans="2:13" ht="30" hidden="1" customHeight="1" x14ac:dyDescent="0.25">
      <c r="B615" s="1" t="str">
        <f t="shared" si="1119"/>
        <v>n</v>
      </c>
      <c r="C615" s="1" t="str">
        <f t="shared" si="1120"/>
        <v>b</v>
      </c>
      <c r="D615" s="4" t="s">
        <v>1</v>
      </c>
      <c r="E615" s="11" t="s">
        <v>23</v>
      </c>
      <c r="F615" s="8">
        <f t="shared" ref="F615" si="1187">SUM(F630)</f>
        <v>0</v>
      </c>
      <c r="G615" s="8">
        <f t="shared" si="1178"/>
        <v>0</v>
      </c>
      <c r="H615" s="8">
        <f t="shared" si="1179"/>
        <v>0</v>
      </c>
      <c r="I615" s="8">
        <f t="shared" ref="I615" si="1188">SUM(I630)</f>
        <v>0</v>
      </c>
      <c r="J615" s="8">
        <f t="shared" si="1181"/>
        <v>0</v>
      </c>
      <c r="K615" s="8">
        <f t="shared" si="1182"/>
        <v>0</v>
      </c>
      <c r="M615" s="24"/>
    </row>
    <row r="616" spans="2:13" x14ac:dyDescent="0.25">
      <c r="B616" s="1" t="str">
        <f t="shared" si="1119"/>
        <v>m</v>
      </c>
      <c r="C616" s="1" t="str">
        <f t="shared" si="1120"/>
        <v>a</v>
      </c>
      <c r="D616" s="4" t="s">
        <v>1</v>
      </c>
      <c r="E616" s="7" t="s">
        <v>24</v>
      </c>
      <c r="F616" s="8">
        <f t="shared" ref="F616" si="1189">SUM(F631)</f>
        <v>635.32506999999998</v>
      </c>
      <c r="G616" s="8">
        <f t="shared" si="1178"/>
        <v>133</v>
      </c>
      <c r="H616" s="8">
        <f t="shared" si="1179"/>
        <v>133</v>
      </c>
      <c r="I616" s="8">
        <f t="shared" ref="I616" si="1190">SUM(I631)</f>
        <v>34.770020000000002</v>
      </c>
      <c r="J616" s="8">
        <f t="shared" si="1181"/>
        <v>85</v>
      </c>
      <c r="K616" s="8">
        <f t="shared" si="1182"/>
        <v>28676</v>
      </c>
      <c r="M616" s="27"/>
    </row>
    <row r="617" spans="2:13" ht="15" hidden="1" customHeight="1" x14ac:dyDescent="0.25">
      <c r="B617" s="1" t="str">
        <f t="shared" si="1119"/>
        <v>n</v>
      </c>
      <c r="C617" s="1" t="str">
        <f t="shared" si="1120"/>
        <v>b</v>
      </c>
      <c r="D617" s="4" t="s">
        <v>1</v>
      </c>
      <c r="E617" s="7" t="s">
        <v>25</v>
      </c>
      <c r="F617" s="8">
        <f t="shared" ref="F617" si="1191">SUM(F632)</f>
        <v>0</v>
      </c>
      <c r="G617" s="8">
        <f t="shared" si="1178"/>
        <v>0</v>
      </c>
      <c r="H617" s="8">
        <f t="shared" si="1179"/>
        <v>0</v>
      </c>
      <c r="I617" s="8">
        <f t="shared" ref="I617" si="1192">SUM(I632)</f>
        <v>0</v>
      </c>
      <c r="J617" s="8">
        <f t="shared" si="1181"/>
        <v>0</v>
      </c>
      <c r="K617" s="8">
        <f t="shared" si="1182"/>
        <v>0</v>
      </c>
      <c r="M617" s="24"/>
    </row>
    <row r="618" spans="2:13" x14ac:dyDescent="0.25">
      <c r="B618" s="1" t="str">
        <f t="shared" si="1119"/>
        <v>m</v>
      </c>
      <c r="C618" s="1" t="str">
        <f t="shared" si="1120"/>
        <v>a</v>
      </c>
      <c r="D618" s="4" t="s">
        <v>194</v>
      </c>
      <c r="E618" s="5" t="s">
        <v>195</v>
      </c>
      <c r="F618" s="6">
        <f t="shared" ref="F618:F619" si="1193">SUM(F619)</f>
        <v>651.33199999999999</v>
      </c>
      <c r="G618" s="6">
        <f t="shared" ref="G618:G619" si="1194">SUM(G619)</f>
        <v>725</v>
      </c>
      <c r="H618" s="6">
        <f t="shared" ref="H618:H619" si="1195">SUM(H619)</f>
        <v>725</v>
      </c>
      <c r="I618" s="6">
        <f t="shared" ref="I618:I619" si="1196">SUM(I619)</f>
        <v>374.35</v>
      </c>
      <c r="J618" s="6">
        <f t="shared" ref="J618:J619" si="1197">SUM(J619)</f>
        <v>730</v>
      </c>
      <c r="K618" s="6">
        <f t="shared" ref="K618:K619" si="1198">SUM(K619)</f>
        <v>730</v>
      </c>
      <c r="M618" s="27"/>
    </row>
    <row r="619" spans="2:13" x14ac:dyDescent="0.25">
      <c r="B619" s="1" t="str">
        <f t="shared" si="1119"/>
        <v>m</v>
      </c>
      <c r="C619" s="1" t="str">
        <f t="shared" si="1120"/>
        <v>a</v>
      </c>
      <c r="D619" s="4" t="s">
        <v>1</v>
      </c>
      <c r="E619" s="7" t="s">
        <v>14</v>
      </c>
      <c r="F619" s="8">
        <f t="shared" si="1193"/>
        <v>651.33199999999999</v>
      </c>
      <c r="G619" s="8">
        <f t="shared" si="1194"/>
        <v>725</v>
      </c>
      <c r="H619" s="8">
        <f t="shared" si="1195"/>
        <v>725</v>
      </c>
      <c r="I619" s="8">
        <f t="shared" si="1196"/>
        <v>374.35</v>
      </c>
      <c r="J619" s="8">
        <f t="shared" si="1197"/>
        <v>730</v>
      </c>
      <c r="K619" s="8">
        <f t="shared" si="1198"/>
        <v>730</v>
      </c>
      <c r="M619" s="27"/>
    </row>
    <row r="620" spans="2:13" x14ac:dyDescent="0.25">
      <c r="B620" s="1" t="str">
        <f t="shared" si="1119"/>
        <v>m</v>
      </c>
      <c r="C620" s="1" t="str">
        <f t="shared" si="1120"/>
        <v>a</v>
      </c>
      <c r="D620" s="4" t="s">
        <v>1</v>
      </c>
      <c r="E620" s="9" t="s">
        <v>19</v>
      </c>
      <c r="F620" s="8">
        <v>651.33199999999999</v>
      </c>
      <c r="G620" s="8">
        <v>725</v>
      </c>
      <c r="H620" s="8">
        <v>725</v>
      </c>
      <c r="I620" s="8">
        <v>374.35</v>
      </c>
      <c r="J620" s="8">
        <v>730</v>
      </c>
      <c r="K620" s="8">
        <v>730</v>
      </c>
      <c r="M620" s="27"/>
    </row>
    <row r="621" spans="2:13" ht="30" x14ac:dyDescent="0.25">
      <c r="B621" s="1" t="str">
        <f t="shared" si="1119"/>
        <v>m</v>
      </c>
      <c r="C621" s="1" t="str">
        <f t="shared" si="1120"/>
        <v>a</v>
      </c>
      <c r="D621" s="4" t="s">
        <v>196</v>
      </c>
      <c r="E621" s="5" t="s">
        <v>197</v>
      </c>
      <c r="F621" s="6">
        <f t="shared" ref="F621" si="1199">SUM(F623,F631:F632)</f>
        <v>39116.787190000003</v>
      </c>
      <c r="G621" s="6">
        <f>SUM(G623,G631:G632)</f>
        <v>44000</v>
      </c>
      <c r="H621" s="6">
        <f t="shared" ref="H621" si="1200">SUM(H623,H631:H632)</f>
        <v>43891.57</v>
      </c>
      <c r="I621" s="6">
        <f t="shared" ref="I621" si="1201">SUM(I623,I631:I632)</f>
        <v>27951.999059999998</v>
      </c>
      <c r="J621" s="6">
        <f>SUM(J623,J631:J632)</f>
        <v>81500</v>
      </c>
      <c r="K621" s="6">
        <f>SUM(K623,K631:K632)</f>
        <v>170813</v>
      </c>
      <c r="M621" s="27"/>
    </row>
    <row r="622" spans="2:13" x14ac:dyDescent="0.25">
      <c r="B622" s="1" t="str">
        <f t="shared" si="1119"/>
        <v>m</v>
      </c>
      <c r="C622" s="1" t="str">
        <f t="shared" si="1120"/>
        <v>a</v>
      </c>
      <c r="D622" s="4" t="s">
        <v>1</v>
      </c>
      <c r="E622" s="7" t="s">
        <v>13</v>
      </c>
      <c r="F622" s="8">
        <v>3290</v>
      </c>
      <c r="G622" s="8">
        <v>3432</v>
      </c>
      <c r="H622" s="8">
        <v>0</v>
      </c>
      <c r="I622" s="8">
        <v>0</v>
      </c>
      <c r="J622" s="8">
        <v>3491</v>
      </c>
      <c r="K622" s="8">
        <v>3491</v>
      </c>
      <c r="M622" s="27"/>
    </row>
    <row r="623" spans="2:13" x14ac:dyDescent="0.25">
      <c r="B623" s="1" t="str">
        <f t="shared" si="1119"/>
        <v>m</v>
      </c>
      <c r="C623" s="1" t="str">
        <f t="shared" si="1120"/>
        <v>a</v>
      </c>
      <c r="D623" s="4" t="s">
        <v>1</v>
      </c>
      <c r="E623" s="7" t="s">
        <v>14</v>
      </c>
      <c r="F623" s="8">
        <f t="shared" ref="F623" si="1202">SUM(F624:F627)</f>
        <v>38481.462120000004</v>
      </c>
      <c r="G623" s="8">
        <f>SUM(G624:G627)</f>
        <v>43867</v>
      </c>
      <c r="H623" s="8">
        <f t="shared" ref="H623" si="1203">SUM(H624:H627)</f>
        <v>43758.57</v>
      </c>
      <c r="I623" s="8">
        <f t="shared" ref="I623" si="1204">SUM(I624:I627)</f>
        <v>27917.229039999998</v>
      </c>
      <c r="J623" s="8">
        <f>SUM(J624:J627)</f>
        <v>81415</v>
      </c>
      <c r="K623" s="8">
        <f>SUM(K624:K627)</f>
        <v>142137</v>
      </c>
      <c r="M623" s="27"/>
    </row>
    <row r="624" spans="2:13" x14ac:dyDescent="0.25">
      <c r="B624" s="1" t="str">
        <f t="shared" si="1119"/>
        <v>m</v>
      </c>
      <c r="C624" s="1" t="str">
        <f t="shared" si="1120"/>
        <v>a</v>
      </c>
      <c r="D624" s="4" t="s">
        <v>1</v>
      </c>
      <c r="E624" s="9" t="s">
        <v>16</v>
      </c>
      <c r="F624" s="8">
        <v>32624.393120000001</v>
      </c>
      <c r="G624" s="8">
        <v>36450</v>
      </c>
      <c r="H624" s="8">
        <v>36341.57</v>
      </c>
      <c r="I624" s="8">
        <v>24099.961640000001</v>
      </c>
      <c r="J624" s="8">
        <v>68500</v>
      </c>
      <c r="K624" s="8">
        <v>127785</v>
      </c>
      <c r="M624" s="27"/>
    </row>
    <row r="625" spans="1:13" ht="15" hidden="1" customHeight="1" x14ac:dyDescent="0.25">
      <c r="B625" s="1" t="str">
        <f t="shared" si="1119"/>
        <v>n</v>
      </c>
      <c r="C625" s="1" t="str">
        <f t="shared" si="1120"/>
        <v>a</v>
      </c>
      <c r="D625" s="4" t="s">
        <v>1</v>
      </c>
      <c r="E625" s="9" t="s">
        <v>18</v>
      </c>
      <c r="F625" s="8">
        <v>0</v>
      </c>
      <c r="G625" s="8">
        <v>0</v>
      </c>
      <c r="H625" s="8">
        <v>0</v>
      </c>
      <c r="I625" s="8">
        <v>0</v>
      </c>
      <c r="J625" s="8">
        <v>0</v>
      </c>
      <c r="K625" s="8">
        <v>302</v>
      </c>
      <c r="M625" s="24"/>
    </row>
    <row r="626" spans="1:13" x14ac:dyDescent="0.25">
      <c r="B626" s="1" t="str">
        <f t="shared" si="1119"/>
        <v>m</v>
      </c>
      <c r="C626" s="1" t="str">
        <f t="shared" si="1120"/>
        <v>a</v>
      </c>
      <c r="D626" s="4" t="s">
        <v>1</v>
      </c>
      <c r="E626" s="9" t="s">
        <v>19</v>
      </c>
      <c r="F626" s="8">
        <v>5431.0578800000003</v>
      </c>
      <c r="G626" s="8">
        <v>6700</v>
      </c>
      <c r="H626" s="8">
        <v>6700</v>
      </c>
      <c r="I626" s="8">
        <v>3456.4886900000001</v>
      </c>
      <c r="J626" s="8">
        <v>6915</v>
      </c>
      <c r="K626" s="8">
        <v>8050</v>
      </c>
      <c r="M626" s="27"/>
    </row>
    <row r="627" spans="1:13" x14ac:dyDescent="0.25">
      <c r="B627" s="1" t="str">
        <f t="shared" si="1119"/>
        <v>m</v>
      </c>
      <c r="C627" s="1" t="str">
        <f t="shared" si="1120"/>
        <v>a</v>
      </c>
      <c r="D627" s="4" t="s">
        <v>1</v>
      </c>
      <c r="E627" s="9" t="s">
        <v>20</v>
      </c>
      <c r="F627" s="8">
        <f t="shared" ref="F627" si="1205">SUM(F628)</f>
        <v>426.01112000000001</v>
      </c>
      <c r="G627" s="8">
        <f>SUM(G628)</f>
        <v>717</v>
      </c>
      <c r="H627" s="8">
        <f t="shared" ref="H627" si="1206">SUM(H628)</f>
        <v>717</v>
      </c>
      <c r="I627" s="8">
        <f t="shared" ref="I627" si="1207">SUM(I628)</f>
        <v>360.77870999999999</v>
      </c>
      <c r="J627" s="8">
        <f>SUM(J628)</f>
        <v>6000</v>
      </c>
      <c r="K627" s="8">
        <f>SUM(K628)</f>
        <v>6000</v>
      </c>
      <c r="M627" s="27"/>
    </row>
    <row r="628" spans="1:13" x14ac:dyDescent="0.25">
      <c r="B628" s="1" t="str">
        <f t="shared" si="1119"/>
        <v>m</v>
      </c>
      <c r="C628" s="1" t="str">
        <f t="shared" si="1120"/>
        <v>a</v>
      </c>
      <c r="D628" s="4" t="s">
        <v>1</v>
      </c>
      <c r="E628" s="10" t="s">
        <v>21</v>
      </c>
      <c r="F628" s="8">
        <f t="shared" ref="F628" si="1208">SUM(F629:F630)</f>
        <v>426.01112000000001</v>
      </c>
      <c r="G628" s="8">
        <f>SUM(G629:G630)</f>
        <v>717</v>
      </c>
      <c r="H628" s="8">
        <f t="shared" ref="H628" si="1209">SUM(H629:H630)</f>
        <v>717</v>
      </c>
      <c r="I628" s="8">
        <f t="shared" ref="I628" si="1210">SUM(I629:I630)</f>
        <v>360.77870999999999</v>
      </c>
      <c r="J628" s="8">
        <f>SUM(J629:J630)</f>
        <v>6000</v>
      </c>
      <c r="K628" s="8">
        <f>SUM(K629:K630)</f>
        <v>6000</v>
      </c>
      <c r="M628" s="27"/>
    </row>
    <row r="629" spans="1:13" ht="30" x14ac:dyDescent="0.25">
      <c r="B629" s="1" t="str">
        <f t="shared" si="1119"/>
        <v>m</v>
      </c>
      <c r="C629" s="1" t="str">
        <f t="shared" si="1120"/>
        <v>a</v>
      </c>
      <c r="D629" s="4" t="s">
        <v>1</v>
      </c>
      <c r="E629" s="11" t="s">
        <v>22</v>
      </c>
      <c r="F629" s="8">
        <v>426.01112000000001</v>
      </c>
      <c r="G629" s="8">
        <v>717</v>
      </c>
      <c r="H629" s="8">
        <v>717</v>
      </c>
      <c r="I629" s="8">
        <v>360.77870999999999</v>
      </c>
      <c r="J629" s="8">
        <v>6000</v>
      </c>
      <c r="K629" s="8">
        <v>6000</v>
      </c>
      <c r="M629" s="27"/>
    </row>
    <row r="630" spans="1:13" ht="30" hidden="1" customHeight="1" x14ac:dyDescent="0.25">
      <c r="B630" s="1" t="str">
        <f t="shared" si="1119"/>
        <v>n</v>
      </c>
      <c r="C630" s="1" t="str">
        <f t="shared" si="1120"/>
        <v>b</v>
      </c>
      <c r="D630" s="4" t="s">
        <v>1</v>
      </c>
      <c r="E630" s="11" t="s">
        <v>23</v>
      </c>
      <c r="F630" s="8">
        <v>0</v>
      </c>
      <c r="G630" s="8">
        <v>0</v>
      </c>
      <c r="H630" s="8">
        <v>0</v>
      </c>
      <c r="I630" s="8">
        <v>0</v>
      </c>
      <c r="J630" s="8">
        <v>0</v>
      </c>
      <c r="K630" s="8">
        <v>0</v>
      </c>
      <c r="M630" s="24"/>
    </row>
    <row r="631" spans="1:13" x14ac:dyDescent="0.25">
      <c r="B631" s="1" t="str">
        <f t="shared" si="1119"/>
        <v>m</v>
      </c>
      <c r="C631" s="1" t="str">
        <f t="shared" si="1120"/>
        <v>a</v>
      </c>
      <c r="D631" s="4" t="s">
        <v>1</v>
      </c>
      <c r="E631" s="7" t="s">
        <v>24</v>
      </c>
      <c r="F631" s="8">
        <v>635.32506999999998</v>
      </c>
      <c r="G631" s="8">
        <v>133</v>
      </c>
      <c r="H631" s="8">
        <v>133</v>
      </c>
      <c r="I631" s="8">
        <v>34.770020000000002</v>
      </c>
      <c r="J631" s="8">
        <v>85</v>
      </c>
      <c r="K631" s="8">
        <v>28676</v>
      </c>
      <c r="M631" s="27"/>
    </row>
    <row r="632" spans="1:13" ht="15" hidden="1" customHeight="1" x14ac:dyDescent="0.25">
      <c r="B632" s="1" t="str">
        <f t="shared" si="1119"/>
        <v>n</v>
      </c>
      <c r="C632" s="1" t="str">
        <f t="shared" si="1120"/>
        <v>b</v>
      </c>
      <c r="D632" s="4" t="s">
        <v>1</v>
      </c>
      <c r="E632" s="7" t="s">
        <v>25</v>
      </c>
      <c r="F632" s="8">
        <v>0</v>
      </c>
      <c r="G632" s="8">
        <v>0</v>
      </c>
      <c r="H632" s="8">
        <v>0</v>
      </c>
      <c r="I632" s="8">
        <v>0</v>
      </c>
      <c r="J632" s="8">
        <v>0</v>
      </c>
      <c r="K632" s="8">
        <v>0</v>
      </c>
      <c r="M632" s="24"/>
    </row>
    <row r="633" spans="1:13" x14ac:dyDescent="0.25">
      <c r="A633" s="1" t="s">
        <v>241</v>
      </c>
      <c r="B633" s="1" t="str">
        <f t="shared" si="1119"/>
        <v>m</v>
      </c>
      <c r="C633" s="1" t="str">
        <f t="shared" si="1120"/>
        <v>a</v>
      </c>
      <c r="D633" s="4" t="s">
        <v>198</v>
      </c>
      <c r="E633" s="5" t="s">
        <v>199</v>
      </c>
      <c r="F633" s="6">
        <f t="shared" ref="F633" si="1211">SUM(F635,F641)</f>
        <v>25346.035690000004</v>
      </c>
      <c r="G633" s="6">
        <f>SUM(G635,G641)</f>
        <v>26000</v>
      </c>
      <c r="H633" s="6">
        <f t="shared" ref="H633" si="1212">SUM(H635,H641)</f>
        <v>25951.73</v>
      </c>
      <c r="I633" s="6">
        <f t="shared" ref="I633" si="1213">SUM(I635,I641)</f>
        <v>18692.409079999998</v>
      </c>
      <c r="J633" s="6">
        <f>SUM(J635,J641)</f>
        <v>27500</v>
      </c>
      <c r="K633" s="6">
        <f>SUM(K635,K641)</f>
        <v>27500</v>
      </c>
      <c r="M633" s="27"/>
    </row>
    <row r="634" spans="1:13" x14ac:dyDescent="0.25">
      <c r="B634" s="1" t="str">
        <f t="shared" si="1119"/>
        <v>m</v>
      </c>
      <c r="C634" s="1" t="str">
        <f t="shared" si="1120"/>
        <v>a</v>
      </c>
      <c r="D634" s="4" t="s">
        <v>1</v>
      </c>
      <c r="E634" s="7" t="s">
        <v>13</v>
      </c>
      <c r="F634" s="8">
        <v>0</v>
      </c>
      <c r="G634" s="8">
        <v>10</v>
      </c>
      <c r="H634" s="8">
        <v>0</v>
      </c>
      <c r="I634" s="8">
        <v>0</v>
      </c>
      <c r="J634" s="8">
        <v>10</v>
      </c>
      <c r="K634" s="8">
        <v>10</v>
      </c>
      <c r="M634" s="27"/>
    </row>
    <row r="635" spans="1:13" x14ac:dyDescent="0.25">
      <c r="B635" s="1" t="str">
        <f t="shared" si="1119"/>
        <v>m</v>
      </c>
      <c r="C635" s="1" t="str">
        <f t="shared" si="1120"/>
        <v>a</v>
      </c>
      <c r="D635" s="4" t="s">
        <v>1</v>
      </c>
      <c r="E635" s="7" t="s">
        <v>14</v>
      </c>
      <c r="F635" s="8">
        <f t="shared" ref="F635" si="1214">SUM(F636:F638)</f>
        <v>25346.035690000004</v>
      </c>
      <c r="G635" s="8">
        <f>SUM(G636:G638)</f>
        <v>26000</v>
      </c>
      <c r="H635" s="8">
        <f t="shared" ref="H635" si="1215">SUM(H636:H638)</f>
        <v>25951.73</v>
      </c>
      <c r="I635" s="8">
        <f t="shared" ref="I635" si="1216">SUM(I636:I638)</f>
        <v>18692.409079999998</v>
      </c>
      <c r="J635" s="8">
        <f>SUM(J636:J638)</f>
        <v>27500</v>
      </c>
      <c r="K635" s="8">
        <f>SUM(K636:K638)</f>
        <v>27500</v>
      </c>
      <c r="M635" s="27"/>
    </row>
    <row r="636" spans="1:13" x14ac:dyDescent="0.25">
      <c r="B636" s="1" t="str">
        <f t="shared" si="1119"/>
        <v>m</v>
      </c>
      <c r="C636" s="1" t="str">
        <f t="shared" si="1120"/>
        <v>a</v>
      </c>
      <c r="D636" s="4" t="s">
        <v>1</v>
      </c>
      <c r="E636" s="9" t="s">
        <v>16</v>
      </c>
      <c r="F636" s="8">
        <v>2.6120000000000001</v>
      </c>
      <c r="G636" s="8">
        <v>30</v>
      </c>
      <c r="H636" s="8">
        <v>122.5</v>
      </c>
      <c r="I636" s="8">
        <v>59.377209999999998</v>
      </c>
      <c r="J636" s="8">
        <v>120</v>
      </c>
      <c r="K636" s="8">
        <v>120</v>
      </c>
      <c r="M636" s="27"/>
    </row>
    <row r="637" spans="1:13" x14ac:dyDescent="0.25">
      <c r="B637" s="1" t="str">
        <f t="shared" si="1119"/>
        <v>m</v>
      </c>
      <c r="C637" s="1" t="str">
        <f t="shared" si="1120"/>
        <v>a</v>
      </c>
      <c r="D637" s="4" t="s">
        <v>1</v>
      </c>
      <c r="E637" s="9" t="s">
        <v>19</v>
      </c>
      <c r="F637" s="8">
        <v>24756.023690000002</v>
      </c>
      <c r="G637" s="8">
        <v>25970</v>
      </c>
      <c r="H637" s="8">
        <v>25628.720000000001</v>
      </c>
      <c r="I637" s="8">
        <v>18524.024600000001</v>
      </c>
      <c r="J637" s="8">
        <v>27380</v>
      </c>
      <c r="K637" s="8">
        <v>27380</v>
      </c>
      <c r="M637" s="28"/>
    </row>
    <row r="638" spans="1:13" hidden="1" x14ac:dyDescent="0.25">
      <c r="B638" s="1" t="str">
        <f t="shared" si="1119"/>
        <v>n</v>
      </c>
      <c r="C638" s="1" t="str">
        <f t="shared" si="1120"/>
        <v>a</v>
      </c>
      <c r="D638" s="4" t="s">
        <v>1</v>
      </c>
      <c r="E638" s="9" t="s">
        <v>20</v>
      </c>
      <c r="F638" s="8">
        <f t="shared" ref="F638:F639" si="1217">SUM(F639)</f>
        <v>587.4</v>
      </c>
      <c r="G638" s="8">
        <f t="shared" ref="G638:G639" si="1218">SUM(G639)</f>
        <v>0</v>
      </c>
      <c r="H638" s="8">
        <f t="shared" ref="H638:H639" si="1219">SUM(H639)</f>
        <v>200.51</v>
      </c>
      <c r="I638" s="8">
        <f t="shared" ref="I638:I639" si="1220">SUM(I639)</f>
        <v>109.00727000000001</v>
      </c>
      <c r="J638" s="8">
        <f t="shared" ref="J638:K639" si="1221">SUM(J639)</f>
        <v>0</v>
      </c>
      <c r="K638" s="8">
        <f t="shared" si="1221"/>
        <v>0</v>
      </c>
      <c r="M638" s="2"/>
    </row>
    <row r="639" spans="1:13" hidden="1" x14ac:dyDescent="0.25">
      <c r="B639" s="1" t="str">
        <f t="shared" si="1119"/>
        <v>n</v>
      </c>
      <c r="C639" s="1" t="str">
        <f t="shared" si="1120"/>
        <v>a</v>
      </c>
      <c r="D639" s="4" t="s">
        <v>1</v>
      </c>
      <c r="E639" s="10" t="s">
        <v>21</v>
      </c>
      <c r="F639" s="8">
        <f t="shared" si="1217"/>
        <v>587.4</v>
      </c>
      <c r="G639" s="8">
        <f t="shared" si="1218"/>
        <v>0</v>
      </c>
      <c r="H639" s="8">
        <f t="shared" si="1219"/>
        <v>200.51</v>
      </c>
      <c r="I639" s="8">
        <f t="shared" si="1220"/>
        <v>109.00727000000001</v>
      </c>
      <c r="J639" s="8">
        <f t="shared" si="1221"/>
        <v>0</v>
      </c>
      <c r="K639" s="8">
        <f t="shared" si="1221"/>
        <v>0</v>
      </c>
      <c r="M639" s="2"/>
    </row>
    <row r="640" spans="1:13" ht="30" hidden="1" x14ac:dyDescent="0.25">
      <c r="B640" s="1" t="str">
        <f t="shared" si="1119"/>
        <v>n</v>
      </c>
      <c r="C640" s="1" t="str">
        <f t="shared" si="1120"/>
        <v>a</v>
      </c>
      <c r="D640" s="4" t="s">
        <v>1</v>
      </c>
      <c r="E640" s="11" t="s">
        <v>22</v>
      </c>
      <c r="F640" s="8">
        <v>587.4</v>
      </c>
      <c r="G640" s="8">
        <v>0</v>
      </c>
      <c r="H640" s="8">
        <v>200.51</v>
      </c>
      <c r="I640" s="8">
        <v>109.00727000000001</v>
      </c>
      <c r="J640" s="8">
        <v>0</v>
      </c>
      <c r="K640" s="8">
        <v>0</v>
      </c>
      <c r="M640" s="2"/>
    </row>
    <row r="641" spans="1:13" hidden="1" x14ac:dyDescent="0.25">
      <c r="B641" s="1" t="str">
        <f t="shared" si="1119"/>
        <v>n</v>
      </c>
      <c r="C641" s="1" t="str">
        <f t="shared" si="1120"/>
        <v>b</v>
      </c>
      <c r="D641" s="4" t="s">
        <v>1</v>
      </c>
      <c r="E641" s="7" t="s">
        <v>25</v>
      </c>
      <c r="F641" s="8">
        <v>0</v>
      </c>
      <c r="G641" s="8">
        <v>0</v>
      </c>
      <c r="H641" s="8">
        <v>0</v>
      </c>
      <c r="I641" s="8">
        <v>0</v>
      </c>
      <c r="J641" s="8">
        <v>0</v>
      </c>
      <c r="K641" s="8">
        <v>0</v>
      </c>
      <c r="M641" s="2"/>
    </row>
    <row r="642" spans="1:13" x14ac:dyDescent="0.25">
      <c r="A642" s="1" t="s">
        <v>241</v>
      </c>
      <c r="B642" s="1" t="str">
        <f t="shared" si="1119"/>
        <v>m</v>
      </c>
      <c r="C642" s="1" t="str">
        <f t="shared" si="1120"/>
        <v>a</v>
      </c>
      <c r="D642" s="4" t="s">
        <v>200</v>
      </c>
      <c r="E642" s="5" t="s">
        <v>201</v>
      </c>
      <c r="F642" s="6">
        <f t="shared" ref="F642" si="1222">SUM(F644,F647)</f>
        <v>26874.341769999999</v>
      </c>
      <c r="G642" s="6">
        <f>SUM(G644,G647)</f>
        <v>20000</v>
      </c>
      <c r="H642" s="6">
        <f t="shared" ref="H642" si="1223">SUM(H644,H647)</f>
        <v>25000</v>
      </c>
      <c r="I642" s="6">
        <f t="shared" ref="I642" si="1224">SUM(I644,I647)</f>
        <v>22994.163530000002</v>
      </c>
      <c r="J642" s="6">
        <f>SUM(J644,J647)</f>
        <v>20000</v>
      </c>
      <c r="K642" s="6">
        <f>SUM(K644,K647)</f>
        <v>25370</v>
      </c>
      <c r="M642" s="13"/>
    </row>
    <row r="643" spans="1:13" hidden="1" x14ac:dyDescent="0.25">
      <c r="B643" s="1" t="str">
        <f t="shared" si="1119"/>
        <v>n</v>
      </c>
      <c r="C643" s="1" t="str">
        <f t="shared" si="1120"/>
        <v>b</v>
      </c>
      <c r="D643" s="4" t="s">
        <v>1</v>
      </c>
      <c r="E643" s="7" t="s">
        <v>13</v>
      </c>
      <c r="F643" s="8">
        <v>0</v>
      </c>
      <c r="G643" s="8">
        <v>0</v>
      </c>
      <c r="H643" s="8">
        <v>0</v>
      </c>
      <c r="I643" s="8">
        <v>0</v>
      </c>
      <c r="J643" s="8">
        <v>0</v>
      </c>
      <c r="K643" s="8">
        <v>0</v>
      </c>
      <c r="M643" s="2"/>
    </row>
    <row r="644" spans="1:13" x14ac:dyDescent="0.25">
      <c r="B644" s="1" t="str">
        <f t="shared" si="1119"/>
        <v>m</v>
      </c>
      <c r="C644" s="1" t="str">
        <f t="shared" si="1120"/>
        <v>a</v>
      </c>
      <c r="D644" s="4" t="s">
        <v>1</v>
      </c>
      <c r="E644" s="7" t="s">
        <v>14</v>
      </c>
      <c r="F644" s="8">
        <f t="shared" ref="F644" si="1225">SUM(F645:F646)</f>
        <v>26874.341769999999</v>
      </c>
      <c r="G644" s="8">
        <f>SUM(G645:G646)</f>
        <v>20000</v>
      </c>
      <c r="H644" s="8">
        <f t="shared" ref="H644" si="1226">SUM(H645:H646)</f>
        <v>25000</v>
      </c>
      <c r="I644" s="8">
        <f t="shared" ref="I644" si="1227">SUM(I645:I646)</f>
        <v>22994.163530000002</v>
      </c>
      <c r="J644" s="8">
        <f>SUM(J645:J646)</f>
        <v>20000</v>
      </c>
      <c r="K644" s="8">
        <f>SUM(K645:K646)</f>
        <v>25370</v>
      </c>
      <c r="M644" s="13"/>
    </row>
    <row r="645" spans="1:13" hidden="1" x14ac:dyDescent="0.25">
      <c r="B645" s="1" t="str">
        <f t="shared" ref="B645:B708" si="1228">IF((G645+R645)&gt;0,"m","n")</f>
        <v>n</v>
      </c>
      <c r="C645" s="1" t="str">
        <f t="shared" ref="C645:C708" si="1229">IF((F645+G645+H645+I645+J645+K645)&gt;0,"a","b")</f>
        <v>b</v>
      </c>
      <c r="D645" s="4" t="s">
        <v>1</v>
      </c>
      <c r="E645" s="9" t="s">
        <v>16</v>
      </c>
      <c r="F645" s="8">
        <v>0</v>
      </c>
      <c r="G645" s="8">
        <v>0</v>
      </c>
      <c r="H645" s="8">
        <v>0</v>
      </c>
      <c r="I645" s="8">
        <v>0</v>
      </c>
      <c r="J645" s="8">
        <v>0</v>
      </c>
      <c r="K645" s="8">
        <v>0</v>
      </c>
      <c r="M645" s="2"/>
    </row>
    <row r="646" spans="1:13" x14ac:dyDescent="0.25">
      <c r="B646" s="1" t="str">
        <f t="shared" si="1228"/>
        <v>m</v>
      </c>
      <c r="C646" s="1" t="str">
        <f t="shared" si="1229"/>
        <v>a</v>
      </c>
      <c r="D646" s="4" t="s">
        <v>1</v>
      </c>
      <c r="E646" s="9" t="s">
        <v>19</v>
      </c>
      <c r="F646" s="8">
        <v>26874.341769999999</v>
      </c>
      <c r="G646" s="8">
        <v>20000</v>
      </c>
      <c r="H646" s="8">
        <v>25000</v>
      </c>
      <c r="I646" s="8">
        <v>22994.163530000002</v>
      </c>
      <c r="J646" s="8">
        <v>20000</v>
      </c>
      <c r="K646" s="8">
        <v>25370</v>
      </c>
      <c r="M646" s="13"/>
    </row>
    <row r="647" spans="1:13" hidden="1" x14ac:dyDescent="0.25">
      <c r="B647" s="1" t="str">
        <f t="shared" si="1228"/>
        <v>n</v>
      </c>
      <c r="C647" s="1" t="str">
        <f t="shared" si="1229"/>
        <v>b</v>
      </c>
      <c r="D647" s="4" t="s">
        <v>1</v>
      </c>
      <c r="E647" s="7" t="s">
        <v>25</v>
      </c>
      <c r="F647" s="8">
        <v>0</v>
      </c>
      <c r="G647" s="8">
        <v>0</v>
      </c>
      <c r="H647" s="8">
        <v>0</v>
      </c>
      <c r="I647" s="8">
        <v>0</v>
      </c>
      <c r="J647" s="8">
        <v>0</v>
      </c>
      <c r="K647" s="8">
        <v>0</v>
      </c>
      <c r="M647" s="2"/>
    </row>
    <row r="648" spans="1:13" ht="30" x14ac:dyDescent="0.25">
      <c r="A648" s="1" t="s">
        <v>241</v>
      </c>
      <c r="B648" s="1" t="str">
        <f t="shared" si="1228"/>
        <v>m</v>
      </c>
      <c r="C648" s="1" t="str">
        <f t="shared" si="1229"/>
        <v>a</v>
      </c>
      <c r="D648" s="4" t="s">
        <v>202</v>
      </c>
      <c r="E648" s="5" t="s">
        <v>203</v>
      </c>
      <c r="F648" s="6">
        <f t="shared" ref="F648:F649" si="1230">SUM(F649)</f>
        <v>698.41027999999994</v>
      </c>
      <c r="G648" s="6">
        <f t="shared" ref="G648:G649" si="1231">SUM(G649)</f>
        <v>1000</v>
      </c>
      <c r="H648" s="6">
        <f t="shared" ref="H648:H649" si="1232">SUM(H649)</f>
        <v>1000</v>
      </c>
      <c r="I648" s="6">
        <f t="shared" ref="I648:I649" si="1233">SUM(I649)</f>
        <v>365.98183</v>
      </c>
      <c r="J648" s="6">
        <f t="shared" ref="J648:J649" si="1234">SUM(J649)</f>
        <v>1000</v>
      </c>
      <c r="K648" s="6">
        <f t="shared" ref="K648:K649" si="1235">SUM(K649)</f>
        <v>1000</v>
      </c>
      <c r="M648" s="13"/>
    </row>
    <row r="649" spans="1:13" x14ac:dyDescent="0.25">
      <c r="B649" s="1" t="str">
        <f t="shared" si="1228"/>
        <v>m</v>
      </c>
      <c r="C649" s="1" t="str">
        <f t="shared" si="1229"/>
        <v>a</v>
      </c>
      <c r="D649" s="4" t="s">
        <v>1</v>
      </c>
      <c r="E649" s="7" t="s">
        <v>14</v>
      </c>
      <c r="F649" s="8">
        <f t="shared" si="1230"/>
        <v>698.41027999999994</v>
      </c>
      <c r="G649" s="8">
        <f t="shared" si="1231"/>
        <v>1000</v>
      </c>
      <c r="H649" s="8">
        <f t="shared" si="1232"/>
        <v>1000</v>
      </c>
      <c r="I649" s="8">
        <f t="shared" si="1233"/>
        <v>365.98183</v>
      </c>
      <c r="J649" s="8">
        <f t="shared" si="1234"/>
        <v>1000</v>
      </c>
      <c r="K649" s="8">
        <f t="shared" si="1235"/>
        <v>1000</v>
      </c>
      <c r="M649" s="13"/>
    </row>
    <row r="650" spans="1:13" x14ac:dyDescent="0.25">
      <c r="B650" s="1" t="str">
        <f t="shared" si="1228"/>
        <v>m</v>
      </c>
      <c r="C650" s="1" t="str">
        <f t="shared" si="1229"/>
        <v>a</v>
      </c>
      <c r="D650" s="4" t="s">
        <v>1</v>
      </c>
      <c r="E650" s="9" t="s">
        <v>16</v>
      </c>
      <c r="F650" s="8">
        <v>698.41027999999994</v>
      </c>
      <c r="G650" s="8">
        <v>1000</v>
      </c>
      <c r="H650" s="8">
        <v>1000</v>
      </c>
      <c r="I650" s="8">
        <v>365.98183</v>
      </c>
      <c r="J650" s="8">
        <v>1000</v>
      </c>
      <c r="K650" s="8">
        <v>1000</v>
      </c>
      <c r="M650" s="13"/>
    </row>
    <row r="651" spans="1:13" ht="30" x14ac:dyDescent="0.25">
      <c r="A651" s="1" t="s">
        <v>241</v>
      </c>
      <c r="B651" s="1" t="str">
        <f t="shared" si="1228"/>
        <v>m</v>
      </c>
      <c r="C651" s="1" t="str">
        <f t="shared" si="1229"/>
        <v>a</v>
      </c>
      <c r="D651" s="4" t="s">
        <v>204</v>
      </c>
      <c r="E651" s="5" t="s">
        <v>205</v>
      </c>
      <c r="F651" s="6">
        <f t="shared" ref="F651" si="1236">SUM(F653,F656)</f>
        <v>7616.86643</v>
      </c>
      <c r="G651" s="6">
        <f>SUM(G653,G656)</f>
        <v>20000</v>
      </c>
      <c r="H651" s="6">
        <f t="shared" ref="H651" si="1237">SUM(H653,H656)</f>
        <v>15000</v>
      </c>
      <c r="I651" s="6">
        <f t="shared" ref="I651" si="1238">SUM(I653,I656)</f>
        <v>3376.4041999999995</v>
      </c>
      <c r="J651" s="6">
        <f>SUM(J653,J656)</f>
        <v>10000</v>
      </c>
      <c r="K651" s="6">
        <f>SUM(K653,K656)</f>
        <v>20000</v>
      </c>
      <c r="M651" s="13"/>
    </row>
    <row r="652" spans="1:13" x14ac:dyDescent="0.25">
      <c r="B652" s="1" t="str">
        <f t="shared" si="1228"/>
        <v>m</v>
      </c>
      <c r="C652" s="1" t="str">
        <f t="shared" si="1229"/>
        <v>a</v>
      </c>
      <c r="D652" s="4" t="s">
        <v>1</v>
      </c>
      <c r="E652" s="7" t="s">
        <v>13</v>
      </c>
      <c r="F652" s="8">
        <v>1</v>
      </c>
      <c r="G652" s="8">
        <v>4</v>
      </c>
      <c r="H652" s="8">
        <v>0</v>
      </c>
      <c r="I652" s="8">
        <v>0</v>
      </c>
      <c r="J652" s="8">
        <v>4</v>
      </c>
      <c r="K652" s="8">
        <v>4</v>
      </c>
      <c r="M652" s="13"/>
    </row>
    <row r="653" spans="1:13" x14ac:dyDescent="0.25">
      <c r="B653" s="1" t="str">
        <f t="shared" si="1228"/>
        <v>m</v>
      </c>
      <c r="C653" s="1" t="str">
        <f t="shared" si="1229"/>
        <v>a</v>
      </c>
      <c r="D653" s="4" t="s">
        <v>1</v>
      </c>
      <c r="E653" s="7" t="s">
        <v>14</v>
      </c>
      <c r="F653" s="8">
        <f t="shared" ref="F653" si="1239">SUM(F654:F655)</f>
        <v>7616.86643</v>
      </c>
      <c r="G653" s="8">
        <f>SUM(G654:G655)</f>
        <v>20000</v>
      </c>
      <c r="H653" s="8">
        <f t="shared" ref="H653" si="1240">SUM(H654:H655)</f>
        <v>14976.4</v>
      </c>
      <c r="I653" s="8">
        <f t="shared" ref="I653" si="1241">SUM(I654:I655)</f>
        <v>3352.8041999999996</v>
      </c>
      <c r="J653" s="8">
        <f>SUM(J654:J655)</f>
        <v>10000</v>
      </c>
      <c r="K653" s="8">
        <f>SUM(K654:K655)</f>
        <v>20000</v>
      </c>
      <c r="M653" s="13"/>
    </row>
    <row r="654" spans="1:13" x14ac:dyDescent="0.25">
      <c r="B654" s="1" t="str">
        <f t="shared" si="1228"/>
        <v>m</v>
      </c>
      <c r="C654" s="1" t="str">
        <f t="shared" si="1229"/>
        <v>a</v>
      </c>
      <c r="D654" s="4" t="s">
        <v>1</v>
      </c>
      <c r="E654" s="9" t="s">
        <v>16</v>
      </c>
      <c r="F654" s="8">
        <v>56.365630000000003</v>
      </c>
      <c r="G654" s="8">
        <v>450</v>
      </c>
      <c r="H654" s="8">
        <v>1000</v>
      </c>
      <c r="I654" s="8">
        <v>81.098330000000004</v>
      </c>
      <c r="J654" s="8">
        <v>1000</v>
      </c>
      <c r="K654" s="8">
        <v>1000</v>
      </c>
      <c r="M654" s="13"/>
    </row>
    <row r="655" spans="1:13" x14ac:dyDescent="0.25">
      <c r="B655" s="1" t="str">
        <f t="shared" si="1228"/>
        <v>m</v>
      </c>
      <c r="C655" s="1" t="str">
        <f t="shared" si="1229"/>
        <v>a</v>
      </c>
      <c r="D655" s="4" t="s">
        <v>1</v>
      </c>
      <c r="E655" s="9" t="s">
        <v>19</v>
      </c>
      <c r="F655" s="8">
        <v>7560.5007999999998</v>
      </c>
      <c r="G655" s="8">
        <v>19550</v>
      </c>
      <c r="H655" s="8">
        <v>13976.4</v>
      </c>
      <c r="I655" s="8">
        <v>3271.7058699999998</v>
      </c>
      <c r="J655" s="8">
        <v>9000</v>
      </c>
      <c r="K655" s="8">
        <v>19000</v>
      </c>
      <c r="M655" s="13"/>
    </row>
    <row r="656" spans="1:13" hidden="1" x14ac:dyDescent="0.25">
      <c r="B656" s="1" t="str">
        <f t="shared" si="1228"/>
        <v>n</v>
      </c>
      <c r="C656" s="1" t="str">
        <f t="shared" si="1229"/>
        <v>a</v>
      </c>
      <c r="D656" s="4" t="s">
        <v>1</v>
      </c>
      <c r="E656" s="7" t="s">
        <v>24</v>
      </c>
      <c r="F656" s="8">
        <v>0</v>
      </c>
      <c r="G656" s="8">
        <v>0</v>
      </c>
      <c r="H656" s="8">
        <v>23.6</v>
      </c>
      <c r="I656" s="8">
        <v>23.6</v>
      </c>
      <c r="J656" s="8">
        <v>0</v>
      </c>
      <c r="K656" s="8">
        <v>0</v>
      </c>
      <c r="M656" s="2"/>
    </row>
    <row r="657" spans="1:13" x14ac:dyDescent="0.25">
      <c r="A657" s="1" t="s">
        <v>241</v>
      </c>
      <c r="B657" s="1" t="str">
        <f t="shared" si="1228"/>
        <v>m</v>
      </c>
      <c r="C657" s="1" t="str">
        <f t="shared" si="1229"/>
        <v>a</v>
      </c>
      <c r="D657" s="4" t="s">
        <v>206</v>
      </c>
      <c r="E657" s="5" t="s">
        <v>207</v>
      </c>
      <c r="F657" s="6">
        <f t="shared" ref="F657" si="1242">SUM(F658,F663)</f>
        <v>170.9</v>
      </c>
      <c r="G657" s="6">
        <f>SUM(G658,G663)</f>
        <v>800</v>
      </c>
      <c r="H657" s="6">
        <f t="shared" ref="H657" si="1243">SUM(H658,H663)</f>
        <v>631.04</v>
      </c>
      <c r="I657" s="6">
        <f t="shared" ref="I657" si="1244">SUM(I658,I663)</f>
        <v>22.35</v>
      </c>
      <c r="J657" s="6">
        <f>SUM(J658,J663)</f>
        <v>500</v>
      </c>
      <c r="K657" s="6">
        <f>SUM(K658,K663)</f>
        <v>800</v>
      </c>
      <c r="M657" s="13"/>
    </row>
    <row r="658" spans="1:13" x14ac:dyDescent="0.25">
      <c r="B658" s="1" t="str">
        <f t="shared" si="1228"/>
        <v>m</v>
      </c>
      <c r="C658" s="1" t="str">
        <f t="shared" si="1229"/>
        <v>a</v>
      </c>
      <c r="D658" s="4" t="s">
        <v>1</v>
      </c>
      <c r="E658" s="7" t="s">
        <v>14</v>
      </c>
      <c r="F658" s="8">
        <f t="shared" ref="F658" si="1245">SUM(F659:F660)</f>
        <v>170.9</v>
      </c>
      <c r="G658" s="8">
        <f>SUM(G659:G660)</f>
        <v>800</v>
      </c>
      <c r="H658" s="8">
        <f t="shared" ref="H658" si="1246">SUM(H659:H660)</f>
        <v>631.04</v>
      </c>
      <c r="I658" s="8">
        <f t="shared" ref="I658" si="1247">SUM(I659:I660)</f>
        <v>22.35</v>
      </c>
      <c r="J658" s="8">
        <f>SUM(J659:J660)</f>
        <v>500</v>
      </c>
      <c r="K658" s="8">
        <f>SUM(K659:K660)</f>
        <v>800</v>
      </c>
      <c r="M658" s="13"/>
    </row>
    <row r="659" spans="1:13" x14ac:dyDescent="0.25">
      <c r="B659" s="1" t="str">
        <f t="shared" si="1228"/>
        <v>m</v>
      </c>
      <c r="C659" s="1" t="str">
        <f t="shared" si="1229"/>
        <v>a</v>
      </c>
      <c r="D659" s="4" t="s">
        <v>1</v>
      </c>
      <c r="E659" s="9" t="s">
        <v>16</v>
      </c>
      <c r="F659" s="8">
        <v>132</v>
      </c>
      <c r="G659" s="8">
        <v>740</v>
      </c>
      <c r="H659" s="8">
        <v>571.04</v>
      </c>
      <c r="I659" s="8">
        <v>0</v>
      </c>
      <c r="J659" s="8">
        <v>440</v>
      </c>
      <c r="K659" s="8">
        <v>740</v>
      </c>
      <c r="M659" s="13"/>
    </row>
    <row r="660" spans="1:13" x14ac:dyDescent="0.25">
      <c r="B660" s="1" t="str">
        <f t="shared" si="1228"/>
        <v>m</v>
      </c>
      <c r="C660" s="1" t="str">
        <f t="shared" si="1229"/>
        <v>a</v>
      </c>
      <c r="D660" s="4" t="s">
        <v>1</v>
      </c>
      <c r="E660" s="9" t="s">
        <v>20</v>
      </c>
      <c r="F660" s="8">
        <f t="shared" ref="F660:F661" si="1248">SUM(F661)</f>
        <v>38.9</v>
      </c>
      <c r="G660" s="8">
        <f t="shared" ref="G660:G661" si="1249">SUM(G661)</f>
        <v>60</v>
      </c>
      <c r="H660" s="8">
        <f t="shared" ref="H660:H661" si="1250">SUM(H661)</f>
        <v>60</v>
      </c>
      <c r="I660" s="8">
        <f t="shared" ref="I660:I661" si="1251">SUM(I661)</f>
        <v>22.35</v>
      </c>
      <c r="J660" s="8">
        <f t="shared" ref="J660:J661" si="1252">SUM(J661)</f>
        <v>60</v>
      </c>
      <c r="K660" s="8">
        <f t="shared" ref="K660:K661" si="1253">SUM(K661)</f>
        <v>60</v>
      </c>
      <c r="M660" s="13"/>
    </row>
    <row r="661" spans="1:13" x14ac:dyDescent="0.25">
      <c r="B661" s="1" t="str">
        <f t="shared" si="1228"/>
        <v>m</v>
      </c>
      <c r="C661" s="1" t="str">
        <f t="shared" si="1229"/>
        <v>a</v>
      </c>
      <c r="D661" s="4" t="s">
        <v>1</v>
      </c>
      <c r="E661" s="10" t="s">
        <v>21</v>
      </c>
      <c r="F661" s="8">
        <f t="shared" si="1248"/>
        <v>38.9</v>
      </c>
      <c r="G661" s="8">
        <f t="shared" si="1249"/>
        <v>60</v>
      </c>
      <c r="H661" s="8">
        <f t="shared" si="1250"/>
        <v>60</v>
      </c>
      <c r="I661" s="8">
        <f t="shared" si="1251"/>
        <v>22.35</v>
      </c>
      <c r="J661" s="8">
        <f t="shared" si="1252"/>
        <v>60</v>
      </c>
      <c r="K661" s="8">
        <f t="shared" si="1253"/>
        <v>60</v>
      </c>
      <c r="M661" s="13"/>
    </row>
    <row r="662" spans="1:13" ht="30" x14ac:dyDescent="0.25">
      <c r="B662" s="1" t="str">
        <f t="shared" si="1228"/>
        <v>m</v>
      </c>
      <c r="C662" s="1" t="str">
        <f t="shared" si="1229"/>
        <v>a</v>
      </c>
      <c r="D662" s="4" t="s">
        <v>1</v>
      </c>
      <c r="E662" s="11" t="s">
        <v>22</v>
      </c>
      <c r="F662" s="8">
        <v>38.9</v>
      </c>
      <c r="G662" s="8">
        <v>60</v>
      </c>
      <c r="H662" s="8">
        <v>60</v>
      </c>
      <c r="I662" s="8">
        <v>22.35</v>
      </c>
      <c r="J662" s="8">
        <v>60</v>
      </c>
      <c r="K662" s="8">
        <v>60</v>
      </c>
      <c r="M662" s="13"/>
    </row>
    <row r="663" spans="1:13" hidden="1" x14ac:dyDescent="0.25">
      <c r="B663" s="1" t="str">
        <f t="shared" si="1228"/>
        <v>n</v>
      </c>
      <c r="C663" s="1" t="str">
        <f t="shared" si="1229"/>
        <v>b</v>
      </c>
      <c r="D663" s="4" t="s">
        <v>1</v>
      </c>
      <c r="E663" s="7" t="s">
        <v>25</v>
      </c>
      <c r="F663" s="8">
        <v>0</v>
      </c>
      <c r="G663" s="8">
        <v>0</v>
      </c>
      <c r="H663" s="8">
        <v>0</v>
      </c>
      <c r="I663" s="8">
        <v>0</v>
      </c>
      <c r="J663" s="8">
        <v>0</v>
      </c>
      <c r="K663" s="8">
        <v>0</v>
      </c>
      <c r="M663" s="2"/>
    </row>
    <row r="664" spans="1:13" ht="30" x14ac:dyDescent="0.25">
      <c r="A664" s="1" t="s">
        <v>241</v>
      </c>
      <c r="B664" s="1" t="str">
        <f t="shared" si="1228"/>
        <v>m</v>
      </c>
      <c r="C664" s="1" t="str">
        <f t="shared" si="1229"/>
        <v>a</v>
      </c>
      <c r="D664" s="4" t="s">
        <v>208</v>
      </c>
      <c r="E664" s="5" t="s">
        <v>209</v>
      </c>
      <c r="F664" s="6">
        <f t="shared" ref="F664" si="1254">SUM(F666,F673)</f>
        <v>23300.894110000001</v>
      </c>
      <c r="G664" s="6">
        <f>SUM(G666,G673)</f>
        <v>20000</v>
      </c>
      <c r="H664" s="6">
        <f t="shared" ref="H664" si="1255">SUM(H666,H673)</f>
        <v>20000</v>
      </c>
      <c r="I664" s="6">
        <f t="shared" ref="I664" si="1256">SUM(I666,I673)</f>
        <v>4236.5113000000001</v>
      </c>
      <c r="J664" s="6">
        <f>SUM(J666,J673)</f>
        <v>15000</v>
      </c>
      <c r="K664" s="6">
        <f>SUM(K666,K673)</f>
        <v>20000</v>
      </c>
      <c r="M664" s="13"/>
    </row>
    <row r="665" spans="1:13" hidden="1" x14ac:dyDescent="0.25">
      <c r="B665" s="1" t="str">
        <f t="shared" si="1228"/>
        <v>n</v>
      </c>
      <c r="C665" s="1" t="str">
        <f t="shared" si="1229"/>
        <v>a</v>
      </c>
      <c r="D665" s="4" t="s">
        <v>1</v>
      </c>
      <c r="E665" s="7" t="s">
        <v>13</v>
      </c>
      <c r="F665" s="8">
        <v>0</v>
      </c>
      <c r="G665" s="8">
        <v>0</v>
      </c>
      <c r="H665" s="8">
        <v>0</v>
      </c>
      <c r="I665" s="8">
        <v>0</v>
      </c>
      <c r="J665" s="8">
        <v>3</v>
      </c>
      <c r="K665" s="8">
        <v>3</v>
      </c>
      <c r="M665" s="2"/>
    </row>
    <row r="666" spans="1:13" x14ac:dyDescent="0.25">
      <c r="B666" s="1" t="str">
        <f t="shared" si="1228"/>
        <v>m</v>
      </c>
      <c r="C666" s="1" t="str">
        <f t="shared" si="1229"/>
        <v>a</v>
      </c>
      <c r="D666" s="4" t="s">
        <v>1</v>
      </c>
      <c r="E666" s="7" t="s">
        <v>14</v>
      </c>
      <c r="F666" s="8">
        <f t="shared" ref="F666" si="1257">SUM(F667:F669)</f>
        <v>9016.3867600000012</v>
      </c>
      <c r="G666" s="8">
        <f>SUM(G667:G669)</f>
        <v>6100</v>
      </c>
      <c r="H666" s="8">
        <f t="shared" ref="H666" si="1258">SUM(H667:H669)</f>
        <v>6380.5</v>
      </c>
      <c r="I666" s="8">
        <f t="shared" ref="I666" si="1259">SUM(I667:I669)</f>
        <v>314.815</v>
      </c>
      <c r="J666" s="8">
        <f>SUM(J667:J669)</f>
        <v>500</v>
      </c>
      <c r="K666" s="8">
        <f>SUM(K667:K669)</f>
        <v>500</v>
      </c>
      <c r="M666" s="13"/>
    </row>
    <row r="667" spans="1:13" x14ac:dyDescent="0.25">
      <c r="B667" s="1" t="str">
        <f t="shared" si="1228"/>
        <v>m</v>
      </c>
      <c r="C667" s="1" t="str">
        <f t="shared" si="1229"/>
        <v>a</v>
      </c>
      <c r="D667" s="4" t="s">
        <v>1</v>
      </c>
      <c r="E667" s="9" t="s">
        <v>16</v>
      </c>
      <c r="F667" s="8">
        <v>464.12576000000001</v>
      </c>
      <c r="G667" s="8">
        <v>48</v>
      </c>
      <c r="H667" s="8">
        <v>342.5</v>
      </c>
      <c r="I667" s="8">
        <v>314.815</v>
      </c>
      <c r="J667" s="8">
        <v>500</v>
      </c>
      <c r="K667" s="8">
        <v>500</v>
      </c>
      <c r="M667" s="13"/>
    </row>
    <row r="668" spans="1:13" hidden="1" x14ac:dyDescent="0.25">
      <c r="B668" s="1" t="str">
        <f t="shared" si="1228"/>
        <v>n</v>
      </c>
      <c r="C668" s="1" t="str">
        <f t="shared" si="1229"/>
        <v>b</v>
      </c>
      <c r="D668" s="4" t="s">
        <v>1</v>
      </c>
      <c r="E668" s="9" t="s">
        <v>18</v>
      </c>
      <c r="F668" s="8">
        <v>0</v>
      </c>
      <c r="G668" s="8">
        <v>0</v>
      </c>
      <c r="H668" s="8">
        <v>0</v>
      </c>
      <c r="I668" s="8">
        <v>0</v>
      </c>
      <c r="J668" s="8">
        <v>0</v>
      </c>
      <c r="K668" s="8">
        <v>0</v>
      </c>
      <c r="M668" s="2"/>
    </row>
    <row r="669" spans="1:13" x14ac:dyDescent="0.25">
      <c r="B669" s="1" t="str">
        <f t="shared" si="1228"/>
        <v>m</v>
      </c>
      <c r="C669" s="1" t="str">
        <f t="shared" si="1229"/>
        <v>a</v>
      </c>
      <c r="D669" s="4" t="s">
        <v>1</v>
      </c>
      <c r="E669" s="9" t="s">
        <v>20</v>
      </c>
      <c r="F669" s="8">
        <f t="shared" ref="F669" si="1260">SUM(F670)</f>
        <v>8552.2610000000004</v>
      </c>
      <c r="G669" s="8">
        <f>SUM(G670)</f>
        <v>6052</v>
      </c>
      <c r="H669" s="8">
        <f t="shared" ref="H669" si="1261">SUM(H670)</f>
        <v>6038</v>
      </c>
      <c r="I669" s="8">
        <f t="shared" ref="I669" si="1262">SUM(I670)</f>
        <v>0</v>
      </c>
      <c r="J669" s="8">
        <f>SUM(J670)</f>
        <v>0</v>
      </c>
      <c r="K669" s="8">
        <f>SUM(K670)</f>
        <v>0</v>
      </c>
      <c r="M669" s="13"/>
    </row>
    <row r="670" spans="1:13" x14ac:dyDescent="0.25">
      <c r="B670" s="1" t="str">
        <f t="shared" si="1228"/>
        <v>m</v>
      </c>
      <c r="C670" s="1" t="str">
        <f t="shared" si="1229"/>
        <v>a</v>
      </c>
      <c r="D670" s="4" t="s">
        <v>1</v>
      </c>
      <c r="E670" s="10" t="s">
        <v>21</v>
      </c>
      <c r="F670" s="8">
        <f t="shared" ref="F670" si="1263">SUM(F671:F672)</f>
        <v>8552.2610000000004</v>
      </c>
      <c r="G670" s="8">
        <f>SUM(G671:G672)</f>
        <v>6052</v>
      </c>
      <c r="H670" s="8">
        <f t="shared" ref="H670" si="1264">SUM(H671:H672)</f>
        <v>6038</v>
      </c>
      <c r="I670" s="8">
        <f t="shared" ref="I670" si="1265">SUM(I671:I672)</f>
        <v>0</v>
      </c>
      <c r="J670" s="8">
        <f>SUM(J671:J672)</f>
        <v>0</v>
      </c>
      <c r="K670" s="8">
        <f>SUM(K671:K672)</f>
        <v>0</v>
      </c>
      <c r="M670" s="13"/>
    </row>
    <row r="671" spans="1:13" ht="30" x14ac:dyDescent="0.25">
      <c r="B671" s="1" t="str">
        <f t="shared" si="1228"/>
        <v>m</v>
      </c>
      <c r="C671" s="1" t="str">
        <f t="shared" si="1229"/>
        <v>a</v>
      </c>
      <c r="D671" s="4" t="s">
        <v>1</v>
      </c>
      <c r="E671" s="11" t="s">
        <v>22</v>
      </c>
      <c r="F671" s="8">
        <v>480.02</v>
      </c>
      <c r="G671" s="8">
        <v>430</v>
      </c>
      <c r="H671" s="8">
        <v>416</v>
      </c>
      <c r="I671" s="8">
        <v>0</v>
      </c>
      <c r="J671" s="8">
        <v>0</v>
      </c>
      <c r="K671" s="8">
        <v>0</v>
      </c>
      <c r="M671" s="13"/>
    </row>
    <row r="672" spans="1:13" ht="30" x14ac:dyDescent="0.25">
      <c r="B672" s="1" t="str">
        <f t="shared" si="1228"/>
        <v>m</v>
      </c>
      <c r="C672" s="1" t="str">
        <f t="shared" si="1229"/>
        <v>a</v>
      </c>
      <c r="D672" s="4" t="s">
        <v>1</v>
      </c>
      <c r="E672" s="11" t="s">
        <v>23</v>
      </c>
      <c r="F672" s="8">
        <v>8072.241</v>
      </c>
      <c r="G672" s="8">
        <v>5622</v>
      </c>
      <c r="H672" s="8">
        <v>5622</v>
      </c>
      <c r="I672" s="8">
        <v>0</v>
      </c>
      <c r="J672" s="8">
        <v>0</v>
      </c>
      <c r="K672" s="8">
        <v>0</v>
      </c>
      <c r="M672" s="13"/>
    </row>
    <row r="673" spans="1:13" x14ac:dyDescent="0.25">
      <c r="B673" s="1" t="str">
        <f t="shared" si="1228"/>
        <v>m</v>
      </c>
      <c r="C673" s="1" t="str">
        <f t="shared" si="1229"/>
        <v>a</v>
      </c>
      <c r="D673" s="4" t="s">
        <v>1</v>
      </c>
      <c r="E673" s="7" t="s">
        <v>24</v>
      </c>
      <c r="F673" s="8">
        <v>14284.50735</v>
      </c>
      <c r="G673" s="8">
        <v>13900</v>
      </c>
      <c r="H673" s="8">
        <v>13619.5</v>
      </c>
      <c r="I673" s="8">
        <v>3921.6963000000001</v>
      </c>
      <c r="J673" s="8">
        <v>14500</v>
      </c>
      <c r="K673" s="8">
        <v>19500</v>
      </c>
      <c r="M673" s="13"/>
    </row>
    <row r="674" spans="1:13" ht="30" x14ac:dyDescent="0.25">
      <c r="A674" s="1" t="s">
        <v>241</v>
      </c>
      <c r="B674" s="1" t="str">
        <f t="shared" si="1228"/>
        <v>m</v>
      </c>
      <c r="C674" s="1" t="str">
        <f t="shared" si="1229"/>
        <v>a</v>
      </c>
      <c r="D674" s="4" t="s">
        <v>210</v>
      </c>
      <c r="E674" s="5" t="s">
        <v>211</v>
      </c>
      <c r="F674" s="6">
        <f t="shared" ref="F674" si="1266">SUM(F683,F691,F697,F703)</f>
        <v>3287.11004</v>
      </c>
      <c r="G674" s="6">
        <f>SUM(G683,G691,G697,G703)</f>
        <v>4290</v>
      </c>
      <c r="H674" s="6">
        <f t="shared" ref="H674" si="1267">SUM(H683,H691,H697,H703)</f>
        <v>4290</v>
      </c>
      <c r="I674" s="6">
        <f t="shared" ref="I674" si="1268">SUM(I683,I691,I697,I703)</f>
        <v>2030.5038999999999</v>
      </c>
      <c r="J674" s="6">
        <f>SUM(J683,J691,J697,J703)</f>
        <v>5000</v>
      </c>
      <c r="K674" s="6">
        <f>SUM(K683,K691,K697,K703)</f>
        <v>6290</v>
      </c>
      <c r="M674" s="13"/>
    </row>
    <row r="675" spans="1:13" x14ac:dyDescent="0.25">
      <c r="B675" s="1" t="str">
        <f t="shared" si="1228"/>
        <v>m</v>
      </c>
      <c r="C675" s="1" t="str">
        <f t="shared" si="1229"/>
        <v>a</v>
      </c>
      <c r="D675" s="4" t="s">
        <v>1</v>
      </c>
      <c r="E675" s="7" t="s">
        <v>13</v>
      </c>
      <c r="F675" s="8">
        <f t="shared" ref="F675" si="1269">SUM(F684,F692)</f>
        <v>91</v>
      </c>
      <c r="G675" s="8">
        <f>SUM(G684,G692)</f>
        <v>91</v>
      </c>
      <c r="H675" s="8">
        <f t="shared" ref="H675" si="1270">SUM(H684,H692)</f>
        <v>0</v>
      </c>
      <c r="I675" s="8">
        <f t="shared" ref="I675" si="1271">SUM(I684,I692)</f>
        <v>0</v>
      </c>
      <c r="J675" s="8">
        <f>SUM(J684,J692)</f>
        <v>121</v>
      </c>
      <c r="K675" s="8">
        <f>SUM(K684,K692)</f>
        <v>151</v>
      </c>
      <c r="M675" s="13"/>
    </row>
    <row r="676" spans="1:13" x14ac:dyDescent="0.25">
      <c r="B676" s="1" t="str">
        <f t="shared" si="1228"/>
        <v>m</v>
      </c>
      <c r="C676" s="1" t="str">
        <f t="shared" si="1229"/>
        <v>a</v>
      </c>
      <c r="D676" s="4" t="s">
        <v>1</v>
      </c>
      <c r="E676" s="7" t="s">
        <v>14</v>
      </c>
      <c r="F676" s="8">
        <f t="shared" ref="F676" si="1272">SUM(F685,F693,F698,F704)</f>
        <v>3228.2300400000004</v>
      </c>
      <c r="G676" s="8">
        <f t="shared" ref="G676:G677" si="1273">SUM(G685,G693,G698,G704)</f>
        <v>4290</v>
      </c>
      <c r="H676" s="8">
        <f t="shared" ref="H676:H677" si="1274">SUM(H685,H693,H698,H704)</f>
        <v>4274.5</v>
      </c>
      <c r="I676" s="8">
        <f t="shared" ref="I676" si="1275">SUM(I685,I693,I698,I704)</f>
        <v>2015.0469000000001</v>
      </c>
      <c r="J676" s="8">
        <f t="shared" ref="J676:J677" si="1276">SUM(J685,J693,J698,J704)</f>
        <v>4945</v>
      </c>
      <c r="K676" s="8">
        <f t="shared" ref="K676:K677" si="1277">SUM(K685,K693,K698,K704)</f>
        <v>6090</v>
      </c>
      <c r="M676" s="13"/>
    </row>
    <row r="677" spans="1:13" x14ac:dyDescent="0.25">
      <c r="B677" s="1" t="str">
        <f t="shared" si="1228"/>
        <v>m</v>
      </c>
      <c r="C677" s="1" t="str">
        <f t="shared" si="1229"/>
        <v>a</v>
      </c>
      <c r="D677" s="4" t="s">
        <v>1</v>
      </c>
      <c r="E677" s="9" t="s">
        <v>16</v>
      </c>
      <c r="F677" s="8">
        <f t="shared" ref="F677" si="1278">SUM(F686,F694,F699,F705)</f>
        <v>1102.4214299999999</v>
      </c>
      <c r="G677" s="8">
        <f t="shared" si="1273"/>
        <v>2150</v>
      </c>
      <c r="H677" s="8">
        <f t="shared" si="1274"/>
        <v>2105.5</v>
      </c>
      <c r="I677" s="8">
        <f t="shared" ref="I677" si="1279">SUM(I686,I694,I699,I705)</f>
        <v>901.46505000000002</v>
      </c>
      <c r="J677" s="8">
        <f t="shared" si="1276"/>
        <v>2805</v>
      </c>
      <c r="K677" s="8">
        <f t="shared" si="1277"/>
        <v>3940</v>
      </c>
      <c r="M677" s="13"/>
    </row>
    <row r="678" spans="1:13" hidden="1" x14ac:dyDescent="0.25">
      <c r="B678" s="1" t="str">
        <f t="shared" si="1228"/>
        <v>n</v>
      </c>
      <c r="C678" s="1" t="str">
        <f t="shared" si="1229"/>
        <v>a</v>
      </c>
      <c r="D678" s="4" t="s">
        <v>1</v>
      </c>
      <c r="E678" s="9" t="s">
        <v>19</v>
      </c>
      <c r="F678" s="8">
        <f t="shared" ref="F678" si="1280">SUM(F687,F695)</f>
        <v>25.929269999999999</v>
      </c>
      <c r="G678" s="8">
        <f>SUM(G687,G695)</f>
        <v>0</v>
      </c>
      <c r="H678" s="8">
        <f t="shared" ref="H678" si="1281">SUM(H687,H695)</f>
        <v>29</v>
      </c>
      <c r="I678" s="8">
        <f t="shared" ref="I678" si="1282">SUM(I687,I695)</f>
        <v>16.182789999999997</v>
      </c>
      <c r="J678" s="8">
        <f>SUM(J687,J695)</f>
        <v>0</v>
      </c>
      <c r="K678" s="8">
        <f>SUM(K687,K695)</f>
        <v>10</v>
      </c>
      <c r="M678" s="2"/>
    </row>
    <row r="679" spans="1:13" x14ac:dyDescent="0.25">
      <c r="B679" s="1" t="str">
        <f t="shared" si="1228"/>
        <v>m</v>
      </c>
      <c r="C679" s="1" t="str">
        <f t="shared" si="1229"/>
        <v>a</v>
      </c>
      <c r="D679" s="4" t="s">
        <v>1</v>
      </c>
      <c r="E679" s="9" t="s">
        <v>20</v>
      </c>
      <c r="F679" s="8">
        <f t="shared" ref="F679" si="1283">SUM(F688,F700)</f>
        <v>2099.87934</v>
      </c>
      <c r="G679" s="8">
        <f t="shared" ref="G679:G681" si="1284">SUM(G688,G700)</f>
        <v>2140</v>
      </c>
      <c r="H679" s="8">
        <f t="shared" ref="H679:H681" si="1285">SUM(H688,H700)</f>
        <v>2140</v>
      </c>
      <c r="I679" s="8">
        <f t="shared" ref="I679" si="1286">SUM(I688,I700)</f>
        <v>1097.39906</v>
      </c>
      <c r="J679" s="8">
        <f t="shared" ref="J679:J681" si="1287">SUM(J688,J700)</f>
        <v>2140</v>
      </c>
      <c r="K679" s="8">
        <f t="shared" ref="K679:K681" si="1288">SUM(K688,K700)</f>
        <v>2140</v>
      </c>
      <c r="M679" s="13"/>
    </row>
    <row r="680" spans="1:13" x14ac:dyDescent="0.25">
      <c r="B680" s="1" t="str">
        <f t="shared" si="1228"/>
        <v>m</v>
      </c>
      <c r="C680" s="1" t="str">
        <f t="shared" si="1229"/>
        <v>a</v>
      </c>
      <c r="D680" s="4" t="s">
        <v>1</v>
      </c>
      <c r="E680" s="10" t="s">
        <v>21</v>
      </c>
      <c r="F680" s="8">
        <f t="shared" ref="F680" si="1289">SUM(F689,F701)</f>
        <v>2099.87934</v>
      </c>
      <c r="G680" s="8">
        <f t="shared" si="1284"/>
        <v>2140</v>
      </c>
      <c r="H680" s="8">
        <f t="shared" si="1285"/>
        <v>2140</v>
      </c>
      <c r="I680" s="8">
        <f t="shared" ref="I680" si="1290">SUM(I689,I701)</f>
        <v>1097.39906</v>
      </c>
      <c r="J680" s="8">
        <f t="shared" si="1287"/>
        <v>2140</v>
      </c>
      <c r="K680" s="8">
        <f t="shared" si="1288"/>
        <v>2140</v>
      </c>
      <c r="M680" s="13"/>
    </row>
    <row r="681" spans="1:13" ht="30" x14ac:dyDescent="0.25">
      <c r="B681" s="1" t="str">
        <f t="shared" si="1228"/>
        <v>m</v>
      </c>
      <c r="C681" s="1" t="str">
        <f t="shared" si="1229"/>
        <v>a</v>
      </c>
      <c r="D681" s="4" t="s">
        <v>1</v>
      </c>
      <c r="E681" s="11" t="s">
        <v>22</v>
      </c>
      <c r="F681" s="8">
        <f t="shared" ref="F681" si="1291">SUM(F690,F702)</f>
        <v>2099.87934</v>
      </c>
      <c r="G681" s="8">
        <f t="shared" si="1284"/>
        <v>2140</v>
      </c>
      <c r="H681" s="8">
        <f t="shared" si="1285"/>
        <v>2140</v>
      </c>
      <c r="I681" s="8">
        <f t="shared" ref="I681" si="1292">SUM(I690,I702)</f>
        <v>1097.39906</v>
      </c>
      <c r="J681" s="8">
        <f t="shared" si="1287"/>
        <v>2140</v>
      </c>
      <c r="K681" s="8">
        <f t="shared" si="1288"/>
        <v>2140</v>
      </c>
      <c r="M681" s="13"/>
    </row>
    <row r="682" spans="1:13" hidden="1" x14ac:dyDescent="0.25">
      <c r="B682" s="1" t="str">
        <f t="shared" si="1228"/>
        <v>n</v>
      </c>
      <c r="C682" s="1" t="str">
        <f t="shared" si="1229"/>
        <v>a</v>
      </c>
      <c r="D682" s="4" t="s">
        <v>1</v>
      </c>
      <c r="E682" s="7" t="s">
        <v>24</v>
      </c>
      <c r="F682" s="8">
        <f t="shared" ref="F682" si="1293">SUM(F696,F706)</f>
        <v>58.88</v>
      </c>
      <c r="G682" s="8">
        <f>SUM(G696,G706)</f>
        <v>0</v>
      </c>
      <c r="H682" s="8">
        <f t="shared" ref="H682" si="1294">SUM(H696,H706)</f>
        <v>15.5</v>
      </c>
      <c r="I682" s="8">
        <f t="shared" ref="I682" si="1295">SUM(I696,I706)</f>
        <v>15.457000000000001</v>
      </c>
      <c r="J682" s="8">
        <f>SUM(J696,J706)</f>
        <v>55</v>
      </c>
      <c r="K682" s="8">
        <f>SUM(K696,K706)</f>
        <v>200</v>
      </c>
      <c r="M682" s="2"/>
    </row>
    <row r="683" spans="1:13" ht="30" x14ac:dyDescent="0.25">
      <c r="A683" s="1" t="s">
        <v>241</v>
      </c>
      <c r="B683" s="1" t="str">
        <f t="shared" si="1228"/>
        <v>m</v>
      </c>
      <c r="C683" s="1" t="str">
        <f t="shared" si="1229"/>
        <v>a</v>
      </c>
      <c r="D683" s="4" t="s">
        <v>212</v>
      </c>
      <c r="E683" s="5" t="s">
        <v>213</v>
      </c>
      <c r="F683" s="6">
        <f t="shared" ref="F683" si="1296">SUM(F685)</f>
        <v>479.21261999999996</v>
      </c>
      <c r="G683" s="6">
        <f>SUM(G685)</f>
        <v>700</v>
      </c>
      <c r="H683" s="6">
        <f t="shared" ref="H683" si="1297">SUM(H685)</f>
        <v>700</v>
      </c>
      <c r="I683" s="6">
        <f t="shared" ref="I683" si="1298">SUM(I685)</f>
        <v>330.95112</v>
      </c>
      <c r="J683" s="6">
        <f>SUM(J685)</f>
        <v>700</v>
      </c>
      <c r="K683" s="6">
        <f>SUM(K685)</f>
        <v>700</v>
      </c>
      <c r="M683" s="13"/>
    </row>
    <row r="684" spans="1:13" x14ac:dyDescent="0.25">
      <c r="B684" s="1" t="str">
        <f t="shared" si="1228"/>
        <v>m</v>
      </c>
      <c r="C684" s="1" t="str">
        <f t="shared" si="1229"/>
        <v>a</v>
      </c>
      <c r="D684" s="4" t="s">
        <v>1</v>
      </c>
      <c r="E684" s="7" t="s">
        <v>13</v>
      </c>
      <c r="F684" s="8">
        <v>51</v>
      </c>
      <c r="G684" s="8">
        <v>51</v>
      </c>
      <c r="H684" s="8">
        <v>0</v>
      </c>
      <c r="I684" s="8">
        <v>0</v>
      </c>
      <c r="J684" s="8">
        <v>51</v>
      </c>
      <c r="K684" s="8">
        <v>51</v>
      </c>
      <c r="M684" s="13"/>
    </row>
    <row r="685" spans="1:13" x14ac:dyDescent="0.25">
      <c r="B685" s="1" t="str">
        <f t="shared" si="1228"/>
        <v>m</v>
      </c>
      <c r="C685" s="1" t="str">
        <f t="shared" si="1229"/>
        <v>a</v>
      </c>
      <c r="D685" s="4" t="s">
        <v>1</v>
      </c>
      <c r="E685" s="7" t="s">
        <v>14</v>
      </c>
      <c r="F685" s="8">
        <f t="shared" ref="F685" si="1299">SUM(F686:F688)</f>
        <v>479.21261999999996</v>
      </c>
      <c r="G685" s="8">
        <f>SUM(G686:G688)</f>
        <v>700</v>
      </c>
      <c r="H685" s="8">
        <f t="shared" ref="H685" si="1300">SUM(H686:H688)</f>
        <v>700</v>
      </c>
      <c r="I685" s="8">
        <f t="shared" ref="I685" si="1301">SUM(I686:I688)</f>
        <v>330.95112</v>
      </c>
      <c r="J685" s="8">
        <f>SUM(J686:J688)</f>
        <v>700</v>
      </c>
      <c r="K685" s="8">
        <f>SUM(K686:K688)</f>
        <v>700</v>
      </c>
      <c r="M685" s="13"/>
    </row>
    <row r="686" spans="1:13" x14ac:dyDescent="0.25">
      <c r="B686" s="1" t="str">
        <f t="shared" si="1228"/>
        <v>m</v>
      </c>
      <c r="C686" s="1" t="str">
        <f t="shared" si="1229"/>
        <v>a</v>
      </c>
      <c r="D686" s="4" t="s">
        <v>1</v>
      </c>
      <c r="E686" s="9" t="s">
        <v>16</v>
      </c>
      <c r="F686" s="8">
        <v>450.22102999999998</v>
      </c>
      <c r="G686" s="8">
        <v>650</v>
      </c>
      <c r="H686" s="8">
        <v>635</v>
      </c>
      <c r="I686" s="8">
        <v>324.30802</v>
      </c>
      <c r="J686" s="8">
        <v>650</v>
      </c>
      <c r="K686" s="8">
        <v>650</v>
      </c>
      <c r="M686" s="13"/>
    </row>
    <row r="687" spans="1:13" hidden="1" x14ac:dyDescent="0.25">
      <c r="B687" s="1" t="str">
        <f t="shared" si="1228"/>
        <v>n</v>
      </c>
      <c r="C687" s="1" t="str">
        <f t="shared" si="1229"/>
        <v>a</v>
      </c>
      <c r="D687" s="4" t="s">
        <v>1</v>
      </c>
      <c r="E687" s="9" t="s">
        <v>19</v>
      </c>
      <c r="F687" s="8">
        <v>12.916589999999999</v>
      </c>
      <c r="G687" s="8">
        <v>0</v>
      </c>
      <c r="H687" s="8">
        <v>15</v>
      </c>
      <c r="I687" s="8">
        <v>5.7180999999999997</v>
      </c>
      <c r="J687" s="8">
        <v>0</v>
      </c>
      <c r="K687" s="8">
        <v>0</v>
      </c>
      <c r="M687" s="2"/>
    </row>
    <row r="688" spans="1:13" x14ac:dyDescent="0.25">
      <c r="B688" s="1" t="str">
        <f t="shared" si="1228"/>
        <v>m</v>
      </c>
      <c r="C688" s="1" t="str">
        <f t="shared" si="1229"/>
        <v>a</v>
      </c>
      <c r="D688" s="4" t="s">
        <v>1</v>
      </c>
      <c r="E688" s="9" t="s">
        <v>20</v>
      </c>
      <c r="F688" s="8">
        <f t="shared" ref="F688:F689" si="1302">SUM(F689)</f>
        <v>16.074999999999999</v>
      </c>
      <c r="G688" s="8">
        <f t="shared" ref="G688:G689" si="1303">SUM(G689)</f>
        <v>50</v>
      </c>
      <c r="H688" s="8">
        <f t="shared" ref="H688:H689" si="1304">SUM(H689)</f>
        <v>50</v>
      </c>
      <c r="I688" s="8">
        <f t="shared" ref="I688:I689" si="1305">SUM(I689)</f>
        <v>0.92500000000000004</v>
      </c>
      <c r="J688" s="8">
        <f t="shared" ref="J688:J689" si="1306">SUM(J689)</f>
        <v>50</v>
      </c>
      <c r="K688" s="8">
        <f t="shared" ref="K688:K689" si="1307">SUM(K689)</f>
        <v>50</v>
      </c>
      <c r="M688" s="13"/>
    </row>
    <row r="689" spans="1:13" x14ac:dyDescent="0.25">
      <c r="B689" s="1" t="str">
        <f t="shared" si="1228"/>
        <v>m</v>
      </c>
      <c r="C689" s="1" t="str">
        <f t="shared" si="1229"/>
        <v>a</v>
      </c>
      <c r="D689" s="4" t="s">
        <v>1</v>
      </c>
      <c r="E689" s="10" t="s">
        <v>21</v>
      </c>
      <c r="F689" s="8">
        <f t="shared" si="1302"/>
        <v>16.074999999999999</v>
      </c>
      <c r="G689" s="8">
        <f t="shared" si="1303"/>
        <v>50</v>
      </c>
      <c r="H689" s="8">
        <f t="shared" si="1304"/>
        <v>50</v>
      </c>
      <c r="I689" s="8">
        <f t="shared" si="1305"/>
        <v>0.92500000000000004</v>
      </c>
      <c r="J689" s="8">
        <f t="shared" si="1306"/>
        <v>50</v>
      </c>
      <c r="K689" s="8">
        <f t="shared" si="1307"/>
        <v>50</v>
      </c>
      <c r="M689" s="13"/>
    </row>
    <row r="690" spans="1:13" ht="30" x14ac:dyDescent="0.25">
      <c r="B690" s="1" t="str">
        <f t="shared" si="1228"/>
        <v>m</v>
      </c>
      <c r="C690" s="1" t="str">
        <f t="shared" si="1229"/>
        <v>a</v>
      </c>
      <c r="D690" s="4" t="s">
        <v>1</v>
      </c>
      <c r="E690" s="11" t="s">
        <v>22</v>
      </c>
      <c r="F690" s="8">
        <v>16.074999999999999</v>
      </c>
      <c r="G690" s="8">
        <v>50</v>
      </c>
      <c r="H690" s="8">
        <v>50</v>
      </c>
      <c r="I690" s="8">
        <v>0.92500000000000004</v>
      </c>
      <c r="J690" s="8">
        <v>50</v>
      </c>
      <c r="K690" s="8">
        <v>50</v>
      </c>
      <c r="M690" s="13"/>
    </row>
    <row r="691" spans="1:13" x14ac:dyDescent="0.25">
      <c r="A691" s="1" t="s">
        <v>241</v>
      </c>
      <c r="B691" s="1" t="str">
        <f t="shared" si="1228"/>
        <v>m</v>
      </c>
      <c r="C691" s="1" t="str">
        <f t="shared" si="1229"/>
        <v>a</v>
      </c>
      <c r="D691" s="4" t="s">
        <v>214</v>
      </c>
      <c r="E691" s="5" t="s">
        <v>215</v>
      </c>
      <c r="F691" s="6">
        <f t="shared" ref="F691" si="1308">SUM(F693,F696)</f>
        <v>724.09307999999999</v>
      </c>
      <c r="G691" s="6">
        <f>SUM(G693,G696)</f>
        <v>1500</v>
      </c>
      <c r="H691" s="6">
        <f t="shared" ref="H691" si="1309">SUM(H693,H696)</f>
        <v>1500</v>
      </c>
      <c r="I691" s="6">
        <f t="shared" ref="I691" si="1310">SUM(I693,I696)</f>
        <v>603.07871999999998</v>
      </c>
      <c r="J691" s="6">
        <f>SUM(J693,J696)</f>
        <v>2210</v>
      </c>
      <c r="K691" s="6">
        <f>SUM(K693,K696)</f>
        <v>3500</v>
      </c>
      <c r="M691" s="13"/>
    </row>
    <row r="692" spans="1:13" x14ac:dyDescent="0.25">
      <c r="B692" s="1" t="str">
        <f t="shared" si="1228"/>
        <v>m</v>
      </c>
      <c r="C692" s="1" t="str">
        <f t="shared" si="1229"/>
        <v>a</v>
      </c>
      <c r="D692" s="4" t="s">
        <v>1</v>
      </c>
      <c r="E692" s="7" t="s">
        <v>13</v>
      </c>
      <c r="F692" s="8">
        <v>40</v>
      </c>
      <c r="G692" s="8">
        <v>40</v>
      </c>
      <c r="H692" s="8">
        <v>0</v>
      </c>
      <c r="I692" s="8">
        <v>0</v>
      </c>
      <c r="J692" s="8">
        <v>70</v>
      </c>
      <c r="K692" s="8">
        <v>100</v>
      </c>
      <c r="M692" s="13"/>
    </row>
    <row r="693" spans="1:13" x14ac:dyDescent="0.25">
      <c r="B693" s="1" t="str">
        <f t="shared" si="1228"/>
        <v>m</v>
      </c>
      <c r="C693" s="1" t="str">
        <f t="shared" si="1229"/>
        <v>a</v>
      </c>
      <c r="D693" s="4" t="s">
        <v>1</v>
      </c>
      <c r="E693" s="7" t="s">
        <v>14</v>
      </c>
      <c r="F693" s="8">
        <f t="shared" ref="F693" si="1311">SUM(F694:F695)</f>
        <v>665.21307999999999</v>
      </c>
      <c r="G693" s="8">
        <f>SUM(G694:G695)</f>
        <v>1500</v>
      </c>
      <c r="H693" s="8">
        <f t="shared" ref="H693" si="1312">SUM(H694:H695)</f>
        <v>1484.5</v>
      </c>
      <c r="I693" s="8">
        <f t="shared" ref="I693" si="1313">SUM(I694:I695)</f>
        <v>587.62171999999998</v>
      </c>
      <c r="J693" s="8">
        <f>SUM(J694:J695)</f>
        <v>2155</v>
      </c>
      <c r="K693" s="8">
        <f>SUM(K694:K695)</f>
        <v>3300</v>
      </c>
      <c r="M693" s="13"/>
    </row>
    <row r="694" spans="1:13" x14ac:dyDescent="0.25">
      <c r="B694" s="1" t="str">
        <f t="shared" si="1228"/>
        <v>m</v>
      </c>
      <c r="C694" s="1" t="str">
        <f t="shared" si="1229"/>
        <v>a</v>
      </c>
      <c r="D694" s="4" t="s">
        <v>1</v>
      </c>
      <c r="E694" s="9" t="s">
        <v>16</v>
      </c>
      <c r="F694" s="8">
        <v>652.20039999999995</v>
      </c>
      <c r="G694" s="8">
        <v>1500</v>
      </c>
      <c r="H694" s="8">
        <v>1470.5</v>
      </c>
      <c r="I694" s="8">
        <v>577.15702999999996</v>
      </c>
      <c r="J694" s="8">
        <v>2155</v>
      </c>
      <c r="K694" s="8">
        <v>3290</v>
      </c>
      <c r="M694" s="13"/>
    </row>
    <row r="695" spans="1:13" hidden="1" x14ac:dyDescent="0.25">
      <c r="B695" s="1" t="str">
        <f t="shared" si="1228"/>
        <v>n</v>
      </c>
      <c r="C695" s="1" t="str">
        <f t="shared" si="1229"/>
        <v>a</v>
      </c>
      <c r="D695" s="4" t="s">
        <v>1</v>
      </c>
      <c r="E695" s="9" t="s">
        <v>19</v>
      </c>
      <c r="F695" s="8">
        <v>13.01268</v>
      </c>
      <c r="G695" s="8">
        <v>0</v>
      </c>
      <c r="H695" s="8">
        <v>14</v>
      </c>
      <c r="I695" s="8">
        <v>10.464689999999999</v>
      </c>
      <c r="J695" s="8">
        <v>0</v>
      </c>
      <c r="K695" s="8">
        <v>10</v>
      </c>
      <c r="M695" s="2"/>
    </row>
    <row r="696" spans="1:13" hidden="1" x14ac:dyDescent="0.25">
      <c r="B696" s="1" t="str">
        <f t="shared" si="1228"/>
        <v>n</v>
      </c>
      <c r="C696" s="1" t="str">
        <f t="shared" si="1229"/>
        <v>a</v>
      </c>
      <c r="D696" s="4" t="s">
        <v>1</v>
      </c>
      <c r="E696" s="7" t="s">
        <v>24</v>
      </c>
      <c r="F696" s="8">
        <v>58.88</v>
      </c>
      <c r="G696" s="8">
        <v>0</v>
      </c>
      <c r="H696" s="8">
        <v>15.5</v>
      </c>
      <c r="I696" s="8">
        <v>15.457000000000001</v>
      </c>
      <c r="J696" s="8">
        <v>55</v>
      </c>
      <c r="K696" s="8">
        <v>200</v>
      </c>
      <c r="M696" s="2"/>
    </row>
    <row r="697" spans="1:13" ht="30" x14ac:dyDescent="0.25">
      <c r="A697" s="1" t="s">
        <v>241</v>
      </c>
      <c r="B697" s="1" t="str">
        <f t="shared" si="1228"/>
        <v>m</v>
      </c>
      <c r="C697" s="1" t="str">
        <f t="shared" si="1229"/>
        <v>a</v>
      </c>
      <c r="D697" s="4" t="s">
        <v>216</v>
      </c>
      <c r="E697" s="5" t="s">
        <v>217</v>
      </c>
      <c r="F697" s="6">
        <f t="shared" ref="F697" si="1314">SUM(F698)</f>
        <v>2083.8043400000001</v>
      </c>
      <c r="G697" s="6">
        <f>SUM(G698)</f>
        <v>2090</v>
      </c>
      <c r="H697" s="6">
        <f t="shared" ref="H697" si="1315">SUM(H698)</f>
        <v>2090</v>
      </c>
      <c r="I697" s="6">
        <f t="shared" ref="I697" si="1316">SUM(I698)</f>
        <v>1096.47406</v>
      </c>
      <c r="J697" s="6">
        <f>SUM(J698)</f>
        <v>2090</v>
      </c>
      <c r="K697" s="6">
        <f>SUM(K698)</f>
        <v>2090</v>
      </c>
      <c r="M697" s="13"/>
    </row>
    <row r="698" spans="1:13" x14ac:dyDescent="0.25">
      <c r="B698" s="1" t="str">
        <f t="shared" si="1228"/>
        <v>m</v>
      </c>
      <c r="C698" s="1" t="str">
        <f t="shared" si="1229"/>
        <v>a</v>
      </c>
      <c r="D698" s="4" t="s">
        <v>1</v>
      </c>
      <c r="E698" s="7" t="s">
        <v>14</v>
      </c>
      <c r="F698" s="8">
        <f t="shared" ref="F698" si="1317">SUM(F699:F700)</f>
        <v>2083.8043400000001</v>
      </c>
      <c r="G698" s="8">
        <f>SUM(G699:G700)</f>
        <v>2090</v>
      </c>
      <c r="H698" s="8">
        <f t="shared" ref="H698" si="1318">SUM(H699:H700)</f>
        <v>2090</v>
      </c>
      <c r="I698" s="8">
        <f t="shared" ref="I698" si="1319">SUM(I699:I700)</f>
        <v>1096.47406</v>
      </c>
      <c r="J698" s="8">
        <f>SUM(J699:J700)</f>
        <v>2090</v>
      </c>
      <c r="K698" s="8">
        <f>SUM(K699:K700)</f>
        <v>2090</v>
      </c>
      <c r="M698" s="13"/>
    </row>
    <row r="699" spans="1:13" hidden="1" x14ac:dyDescent="0.25">
      <c r="B699" s="1" t="str">
        <f t="shared" si="1228"/>
        <v>n</v>
      </c>
      <c r="C699" s="1" t="str">
        <f t="shared" si="1229"/>
        <v>b</v>
      </c>
      <c r="D699" s="4" t="s">
        <v>1</v>
      </c>
      <c r="E699" s="9" t="s">
        <v>16</v>
      </c>
      <c r="F699" s="8">
        <v>0</v>
      </c>
      <c r="G699" s="8">
        <v>0</v>
      </c>
      <c r="H699" s="8">
        <v>0</v>
      </c>
      <c r="I699" s="8">
        <v>0</v>
      </c>
      <c r="J699" s="8">
        <v>0</v>
      </c>
      <c r="K699" s="8">
        <v>0</v>
      </c>
      <c r="M699" s="2"/>
    </row>
    <row r="700" spans="1:13" x14ac:dyDescent="0.25">
      <c r="B700" s="1" t="str">
        <f t="shared" si="1228"/>
        <v>m</v>
      </c>
      <c r="C700" s="1" t="str">
        <f t="shared" si="1229"/>
        <v>a</v>
      </c>
      <c r="D700" s="4" t="s">
        <v>1</v>
      </c>
      <c r="E700" s="9" t="s">
        <v>20</v>
      </c>
      <c r="F700" s="8">
        <f t="shared" ref="F700:F701" si="1320">SUM(F701)</f>
        <v>2083.8043400000001</v>
      </c>
      <c r="G700" s="8">
        <f t="shared" ref="G700:G701" si="1321">SUM(G701)</f>
        <v>2090</v>
      </c>
      <c r="H700" s="8">
        <f t="shared" ref="H700:H701" si="1322">SUM(H701)</f>
        <v>2090</v>
      </c>
      <c r="I700" s="8">
        <f t="shared" ref="I700:I701" si="1323">SUM(I701)</f>
        <v>1096.47406</v>
      </c>
      <c r="J700" s="8">
        <f t="shared" ref="J700:J701" si="1324">SUM(J701)</f>
        <v>2090</v>
      </c>
      <c r="K700" s="8">
        <f t="shared" ref="K700:K701" si="1325">SUM(K701)</f>
        <v>2090</v>
      </c>
      <c r="M700" s="13"/>
    </row>
    <row r="701" spans="1:13" x14ac:dyDescent="0.25">
      <c r="B701" s="1" t="str">
        <f t="shared" si="1228"/>
        <v>m</v>
      </c>
      <c r="C701" s="1" t="str">
        <f t="shared" si="1229"/>
        <v>a</v>
      </c>
      <c r="D701" s="4" t="s">
        <v>1</v>
      </c>
      <c r="E701" s="10" t="s">
        <v>21</v>
      </c>
      <c r="F701" s="8">
        <f t="shared" si="1320"/>
        <v>2083.8043400000001</v>
      </c>
      <c r="G701" s="8">
        <f t="shared" si="1321"/>
        <v>2090</v>
      </c>
      <c r="H701" s="8">
        <f t="shared" si="1322"/>
        <v>2090</v>
      </c>
      <c r="I701" s="8">
        <f t="shared" si="1323"/>
        <v>1096.47406</v>
      </c>
      <c r="J701" s="8">
        <f t="shared" si="1324"/>
        <v>2090</v>
      </c>
      <c r="K701" s="8">
        <f t="shared" si="1325"/>
        <v>2090</v>
      </c>
      <c r="M701" s="13"/>
    </row>
    <row r="702" spans="1:13" ht="30" x14ac:dyDescent="0.25">
      <c r="B702" s="1" t="str">
        <f t="shared" si="1228"/>
        <v>m</v>
      </c>
      <c r="C702" s="1" t="str">
        <f t="shared" si="1229"/>
        <v>a</v>
      </c>
      <c r="D702" s="4" t="s">
        <v>1</v>
      </c>
      <c r="E702" s="11" t="s">
        <v>22</v>
      </c>
      <c r="F702" s="8">
        <v>2083.8043400000001</v>
      </c>
      <c r="G702" s="8">
        <v>2090</v>
      </c>
      <c r="H702" s="8">
        <v>2090</v>
      </c>
      <c r="I702" s="8">
        <v>1096.47406</v>
      </c>
      <c r="J702" s="8">
        <v>2090</v>
      </c>
      <c r="K702" s="8">
        <v>2090</v>
      </c>
      <c r="M702" s="13"/>
    </row>
    <row r="703" spans="1:13" ht="30" hidden="1" x14ac:dyDescent="0.25">
      <c r="A703" s="1" t="s">
        <v>241</v>
      </c>
      <c r="B703" s="1" t="str">
        <f t="shared" si="1228"/>
        <v>n</v>
      </c>
      <c r="C703" s="1" t="str">
        <f t="shared" si="1229"/>
        <v>b</v>
      </c>
      <c r="D703" s="4" t="s">
        <v>218</v>
      </c>
      <c r="E703" s="5" t="s">
        <v>219</v>
      </c>
      <c r="F703" s="6">
        <f t="shared" ref="F703" si="1326">SUM(F704,F706)</f>
        <v>0</v>
      </c>
      <c r="G703" s="6">
        <f>SUM(G704,G706)</f>
        <v>0</v>
      </c>
      <c r="H703" s="6">
        <f t="shared" ref="H703" si="1327">SUM(H704,H706)</f>
        <v>0</v>
      </c>
      <c r="I703" s="6">
        <f t="shared" ref="I703" si="1328">SUM(I704,I706)</f>
        <v>0</v>
      </c>
      <c r="J703" s="6">
        <f>SUM(J704,J706)</f>
        <v>0</v>
      </c>
      <c r="K703" s="6">
        <f>SUM(K704,K706)</f>
        <v>0</v>
      </c>
      <c r="M703" s="2"/>
    </row>
    <row r="704" spans="1:13" hidden="1" x14ac:dyDescent="0.25">
      <c r="B704" s="1" t="str">
        <f t="shared" si="1228"/>
        <v>n</v>
      </c>
      <c r="C704" s="1" t="str">
        <f t="shared" si="1229"/>
        <v>b</v>
      </c>
      <c r="D704" s="4" t="s">
        <v>1</v>
      </c>
      <c r="E704" s="7" t="s">
        <v>14</v>
      </c>
      <c r="F704" s="8">
        <f t="shared" ref="F704" si="1329">SUM(F705)</f>
        <v>0</v>
      </c>
      <c r="G704" s="8">
        <f>SUM(G705)</f>
        <v>0</v>
      </c>
      <c r="H704" s="8">
        <f t="shared" ref="H704" si="1330">SUM(H705)</f>
        <v>0</v>
      </c>
      <c r="I704" s="8">
        <f t="shared" ref="I704" si="1331">SUM(I705)</f>
        <v>0</v>
      </c>
      <c r="J704" s="8">
        <f>SUM(J705)</f>
        <v>0</v>
      </c>
      <c r="K704" s="8">
        <f>SUM(K705)</f>
        <v>0</v>
      </c>
      <c r="M704" s="2"/>
    </row>
    <row r="705" spans="1:13" hidden="1" x14ac:dyDescent="0.25">
      <c r="B705" s="1" t="str">
        <f t="shared" si="1228"/>
        <v>n</v>
      </c>
      <c r="C705" s="1" t="str">
        <f t="shared" si="1229"/>
        <v>b</v>
      </c>
      <c r="D705" s="4" t="s">
        <v>1</v>
      </c>
      <c r="E705" s="9" t="s">
        <v>16</v>
      </c>
      <c r="F705" s="8">
        <v>0</v>
      </c>
      <c r="G705" s="8">
        <v>0</v>
      </c>
      <c r="H705" s="8">
        <v>0</v>
      </c>
      <c r="I705" s="8">
        <v>0</v>
      </c>
      <c r="J705" s="8">
        <v>0</v>
      </c>
      <c r="K705" s="8">
        <v>0</v>
      </c>
      <c r="M705" s="2"/>
    </row>
    <row r="706" spans="1:13" hidden="1" x14ac:dyDescent="0.25">
      <c r="B706" s="1" t="str">
        <f t="shared" si="1228"/>
        <v>n</v>
      </c>
      <c r="C706" s="1" t="str">
        <f t="shared" si="1229"/>
        <v>b</v>
      </c>
      <c r="D706" s="4" t="s">
        <v>1</v>
      </c>
      <c r="E706" s="7" t="s">
        <v>24</v>
      </c>
      <c r="F706" s="8">
        <v>0</v>
      </c>
      <c r="G706" s="8">
        <v>0</v>
      </c>
      <c r="H706" s="8">
        <v>0</v>
      </c>
      <c r="I706" s="8">
        <v>0</v>
      </c>
      <c r="J706" s="8">
        <v>0</v>
      </c>
      <c r="K706" s="8">
        <v>0</v>
      </c>
      <c r="M706" s="2"/>
    </row>
    <row r="707" spans="1:13" ht="30" x14ac:dyDescent="0.25">
      <c r="A707" s="1" t="s">
        <v>241</v>
      </c>
      <c r="B707" s="1" t="str">
        <f t="shared" si="1228"/>
        <v>m</v>
      </c>
      <c r="C707" s="1" t="str">
        <f t="shared" si="1229"/>
        <v>a</v>
      </c>
      <c r="D707" s="4" t="s">
        <v>220</v>
      </c>
      <c r="E707" s="5" t="s">
        <v>221</v>
      </c>
      <c r="F707" s="6">
        <f t="shared" ref="F707" si="1332">SUM(F718,F724,F731,F760,F764)</f>
        <v>125921.72373000001</v>
      </c>
      <c r="G707" s="6">
        <f t="shared" ref="G707:G708" si="1333">SUM(G718,G724,G731,G760,G764)</f>
        <v>57850</v>
      </c>
      <c r="H707" s="6">
        <f t="shared" ref="H707:H708" si="1334">SUM(H718,H724,H731,H760,H764)</f>
        <v>59132</v>
      </c>
      <c r="I707" s="6">
        <f t="shared" ref="I707" si="1335">SUM(I718,I724,I731,I760,I764)</f>
        <v>44919.689749999998</v>
      </c>
      <c r="J707" s="6">
        <f t="shared" ref="J707:J708" si="1336">SUM(J718,J724,J731,J760,J764)</f>
        <v>66735</v>
      </c>
      <c r="K707" s="6">
        <f t="shared" ref="K707:K708" si="1337">SUM(K718,K724,K731,K760,K764)</f>
        <v>105135</v>
      </c>
      <c r="M707" s="13"/>
    </row>
    <row r="708" spans="1:13" x14ac:dyDescent="0.25">
      <c r="B708" s="1" t="str">
        <f t="shared" si="1228"/>
        <v>m</v>
      </c>
      <c r="C708" s="1" t="str">
        <f t="shared" si="1229"/>
        <v>a</v>
      </c>
      <c r="D708" s="4" t="s">
        <v>1</v>
      </c>
      <c r="E708" s="7" t="s">
        <v>14</v>
      </c>
      <c r="F708" s="8">
        <f t="shared" ref="F708" si="1338">SUM(F719,F725,F732,F761,F765)</f>
        <v>30791.20074</v>
      </c>
      <c r="G708" s="8">
        <f t="shared" si="1333"/>
        <v>27850</v>
      </c>
      <c r="H708" s="8">
        <f t="shared" si="1334"/>
        <v>24112</v>
      </c>
      <c r="I708" s="8">
        <f t="shared" ref="I708" si="1339">SUM(I719,I725,I732,I761,I765)</f>
        <v>20429.661240000001</v>
      </c>
      <c r="J708" s="8">
        <f t="shared" si="1336"/>
        <v>24035</v>
      </c>
      <c r="K708" s="8">
        <f t="shared" si="1337"/>
        <v>50935</v>
      </c>
      <c r="M708" s="13"/>
    </row>
    <row r="709" spans="1:13" x14ac:dyDescent="0.25">
      <c r="B709" s="1" t="str">
        <f t="shared" ref="B709:B772" si="1340">IF((G709+R709)&gt;0,"m","n")</f>
        <v>m</v>
      </c>
      <c r="C709" s="1" t="str">
        <f t="shared" ref="C709:C772" si="1341">IF((F709+G709+H709+I709+J709+K709)&gt;0,"a","b")</f>
        <v>a</v>
      </c>
      <c r="D709" s="4" t="s">
        <v>1</v>
      </c>
      <c r="E709" s="9" t="s">
        <v>16</v>
      </c>
      <c r="F709" s="8">
        <f t="shared" ref="F709" si="1342">SUM(F726,F733,F762)</f>
        <v>1169.3488300000001</v>
      </c>
      <c r="G709" s="8">
        <f>SUM(G726,G733,G762)</f>
        <v>1350</v>
      </c>
      <c r="H709" s="8">
        <f t="shared" ref="H709" si="1343">SUM(H726,H733,H762)</f>
        <v>1382</v>
      </c>
      <c r="I709" s="8">
        <f t="shared" ref="I709" si="1344">SUM(I726,I733,I762)</f>
        <v>365.35054000000002</v>
      </c>
      <c r="J709" s="8">
        <f>SUM(J726,J733,J762)</f>
        <v>1082</v>
      </c>
      <c r="K709" s="8">
        <f>SUM(K726,K733,K762)</f>
        <v>1582</v>
      </c>
      <c r="M709" s="13"/>
    </row>
    <row r="710" spans="1:13" hidden="1" x14ac:dyDescent="0.25">
      <c r="B710" s="1" t="str">
        <f t="shared" si="1340"/>
        <v>n</v>
      </c>
      <c r="C710" s="1" t="str">
        <f t="shared" si="1341"/>
        <v>a</v>
      </c>
      <c r="D710" s="4" t="s">
        <v>1</v>
      </c>
      <c r="E710" s="9" t="s">
        <v>17</v>
      </c>
      <c r="F710" s="8">
        <f t="shared" ref="F710" si="1345">SUM(F720,F763)</f>
        <v>0</v>
      </c>
      <c r="G710" s="8">
        <f>SUM(G720,G763)</f>
        <v>0</v>
      </c>
      <c r="H710" s="8">
        <f t="shared" ref="H710" si="1346">SUM(H720,H763)</f>
        <v>700</v>
      </c>
      <c r="I710" s="8">
        <f t="shared" ref="I710" si="1347">SUM(I720,I763)</f>
        <v>245</v>
      </c>
      <c r="J710" s="8">
        <f>SUM(J720,J763)</f>
        <v>703</v>
      </c>
      <c r="K710" s="8">
        <f>SUM(K720,K763)</f>
        <v>703</v>
      </c>
      <c r="M710" s="2"/>
    </row>
    <row r="711" spans="1:13" x14ac:dyDescent="0.25">
      <c r="B711" s="1" t="str">
        <f t="shared" si="1340"/>
        <v>m</v>
      </c>
      <c r="C711" s="1" t="str">
        <f t="shared" si="1341"/>
        <v>a</v>
      </c>
      <c r="D711" s="4" t="s">
        <v>1</v>
      </c>
      <c r="E711" s="9" t="s">
        <v>19</v>
      </c>
      <c r="F711" s="8">
        <f t="shared" ref="F711" si="1348">SUM(F734)</f>
        <v>2447.1541699999998</v>
      </c>
      <c r="G711" s="8">
        <f>SUM(G734)</f>
        <v>2000</v>
      </c>
      <c r="H711" s="8">
        <f t="shared" ref="H711" si="1349">SUM(H734)</f>
        <v>2000</v>
      </c>
      <c r="I711" s="8">
        <f t="shared" ref="I711" si="1350">SUM(I734)</f>
        <v>1493.37</v>
      </c>
      <c r="J711" s="8">
        <f>SUM(J734)</f>
        <v>2000</v>
      </c>
      <c r="K711" s="8">
        <f>SUM(K734)</f>
        <v>3000</v>
      </c>
      <c r="M711" s="13"/>
    </row>
    <row r="712" spans="1:13" x14ac:dyDescent="0.25">
      <c r="B712" s="1" t="str">
        <f t="shared" si="1340"/>
        <v>m</v>
      </c>
      <c r="C712" s="1" t="str">
        <f t="shared" si="1341"/>
        <v>a</v>
      </c>
      <c r="D712" s="4" t="s">
        <v>1</v>
      </c>
      <c r="E712" s="9" t="s">
        <v>20</v>
      </c>
      <c r="F712" s="8">
        <f t="shared" ref="F712" si="1351">SUM(F721,F727,F735,F766)</f>
        <v>27174.697740000003</v>
      </c>
      <c r="G712" s="8">
        <f t="shared" ref="G712:G714" si="1352">SUM(G721,G727,G735,G766)</f>
        <v>24500</v>
      </c>
      <c r="H712" s="8">
        <f t="shared" ref="H712:H714" si="1353">SUM(H721,H727,H735,H766)</f>
        <v>20030</v>
      </c>
      <c r="I712" s="8">
        <f t="shared" ref="I712" si="1354">SUM(I721,I727,I735,I766)</f>
        <v>18325.940700000003</v>
      </c>
      <c r="J712" s="8">
        <f t="shared" ref="J712:J714" si="1355">SUM(J721,J727,J735,J766)</f>
        <v>20250</v>
      </c>
      <c r="K712" s="8">
        <f t="shared" ref="K712:K714" si="1356">SUM(K721,K727,K735,K766)</f>
        <v>45650</v>
      </c>
      <c r="M712" s="13"/>
    </row>
    <row r="713" spans="1:13" x14ac:dyDescent="0.25">
      <c r="B713" s="1" t="str">
        <f t="shared" si="1340"/>
        <v>m</v>
      </c>
      <c r="C713" s="1" t="str">
        <f t="shared" si="1341"/>
        <v>a</v>
      </c>
      <c r="D713" s="4" t="s">
        <v>1</v>
      </c>
      <c r="E713" s="10" t="s">
        <v>21</v>
      </c>
      <c r="F713" s="8">
        <f t="shared" ref="F713" si="1357">SUM(F722,F728,F736,F767)</f>
        <v>27174.697740000003</v>
      </c>
      <c r="G713" s="8">
        <f t="shared" si="1352"/>
        <v>24500</v>
      </c>
      <c r="H713" s="8">
        <f t="shared" si="1353"/>
        <v>20030</v>
      </c>
      <c r="I713" s="8">
        <f t="shared" ref="I713" si="1358">SUM(I722,I728,I736,I767)</f>
        <v>18325.940700000003</v>
      </c>
      <c r="J713" s="8">
        <f t="shared" si="1355"/>
        <v>20250</v>
      </c>
      <c r="K713" s="8">
        <f t="shared" si="1356"/>
        <v>45650</v>
      </c>
      <c r="M713" s="13"/>
    </row>
    <row r="714" spans="1:13" ht="30" x14ac:dyDescent="0.25">
      <c r="B714" s="1" t="str">
        <f t="shared" si="1340"/>
        <v>m</v>
      </c>
      <c r="C714" s="1" t="str">
        <f t="shared" si="1341"/>
        <v>a</v>
      </c>
      <c r="D714" s="4" t="s">
        <v>1</v>
      </c>
      <c r="E714" s="11" t="s">
        <v>22</v>
      </c>
      <c r="F714" s="8">
        <f t="shared" ref="F714" si="1359">SUM(F723,F729,F737,F768)</f>
        <v>3976.0168100000001</v>
      </c>
      <c r="G714" s="8">
        <f t="shared" si="1352"/>
        <v>3150</v>
      </c>
      <c r="H714" s="8">
        <f t="shared" si="1353"/>
        <v>130</v>
      </c>
      <c r="I714" s="8">
        <f t="shared" ref="I714" si="1360">SUM(I723,I729,I737,I768)</f>
        <v>80.352009999999993</v>
      </c>
      <c r="J714" s="8">
        <f t="shared" si="1355"/>
        <v>500</v>
      </c>
      <c r="K714" s="8">
        <f t="shared" si="1356"/>
        <v>3700</v>
      </c>
      <c r="M714" s="13"/>
    </row>
    <row r="715" spans="1:13" ht="30" x14ac:dyDescent="0.25">
      <c r="B715" s="1" t="str">
        <f t="shared" si="1340"/>
        <v>m</v>
      </c>
      <c r="C715" s="1" t="str">
        <f t="shared" si="1341"/>
        <v>a</v>
      </c>
      <c r="D715" s="4" t="s">
        <v>1</v>
      </c>
      <c r="E715" s="11" t="s">
        <v>23</v>
      </c>
      <c r="F715" s="8">
        <f t="shared" ref="F715" si="1361">SUM(F730,F738,F769)</f>
        <v>23198.680930000002</v>
      </c>
      <c r="G715" s="8">
        <f>SUM(G730,G738,G769)</f>
        <v>21350</v>
      </c>
      <c r="H715" s="8">
        <f t="shared" ref="H715" si="1362">SUM(H730,H738,H769)</f>
        <v>19900</v>
      </c>
      <c r="I715" s="8">
        <f t="shared" ref="I715" si="1363">SUM(I730,I738,I769)</f>
        <v>18245.588690000004</v>
      </c>
      <c r="J715" s="8">
        <f>SUM(J730,J738,J769)</f>
        <v>19750</v>
      </c>
      <c r="K715" s="8">
        <f>SUM(K730,K738,K769)</f>
        <v>41950</v>
      </c>
      <c r="M715" s="13"/>
    </row>
    <row r="716" spans="1:13" x14ac:dyDescent="0.25">
      <c r="B716" s="1" t="str">
        <f t="shared" si="1340"/>
        <v>m</v>
      </c>
      <c r="C716" s="1" t="str">
        <f t="shared" si="1341"/>
        <v>a</v>
      </c>
      <c r="D716" s="4" t="s">
        <v>1</v>
      </c>
      <c r="E716" s="7" t="s">
        <v>24</v>
      </c>
      <c r="F716" s="8">
        <f t="shared" ref="F716" si="1364">SUM(F739,F770)</f>
        <v>95130.522989999998</v>
      </c>
      <c r="G716" s="8">
        <f>SUM(G739,G770)</f>
        <v>30000</v>
      </c>
      <c r="H716" s="8">
        <f t="shared" ref="H716" si="1365">SUM(H739,H770)</f>
        <v>35020</v>
      </c>
      <c r="I716" s="8">
        <f t="shared" ref="I716" si="1366">SUM(I739,I770)</f>
        <v>24490.02851</v>
      </c>
      <c r="J716" s="8">
        <f>SUM(J739,J770)</f>
        <v>42700</v>
      </c>
      <c r="K716" s="8">
        <f>SUM(K739,K770)</f>
        <v>54200</v>
      </c>
      <c r="M716" s="13"/>
    </row>
    <row r="717" spans="1:13" hidden="1" x14ac:dyDescent="0.25">
      <c r="B717" s="1" t="str">
        <f t="shared" si="1340"/>
        <v>n</v>
      </c>
      <c r="C717" s="1" t="str">
        <f t="shared" si="1341"/>
        <v>b</v>
      </c>
      <c r="D717" s="4" t="s">
        <v>1</v>
      </c>
      <c r="E717" s="7" t="s">
        <v>25</v>
      </c>
      <c r="F717" s="8">
        <f t="shared" ref="F717" si="1367">SUM(F740)</f>
        <v>0</v>
      </c>
      <c r="G717" s="8">
        <f>SUM(G740)</f>
        <v>0</v>
      </c>
      <c r="H717" s="8">
        <f t="shared" ref="H717" si="1368">SUM(H740)</f>
        <v>0</v>
      </c>
      <c r="I717" s="8">
        <f t="shared" ref="I717" si="1369">SUM(I740)</f>
        <v>0</v>
      </c>
      <c r="J717" s="8">
        <f>SUM(J740)</f>
        <v>0</v>
      </c>
      <c r="K717" s="8">
        <f>SUM(K740)</f>
        <v>0</v>
      </c>
      <c r="M717" s="2"/>
    </row>
    <row r="718" spans="1:13" ht="30" x14ac:dyDescent="0.25">
      <c r="A718" s="1" t="s">
        <v>241</v>
      </c>
      <c r="B718" s="1" t="str">
        <f t="shared" si="1340"/>
        <v>m</v>
      </c>
      <c r="C718" s="1" t="str">
        <f t="shared" si="1341"/>
        <v>a</v>
      </c>
      <c r="D718" s="4" t="s">
        <v>222</v>
      </c>
      <c r="E718" s="5" t="s">
        <v>223</v>
      </c>
      <c r="F718" s="6">
        <f t="shared" ref="F718" si="1370">SUM(F719)</f>
        <v>649.98</v>
      </c>
      <c r="G718" s="6">
        <f>SUM(G719)</f>
        <v>650</v>
      </c>
      <c r="H718" s="6">
        <f t="shared" ref="H718" si="1371">SUM(H719)</f>
        <v>650</v>
      </c>
      <c r="I718" s="6">
        <f t="shared" ref="I718" si="1372">SUM(I719)</f>
        <v>195</v>
      </c>
      <c r="J718" s="6">
        <f>SUM(J719)</f>
        <v>650</v>
      </c>
      <c r="K718" s="6">
        <f>SUM(K719)</f>
        <v>650</v>
      </c>
      <c r="M718" s="13"/>
    </row>
    <row r="719" spans="1:13" x14ac:dyDescent="0.25">
      <c r="B719" s="1" t="str">
        <f t="shared" si="1340"/>
        <v>m</v>
      </c>
      <c r="C719" s="1" t="str">
        <f t="shared" si="1341"/>
        <v>a</v>
      </c>
      <c r="D719" s="4" t="s">
        <v>1</v>
      </c>
      <c r="E719" s="7" t="s">
        <v>14</v>
      </c>
      <c r="F719" s="8">
        <f t="shared" ref="F719" si="1373">SUM(F720:F721)</f>
        <v>649.98</v>
      </c>
      <c r="G719" s="8">
        <f>SUM(G720:G721)</f>
        <v>650</v>
      </c>
      <c r="H719" s="8">
        <f t="shared" ref="H719" si="1374">SUM(H720:H721)</f>
        <v>650</v>
      </c>
      <c r="I719" s="8">
        <f t="shared" ref="I719" si="1375">SUM(I720:I721)</f>
        <v>195</v>
      </c>
      <c r="J719" s="8">
        <f>SUM(J720:J721)</f>
        <v>650</v>
      </c>
      <c r="K719" s="8">
        <f>SUM(K720:K721)</f>
        <v>650</v>
      </c>
      <c r="M719" s="13"/>
    </row>
    <row r="720" spans="1:13" hidden="1" x14ac:dyDescent="0.25">
      <c r="B720" s="1" t="str">
        <f t="shared" si="1340"/>
        <v>n</v>
      </c>
      <c r="C720" s="1" t="str">
        <f t="shared" si="1341"/>
        <v>a</v>
      </c>
      <c r="D720" s="4" t="s">
        <v>1</v>
      </c>
      <c r="E720" s="9" t="s">
        <v>17</v>
      </c>
      <c r="F720" s="8">
        <v>0</v>
      </c>
      <c r="G720" s="8">
        <v>0</v>
      </c>
      <c r="H720" s="8">
        <v>650</v>
      </c>
      <c r="I720" s="8">
        <v>195</v>
      </c>
      <c r="J720" s="8">
        <v>650</v>
      </c>
      <c r="K720" s="8">
        <v>650</v>
      </c>
      <c r="M720" s="2"/>
    </row>
    <row r="721" spans="1:13" x14ac:dyDescent="0.25">
      <c r="B721" s="1" t="str">
        <f t="shared" si="1340"/>
        <v>m</v>
      </c>
      <c r="C721" s="1" t="str">
        <f t="shared" si="1341"/>
        <v>a</v>
      </c>
      <c r="D721" s="4" t="s">
        <v>1</v>
      </c>
      <c r="E721" s="9" t="s">
        <v>20</v>
      </c>
      <c r="F721" s="8">
        <f t="shared" ref="F721:F722" si="1376">SUM(F722)</f>
        <v>649.98</v>
      </c>
      <c r="G721" s="8">
        <f t="shared" ref="G721:G722" si="1377">SUM(G722)</f>
        <v>650</v>
      </c>
      <c r="H721" s="8">
        <f t="shared" ref="H721:H722" si="1378">SUM(H722)</f>
        <v>0</v>
      </c>
      <c r="I721" s="8">
        <f t="shared" ref="I721:I722" si="1379">SUM(I722)</f>
        <v>0</v>
      </c>
      <c r="J721" s="8">
        <f t="shared" ref="J721:J722" si="1380">SUM(J722)</f>
        <v>0</v>
      </c>
      <c r="K721" s="8">
        <f t="shared" ref="K721:K722" si="1381">SUM(K722)</f>
        <v>0</v>
      </c>
      <c r="M721" s="13"/>
    </row>
    <row r="722" spans="1:13" x14ac:dyDescent="0.25">
      <c r="B722" s="1" t="str">
        <f t="shared" si="1340"/>
        <v>m</v>
      </c>
      <c r="C722" s="1" t="str">
        <f t="shared" si="1341"/>
        <v>a</v>
      </c>
      <c r="D722" s="4" t="s">
        <v>1</v>
      </c>
      <c r="E722" s="10" t="s">
        <v>21</v>
      </c>
      <c r="F722" s="8">
        <f t="shared" si="1376"/>
        <v>649.98</v>
      </c>
      <c r="G722" s="8">
        <f t="shared" si="1377"/>
        <v>650</v>
      </c>
      <c r="H722" s="8">
        <f t="shared" si="1378"/>
        <v>0</v>
      </c>
      <c r="I722" s="8">
        <f t="shared" si="1379"/>
        <v>0</v>
      </c>
      <c r="J722" s="8">
        <f t="shared" si="1380"/>
        <v>0</v>
      </c>
      <c r="K722" s="8">
        <f t="shared" si="1381"/>
        <v>0</v>
      </c>
      <c r="M722" s="13"/>
    </row>
    <row r="723" spans="1:13" ht="30" x14ac:dyDescent="0.25">
      <c r="B723" s="1" t="str">
        <f t="shared" si="1340"/>
        <v>m</v>
      </c>
      <c r="C723" s="1" t="str">
        <f t="shared" si="1341"/>
        <v>a</v>
      </c>
      <c r="D723" s="4" t="s">
        <v>1</v>
      </c>
      <c r="E723" s="11" t="s">
        <v>22</v>
      </c>
      <c r="F723" s="8">
        <v>649.98</v>
      </c>
      <c r="G723" s="8">
        <v>650</v>
      </c>
      <c r="H723" s="8">
        <v>0</v>
      </c>
      <c r="I723" s="8">
        <v>0</v>
      </c>
      <c r="J723" s="8">
        <v>0</v>
      </c>
      <c r="K723" s="8">
        <v>0</v>
      </c>
      <c r="M723" s="13"/>
    </row>
    <row r="724" spans="1:13" x14ac:dyDescent="0.25">
      <c r="A724" s="1" t="s">
        <v>241</v>
      </c>
      <c r="B724" s="1" t="str">
        <f t="shared" si="1340"/>
        <v>m</v>
      </c>
      <c r="C724" s="1" t="str">
        <f t="shared" si="1341"/>
        <v>a</v>
      </c>
      <c r="D724" s="4" t="s">
        <v>224</v>
      </c>
      <c r="E724" s="5" t="s">
        <v>225</v>
      </c>
      <c r="F724" s="6">
        <f t="shared" ref="F724" si="1382">SUM(F725)</f>
        <v>4063.1</v>
      </c>
      <c r="G724" s="6">
        <f>SUM(G725)</f>
        <v>4500</v>
      </c>
      <c r="H724" s="6">
        <f t="shared" ref="H724" si="1383">SUM(H725)</f>
        <v>2000</v>
      </c>
      <c r="I724" s="6">
        <f t="shared" ref="I724" si="1384">SUM(I725)</f>
        <v>681.44999999999993</v>
      </c>
      <c r="J724" s="6">
        <f>SUM(J725)</f>
        <v>5000</v>
      </c>
      <c r="K724" s="6">
        <f>SUM(K725)</f>
        <v>7000</v>
      </c>
      <c r="M724" s="13"/>
    </row>
    <row r="725" spans="1:13" x14ac:dyDescent="0.25">
      <c r="B725" s="1" t="str">
        <f t="shared" si="1340"/>
        <v>m</v>
      </c>
      <c r="C725" s="1" t="str">
        <f t="shared" si="1341"/>
        <v>a</v>
      </c>
      <c r="D725" s="4" t="s">
        <v>1</v>
      </c>
      <c r="E725" s="7" t="s">
        <v>14</v>
      </c>
      <c r="F725" s="8">
        <f t="shared" ref="F725" si="1385">SUM(F726:F727)</f>
        <v>4063.1</v>
      </c>
      <c r="G725" s="8">
        <f>SUM(G726:G727)</f>
        <v>4500</v>
      </c>
      <c r="H725" s="8">
        <f t="shared" ref="H725" si="1386">SUM(H726:H727)</f>
        <v>2000</v>
      </c>
      <c r="I725" s="8">
        <f t="shared" ref="I725" si="1387">SUM(I726:I727)</f>
        <v>681.44999999999993</v>
      </c>
      <c r="J725" s="8">
        <f>SUM(J726:J727)</f>
        <v>5000</v>
      </c>
      <c r="K725" s="8">
        <f>SUM(K726:K727)</f>
        <v>7000</v>
      </c>
      <c r="M725" s="13"/>
    </row>
    <row r="726" spans="1:13" x14ac:dyDescent="0.25">
      <c r="B726" s="1" t="str">
        <f t="shared" si="1340"/>
        <v>m</v>
      </c>
      <c r="C726" s="1" t="str">
        <f t="shared" si="1341"/>
        <v>a</v>
      </c>
      <c r="D726" s="4" t="s">
        <v>1</v>
      </c>
      <c r="E726" s="9" t="s">
        <v>16</v>
      </c>
      <c r="F726" s="8">
        <v>71.900000000000006</v>
      </c>
      <c r="G726" s="8">
        <v>150</v>
      </c>
      <c r="H726" s="8">
        <v>150</v>
      </c>
      <c r="I726" s="8">
        <v>20.05</v>
      </c>
      <c r="J726" s="8">
        <v>250</v>
      </c>
      <c r="K726" s="8">
        <v>250</v>
      </c>
      <c r="M726" s="13"/>
    </row>
    <row r="727" spans="1:13" x14ac:dyDescent="0.25">
      <c r="B727" s="1" t="str">
        <f t="shared" si="1340"/>
        <v>m</v>
      </c>
      <c r="C727" s="1" t="str">
        <f t="shared" si="1341"/>
        <v>a</v>
      </c>
      <c r="D727" s="4" t="s">
        <v>1</v>
      </c>
      <c r="E727" s="9" t="s">
        <v>20</v>
      </c>
      <c r="F727" s="8">
        <f t="shared" ref="F727" si="1388">SUM(F728)</f>
        <v>3991.2</v>
      </c>
      <c r="G727" s="8">
        <f>SUM(G728)</f>
        <v>4350</v>
      </c>
      <c r="H727" s="8">
        <f t="shared" ref="H727" si="1389">SUM(H728)</f>
        <v>1850</v>
      </c>
      <c r="I727" s="8">
        <f t="shared" ref="I727" si="1390">SUM(I728)</f>
        <v>661.4</v>
      </c>
      <c r="J727" s="8">
        <f>SUM(J728)</f>
        <v>4750</v>
      </c>
      <c r="K727" s="8">
        <f>SUM(K728)</f>
        <v>6750</v>
      </c>
      <c r="M727" s="13"/>
    </row>
    <row r="728" spans="1:13" x14ac:dyDescent="0.25">
      <c r="B728" s="1" t="str">
        <f t="shared" si="1340"/>
        <v>m</v>
      </c>
      <c r="C728" s="1" t="str">
        <f t="shared" si="1341"/>
        <v>a</v>
      </c>
      <c r="D728" s="4" t="s">
        <v>1</v>
      </c>
      <c r="E728" s="10" t="s">
        <v>21</v>
      </c>
      <c r="F728" s="8">
        <f t="shared" ref="F728" si="1391">SUM(F729:F730)</f>
        <v>3991.2</v>
      </c>
      <c r="G728" s="8">
        <f>SUM(G729:G730)</f>
        <v>4350</v>
      </c>
      <c r="H728" s="8">
        <f t="shared" ref="H728" si="1392">SUM(H729:H730)</f>
        <v>1850</v>
      </c>
      <c r="I728" s="8">
        <f t="shared" ref="I728" si="1393">SUM(I729:I730)</f>
        <v>661.4</v>
      </c>
      <c r="J728" s="8">
        <f>SUM(J729:J730)</f>
        <v>4750</v>
      </c>
      <c r="K728" s="8">
        <f>SUM(K729:K730)</f>
        <v>6750</v>
      </c>
      <c r="M728" s="13"/>
    </row>
    <row r="729" spans="1:13" ht="30" hidden="1" x14ac:dyDescent="0.25">
      <c r="B729" s="1" t="str">
        <f t="shared" si="1340"/>
        <v>n</v>
      </c>
      <c r="C729" s="1" t="str">
        <f t="shared" si="1341"/>
        <v>a</v>
      </c>
      <c r="D729" s="4" t="s">
        <v>1</v>
      </c>
      <c r="E729" s="11" t="s">
        <v>22</v>
      </c>
      <c r="F729" s="8">
        <v>1000</v>
      </c>
      <c r="G729" s="8">
        <v>0</v>
      </c>
      <c r="H729" s="8">
        <v>0</v>
      </c>
      <c r="I729" s="8">
        <v>0</v>
      </c>
      <c r="J729" s="8">
        <v>0</v>
      </c>
      <c r="K729" s="8">
        <v>0</v>
      </c>
      <c r="M729" s="2"/>
    </row>
    <row r="730" spans="1:13" ht="30" x14ac:dyDescent="0.25">
      <c r="B730" s="1" t="str">
        <f t="shared" si="1340"/>
        <v>m</v>
      </c>
      <c r="C730" s="1" t="str">
        <f t="shared" si="1341"/>
        <v>a</v>
      </c>
      <c r="D730" s="4" t="s">
        <v>1</v>
      </c>
      <c r="E730" s="11" t="s">
        <v>23</v>
      </c>
      <c r="F730" s="8">
        <v>2991.2</v>
      </c>
      <c r="G730" s="8">
        <v>4350</v>
      </c>
      <c r="H730" s="8">
        <v>1850</v>
      </c>
      <c r="I730" s="8">
        <v>661.4</v>
      </c>
      <c r="J730" s="8">
        <v>4750</v>
      </c>
      <c r="K730" s="8">
        <v>6750</v>
      </c>
      <c r="M730" s="13"/>
    </row>
    <row r="731" spans="1:13" ht="30" x14ac:dyDescent="0.25">
      <c r="A731" s="1" t="s">
        <v>241</v>
      </c>
      <c r="B731" s="1" t="str">
        <f t="shared" si="1340"/>
        <v>m</v>
      </c>
      <c r="C731" s="1" t="str">
        <f t="shared" si="1341"/>
        <v>a</v>
      </c>
      <c r="D731" s="4" t="s">
        <v>226</v>
      </c>
      <c r="E731" s="5" t="s">
        <v>227</v>
      </c>
      <c r="F731" s="6">
        <f t="shared" ref="F731" si="1394">SUM(F741,F751,F755)</f>
        <v>121208.64373000001</v>
      </c>
      <c r="G731" s="6">
        <f t="shared" ref="G731:G733" si="1395">SUM(G741,G751,G755)</f>
        <v>52700</v>
      </c>
      <c r="H731" s="6">
        <f t="shared" ref="H731:H733" si="1396">SUM(H741,H751,H755)</f>
        <v>56300</v>
      </c>
      <c r="I731" s="6">
        <f t="shared" ref="I731" si="1397">SUM(I741,I751,I755)</f>
        <v>43962.271380000006</v>
      </c>
      <c r="J731" s="6">
        <f t="shared" ref="J731:J733" si="1398">SUM(J741,J751,J755)</f>
        <v>61000</v>
      </c>
      <c r="K731" s="6">
        <f t="shared" ref="K731:K733" si="1399">SUM(K741,K751,K755)</f>
        <v>94600</v>
      </c>
      <c r="M731" s="13"/>
    </row>
    <row r="732" spans="1:13" x14ac:dyDescent="0.25">
      <c r="B732" s="1" t="str">
        <f t="shared" si="1340"/>
        <v>m</v>
      </c>
      <c r="C732" s="1" t="str">
        <f t="shared" si="1341"/>
        <v>a</v>
      </c>
      <c r="D732" s="4" t="s">
        <v>1</v>
      </c>
      <c r="E732" s="7" t="s">
        <v>14</v>
      </c>
      <c r="F732" s="8">
        <f t="shared" ref="F732" si="1400">SUM(F742,F752,F756)</f>
        <v>26078.120739999998</v>
      </c>
      <c r="G732" s="8">
        <f t="shared" si="1395"/>
        <v>22700</v>
      </c>
      <c r="H732" s="8">
        <f t="shared" si="1396"/>
        <v>21300</v>
      </c>
      <c r="I732" s="8">
        <f t="shared" ref="I732" si="1401">SUM(I742,I752,I756)</f>
        <v>19481.739200000004</v>
      </c>
      <c r="J732" s="8">
        <f t="shared" si="1398"/>
        <v>18300</v>
      </c>
      <c r="K732" s="8">
        <f t="shared" si="1399"/>
        <v>41600</v>
      </c>
      <c r="M732" s="13"/>
    </row>
    <row r="733" spans="1:13" x14ac:dyDescent="0.25">
      <c r="B733" s="1" t="str">
        <f t="shared" si="1340"/>
        <v>m</v>
      </c>
      <c r="C733" s="1" t="str">
        <f t="shared" si="1341"/>
        <v>a</v>
      </c>
      <c r="D733" s="4" t="s">
        <v>1</v>
      </c>
      <c r="E733" s="9" t="s">
        <v>16</v>
      </c>
      <c r="F733" s="8">
        <f t="shared" ref="F733" si="1402">SUM(F743,F753,F757)</f>
        <v>1097.44883</v>
      </c>
      <c r="G733" s="8">
        <f t="shared" si="1395"/>
        <v>1200</v>
      </c>
      <c r="H733" s="8">
        <f t="shared" si="1396"/>
        <v>1200</v>
      </c>
      <c r="I733" s="8">
        <f t="shared" ref="I733" si="1403">SUM(I743,I753,I757)</f>
        <v>326.08274</v>
      </c>
      <c r="J733" s="8">
        <f t="shared" si="1398"/>
        <v>800</v>
      </c>
      <c r="K733" s="8">
        <f t="shared" si="1399"/>
        <v>1300</v>
      </c>
      <c r="M733" s="13"/>
    </row>
    <row r="734" spans="1:13" x14ac:dyDescent="0.25">
      <c r="B734" s="1" t="str">
        <f t="shared" si="1340"/>
        <v>m</v>
      </c>
      <c r="C734" s="1" t="str">
        <f t="shared" si="1341"/>
        <v>a</v>
      </c>
      <c r="D734" s="4" t="s">
        <v>1</v>
      </c>
      <c r="E734" s="9" t="s">
        <v>19</v>
      </c>
      <c r="F734" s="8">
        <f t="shared" ref="F734" si="1404">SUM(F744,F758)</f>
        <v>2447.1541699999998</v>
      </c>
      <c r="G734" s="8">
        <f>SUM(G744,G758)</f>
        <v>2000</v>
      </c>
      <c r="H734" s="8">
        <f t="shared" ref="H734" si="1405">SUM(H744,H758)</f>
        <v>2000</v>
      </c>
      <c r="I734" s="8">
        <f t="shared" ref="I734" si="1406">SUM(I744,I758)</f>
        <v>1493.37</v>
      </c>
      <c r="J734" s="8">
        <f>SUM(J744,J758)</f>
        <v>2000</v>
      </c>
      <c r="K734" s="8">
        <f>SUM(K744,K758)</f>
        <v>3000</v>
      </c>
      <c r="M734" s="13"/>
    </row>
    <row r="735" spans="1:13" x14ac:dyDescent="0.25">
      <c r="B735" s="1" t="str">
        <f t="shared" si="1340"/>
        <v>m</v>
      </c>
      <c r="C735" s="1" t="str">
        <f t="shared" si="1341"/>
        <v>a</v>
      </c>
      <c r="D735" s="4" t="s">
        <v>1</v>
      </c>
      <c r="E735" s="9" t="s">
        <v>20</v>
      </c>
      <c r="F735" s="8">
        <f t="shared" ref="F735" si="1407">SUM(F745)</f>
        <v>22533.517740000003</v>
      </c>
      <c r="G735" s="8">
        <f t="shared" ref="G735:G738" si="1408">SUM(G745)</f>
        <v>19500</v>
      </c>
      <c r="H735" s="8">
        <f t="shared" ref="H735:H738" si="1409">SUM(H745)</f>
        <v>18100</v>
      </c>
      <c r="I735" s="8">
        <f t="shared" ref="I735" si="1410">SUM(I745)</f>
        <v>17662.286460000003</v>
      </c>
      <c r="J735" s="8">
        <f t="shared" ref="J735:J738" si="1411">SUM(J745)</f>
        <v>15500</v>
      </c>
      <c r="K735" s="8">
        <f t="shared" ref="K735:K738" si="1412">SUM(K745)</f>
        <v>37300</v>
      </c>
      <c r="M735" s="13"/>
    </row>
    <row r="736" spans="1:13" x14ac:dyDescent="0.25">
      <c r="B736" s="1" t="str">
        <f t="shared" si="1340"/>
        <v>m</v>
      </c>
      <c r="C736" s="1" t="str">
        <f t="shared" si="1341"/>
        <v>a</v>
      </c>
      <c r="D736" s="4" t="s">
        <v>1</v>
      </c>
      <c r="E736" s="10" t="s">
        <v>21</v>
      </c>
      <c r="F736" s="8">
        <f t="shared" ref="F736" si="1413">SUM(F746)</f>
        <v>22533.517740000003</v>
      </c>
      <c r="G736" s="8">
        <f t="shared" si="1408"/>
        <v>19500</v>
      </c>
      <c r="H736" s="8">
        <f t="shared" si="1409"/>
        <v>18100</v>
      </c>
      <c r="I736" s="8">
        <f t="shared" ref="I736" si="1414">SUM(I746)</f>
        <v>17662.286460000003</v>
      </c>
      <c r="J736" s="8">
        <f t="shared" si="1411"/>
        <v>15500</v>
      </c>
      <c r="K736" s="8">
        <f t="shared" si="1412"/>
        <v>37300</v>
      </c>
      <c r="M736" s="13"/>
    </row>
    <row r="737" spans="2:13" ht="30" x14ac:dyDescent="0.25">
      <c r="B737" s="1" t="str">
        <f t="shared" si="1340"/>
        <v>m</v>
      </c>
      <c r="C737" s="1" t="str">
        <f t="shared" si="1341"/>
        <v>a</v>
      </c>
      <c r="D737" s="4" t="s">
        <v>1</v>
      </c>
      <c r="E737" s="11" t="s">
        <v>22</v>
      </c>
      <c r="F737" s="8">
        <f t="shared" ref="F737" si="1415">SUM(F747)</f>
        <v>2326.0368100000001</v>
      </c>
      <c r="G737" s="8">
        <f t="shared" si="1408"/>
        <v>2500</v>
      </c>
      <c r="H737" s="8">
        <f t="shared" si="1409"/>
        <v>100</v>
      </c>
      <c r="I737" s="8">
        <f t="shared" ref="I737" si="1416">SUM(I747)</f>
        <v>79.314449999999994</v>
      </c>
      <c r="J737" s="8">
        <f t="shared" si="1411"/>
        <v>500</v>
      </c>
      <c r="K737" s="8">
        <f t="shared" si="1412"/>
        <v>3300</v>
      </c>
      <c r="M737" s="13"/>
    </row>
    <row r="738" spans="2:13" ht="30" x14ac:dyDescent="0.25">
      <c r="B738" s="1" t="str">
        <f t="shared" si="1340"/>
        <v>m</v>
      </c>
      <c r="C738" s="1" t="str">
        <f t="shared" si="1341"/>
        <v>a</v>
      </c>
      <c r="D738" s="4" t="s">
        <v>1</v>
      </c>
      <c r="E738" s="11" t="s">
        <v>23</v>
      </c>
      <c r="F738" s="8">
        <f t="shared" ref="F738" si="1417">SUM(F748)</f>
        <v>20207.480930000002</v>
      </c>
      <c r="G738" s="8">
        <f t="shared" si="1408"/>
        <v>17000</v>
      </c>
      <c r="H738" s="8">
        <f t="shared" si="1409"/>
        <v>18000</v>
      </c>
      <c r="I738" s="8">
        <f t="shared" ref="I738" si="1418">SUM(I748)</f>
        <v>17582.972010000001</v>
      </c>
      <c r="J738" s="8">
        <f t="shared" si="1411"/>
        <v>15000</v>
      </c>
      <c r="K738" s="8">
        <f t="shared" si="1412"/>
        <v>34000</v>
      </c>
      <c r="M738" s="13"/>
    </row>
    <row r="739" spans="2:13" x14ac:dyDescent="0.25">
      <c r="B739" s="1" t="str">
        <f t="shared" si="1340"/>
        <v>m</v>
      </c>
      <c r="C739" s="1" t="str">
        <f t="shared" si="1341"/>
        <v>a</v>
      </c>
      <c r="D739" s="4" t="s">
        <v>1</v>
      </c>
      <c r="E739" s="7" t="s">
        <v>24</v>
      </c>
      <c r="F739" s="8">
        <f t="shared" ref="F739" si="1419">SUM(F749,F754,F759)</f>
        <v>95130.522989999998</v>
      </c>
      <c r="G739" s="8">
        <f>SUM(G749,G754,G759)</f>
        <v>30000</v>
      </c>
      <c r="H739" s="8">
        <f t="shared" ref="H739" si="1420">SUM(H749,H754,H759)</f>
        <v>35000</v>
      </c>
      <c r="I739" s="8">
        <f t="shared" ref="I739" si="1421">SUM(I749,I754,I759)</f>
        <v>24480.532179999998</v>
      </c>
      <c r="J739" s="8">
        <f>SUM(J749,J754,J759)</f>
        <v>42700</v>
      </c>
      <c r="K739" s="8">
        <f>SUM(K749,K754,K759)</f>
        <v>53000</v>
      </c>
      <c r="M739" s="13"/>
    </row>
    <row r="740" spans="2:13" hidden="1" x14ac:dyDescent="0.25">
      <c r="B740" s="1" t="str">
        <f t="shared" si="1340"/>
        <v>n</v>
      </c>
      <c r="C740" s="1" t="str">
        <f t="shared" si="1341"/>
        <v>b</v>
      </c>
      <c r="D740" s="4" t="s">
        <v>1</v>
      </c>
      <c r="E740" s="7" t="s">
        <v>25</v>
      </c>
      <c r="F740" s="8">
        <f t="shared" ref="F740" si="1422">SUM(F750)</f>
        <v>0</v>
      </c>
      <c r="G740" s="8">
        <f>SUM(G750)</f>
        <v>0</v>
      </c>
      <c r="H740" s="8">
        <f t="shared" ref="H740" si="1423">SUM(H750)</f>
        <v>0</v>
      </c>
      <c r="I740" s="8">
        <f t="shared" ref="I740" si="1424">SUM(I750)</f>
        <v>0</v>
      </c>
      <c r="J740" s="8">
        <f>SUM(J750)</f>
        <v>0</v>
      </c>
      <c r="K740" s="8">
        <f>SUM(K750)</f>
        <v>0</v>
      </c>
      <c r="M740" s="2"/>
    </row>
    <row r="741" spans="2:13" ht="30" hidden="1" x14ac:dyDescent="0.25">
      <c r="B741" s="1" t="str">
        <f t="shared" si="1340"/>
        <v>m</v>
      </c>
      <c r="C741" s="1" t="str">
        <f t="shared" si="1341"/>
        <v>a</v>
      </c>
      <c r="D741" s="4" t="s">
        <v>228</v>
      </c>
      <c r="E741" s="5" t="s">
        <v>229</v>
      </c>
      <c r="F741" s="6">
        <f t="shared" ref="F741" si="1425">SUM(F742,F749:F750)</f>
        <v>120905.02118000001</v>
      </c>
      <c r="G741" s="6">
        <f>SUM(G742,G749:G750)</f>
        <v>52700</v>
      </c>
      <c r="H741" s="6">
        <f t="shared" ref="H741" si="1426">SUM(H742,H749:H750)</f>
        <v>56300</v>
      </c>
      <c r="I741" s="6">
        <f t="shared" ref="I741" si="1427">SUM(I742,I749:I750)</f>
        <v>43962.271380000006</v>
      </c>
      <c r="J741" s="6">
        <f>SUM(J742,J749:J750)</f>
        <v>61000</v>
      </c>
      <c r="K741" s="6">
        <f>SUM(K742,K749:K750)</f>
        <v>94600</v>
      </c>
      <c r="M741" s="13"/>
    </row>
    <row r="742" spans="2:13" hidden="1" x14ac:dyDescent="0.25">
      <c r="B742" s="1" t="str">
        <f t="shared" si="1340"/>
        <v>m</v>
      </c>
      <c r="C742" s="1" t="str">
        <f t="shared" si="1341"/>
        <v>a</v>
      </c>
      <c r="D742" s="4" t="s">
        <v>1</v>
      </c>
      <c r="E742" s="7" t="s">
        <v>14</v>
      </c>
      <c r="F742" s="8">
        <f t="shared" ref="F742" si="1428">SUM(F743:F745)</f>
        <v>25785.474190000001</v>
      </c>
      <c r="G742" s="8">
        <f>SUM(G743:G745)</f>
        <v>22700</v>
      </c>
      <c r="H742" s="8">
        <f t="shared" ref="H742" si="1429">SUM(H743:H745)</f>
        <v>21300</v>
      </c>
      <c r="I742" s="8">
        <f t="shared" ref="I742" si="1430">SUM(I743:I745)</f>
        <v>19481.739200000004</v>
      </c>
      <c r="J742" s="8">
        <f>SUM(J743:J745)</f>
        <v>18300</v>
      </c>
      <c r="K742" s="8">
        <f>SUM(K743:K745)</f>
        <v>41600</v>
      </c>
      <c r="M742" s="13"/>
    </row>
    <row r="743" spans="2:13" hidden="1" x14ac:dyDescent="0.25">
      <c r="B743" s="1" t="str">
        <f t="shared" si="1340"/>
        <v>m</v>
      </c>
      <c r="C743" s="1" t="str">
        <f t="shared" si="1341"/>
        <v>a</v>
      </c>
      <c r="D743" s="4" t="s">
        <v>1</v>
      </c>
      <c r="E743" s="9" t="s">
        <v>16</v>
      </c>
      <c r="F743" s="8">
        <v>805.83645000000001</v>
      </c>
      <c r="G743" s="8">
        <v>1200</v>
      </c>
      <c r="H743" s="8">
        <v>1200</v>
      </c>
      <c r="I743" s="8">
        <v>326.08274</v>
      </c>
      <c r="J743" s="8">
        <v>800</v>
      </c>
      <c r="K743" s="8">
        <v>1300</v>
      </c>
      <c r="M743" s="13"/>
    </row>
    <row r="744" spans="2:13" hidden="1" x14ac:dyDescent="0.25">
      <c r="B744" s="1" t="str">
        <f t="shared" si="1340"/>
        <v>m</v>
      </c>
      <c r="C744" s="1" t="str">
        <f t="shared" si="1341"/>
        <v>a</v>
      </c>
      <c r="D744" s="4" t="s">
        <v>1</v>
      </c>
      <c r="E744" s="9" t="s">
        <v>19</v>
      </c>
      <c r="F744" s="8">
        <v>2446.12</v>
      </c>
      <c r="G744" s="8">
        <v>2000</v>
      </c>
      <c r="H744" s="8">
        <v>2000</v>
      </c>
      <c r="I744" s="8">
        <v>1493.37</v>
      </c>
      <c r="J744" s="8">
        <v>2000</v>
      </c>
      <c r="K744" s="8">
        <v>3000</v>
      </c>
      <c r="M744" s="13"/>
    </row>
    <row r="745" spans="2:13" hidden="1" x14ac:dyDescent="0.25">
      <c r="B745" s="1" t="str">
        <f t="shared" si="1340"/>
        <v>m</v>
      </c>
      <c r="C745" s="1" t="str">
        <f t="shared" si="1341"/>
        <v>a</v>
      </c>
      <c r="D745" s="4" t="s">
        <v>1</v>
      </c>
      <c r="E745" s="9" t="s">
        <v>20</v>
      </c>
      <c r="F745" s="8">
        <f t="shared" ref="F745" si="1431">SUM(F746)</f>
        <v>22533.517740000003</v>
      </c>
      <c r="G745" s="8">
        <f>SUM(G746)</f>
        <v>19500</v>
      </c>
      <c r="H745" s="8">
        <f t="shared" ref="H745" si="1432">SUM(H746)</f>
        <v>18100</v>
      </c>
      <c r="I745" s="8">
        <f t="shared" ref="I745" si="1433">SUM(I746)</f>
        <v>17662.286460000003</v>
      </c>
      <c r="J745" s="8">
        <f>SUM(J746)</f>
        <v>15500</v>
      </c>
      <c r="K745" s="8">
        <f>SUM(K746)</f>
        <v>37300</v>
      </c>
      <c r="M745" s="13"/>
    </row>
    <row r="746" spans="2:13" hidden="1" x14ac:dyDescent="0.25">
      <c r="B746" s="1" t="str">
        <f t="shared" si="1340"/>
        <v>m</v>
      </c>
      <c r="C746" s="1" t="str">
        <f t="shared" si="1341"/>
        <v>a</v>
      </c>
      <c r="D746" s="4" t="s">
        <v>1</v>
      </c>
      <c r="E746" s="10" t="s">
        <v>21</v>
      </c>
      <c r="F746" s="8">
        <f t="shared" ref="F746" si="1434">SUM(F747:F748)</f>
        <v>22533.517740000003</v>
      </c>
      <c r="G746" s="8">
        <f>SUM(G747:G748)</f>
        <v>19500</v>
      </c>
      <c r="H746" s="8">
        <f t="shared" ref="H746" si="1435">SUM(H747:H748)</f>
        <v>18100</v>
      </c>
      <c r="I746" s="8">
        <f t="shared" ref="I746" si="1436">SUM(I747:I748)</f>
        <v>17662.286460000003</v>
      </c>
      <c r="J746" s="8">
        <f>SUM(J747:J748)</f>
        <v>15500</v>
      </c>
      <c r="K746" s="8">
        <f>SUM(K747:K748)</f>
        <v>37300</v>
      </c>
      <c r="M746" s="13"/>
    </row>
    <row r="747" spans="2:13" ht="30" hidden="1" x14ac:dyDescent="0.25">
      <c r="B747" s="1" t="str">
        <f t="shared" si="1340"/>
        <v>m</v>
      </c>
      <c r="C747" s="1" t="str">
        <f t="shared" si="1341"/>
        <v>a</v>
      </c>
      <c r="D747" s="4" t="s">
        <v>1</v>
      </c>
      <c r="E747" s="11" t="s">
        <v>22</v>
      </c>
      <c r="F747" s="8">
        <v>2326.0368100000001</v>
      </c>
      <c r="G747" s="8">
        <v>2500</v>
      </c>
      <c r="H747" s="8">
        <v>100</v>
      </c>
      <c r="I747" s="8">
        <v>79.314449999999994</v>
      </c>
      <c r="J747" s="8">
        <v>500</v>
      </c>
      <c r="K747" s="8">
        <v>3300</v>
      </c>
      <c r="M747" s="13"/>
    </row>
    <row r="748" spans="2:13" ht="30" hidden="1" x14ac:dyDescent="0.25">
      <c r="B748" s="1" t="str">
        <f t="shared" si="1340"/>
        <v>m</v>
      </c>
      <c r="C748" s="1" t="str">
        <f t="shared" si="1341"/>
        <v>a</v>
      </c>
      <c r="D748" s="4" t="s">
        <v>1</v>
      </c>
      <c r="E748" s="11" t="s">
        <v>23</v>
      </c>
      <c r="F748" s="8">
        <v>20207.480930000002</v>
      </c>
      <c r="G748" s="8">
        <v>17000</v>
      </c>
      <c r="H748" s="8">
        <v>18000</v>
      </c>
      <c r="I748" s="8">
        <v>17582.972010000001</v>
      </c>
      <c r="J748" s="8">
        <v>15000</v>
      </c>
      <c r="K748" s="8">
        <v>34000</v>
      </c>
      <c r="M748" s="13"/>
    </row>
    <row r="749" spans="2:13" hidden="1" x14ac:dyDescent="0.25">
      <c r="B749" s="1" t="str">
        <f t="shared" si="1340"/>
        <v>m</v>
      </c>
      <c r="C749" s="1" t="str">
        <f t="shared" si="1341"/>
        <v>a</v>
      </c>
      <c r="D749" s="4" t="s">
        <v>1</v>
      </c>
      <c r="E749" s="7" t="s">
        <v>24</v>
      </c>
      <c r="F749" s="8">
        <v>95119.546990000003</v>
      </c>
      <c r="G749" s="8">
        <v>30000</v>
      </c>
      <c r="H749" s="8">
        <v>35000</v>
      </c>
      <c r="I749" s="8">
        <v>24480.532179999998</v>
      </c>
      <c r="J749" s="8">
        <v>42700</v>
      </c>
      <c r="K749" s="8">
        <v>53000</v>
      </c>
      <c r="M749" s="13"/>
    </row>
    <row r="750" spans="2:13" hidden="1" x14ac:dyDescent="0.25">
      <c r="B750" s="1" t="str">
        <f t="shared" si="1340"/>
        <v>n</v>
      </c>
      <c r="C750" s="1" t="str">
        <f t="shared" si="1341"/>
        <v>b</v>
      </c>
      <c r="D750" s="4" t="s">
        <v>1</v>
      </c>
      <c r="E750" s="7" t="s">
        <v>25</v>
      </c>
      <c r="F750" s="8">
        <v>0</v>
      </c>
      <c r="G750" s="8">
        <v>0</v>
      </c>
      <c r="H750" s="8">
        <v>0</v>
      </c>
      <c r="I750" s="8">
        <v>0</v>
      </c>
      <c r="J750" s="8">
        <v>0</v>
      </c>
      <c r="K750" s="8">
        <v>0</v>
      </c>
      <c r="M750" s="2"/>
    </row>
    <row r="751" spans="2:13" ht="60" hidden="1" x14ac:dyDescent="0.25">
      <c r="B751" s="1" t="str">
        <f t="shared" si="1340"/>
        <v>n</v>
      </c>
      <c r="C751" s="1" t="str">
        <f t="shared" si="1341"/>
        <v>a</v>
      </c>
      <c r="D751" s="4" t="s">
        <v>230</v>
      </c>
      <c r="E751" s="5" t="s">
        <v>231</v>
      </c>
      <c r="F751" s="6">
        <f t="shared" ref="F751" si="1437">SUM(F752,F754)</f>
        <v>84.8</v>
      </c>
      <c r="G751" s="6">
        <f>SUM(G752,G754)</f>
        <v>0</v>
      </c>
      <c r="H751" s="6">
        <f t="shared" ref="H751" si="1438">SUM(H752,H754)</f>
        <v>0</v>
      </c>
      <c r="I751" s="6">
        <f t="shared" ref="I751" si="1439">SUM(I752,I754)</f>
        <v>0</v>
      </c>
      <c r="J751" s="6">
        <f>SUM(J752,J754)</f>
        <v>0</v>
      </c>
      <c r="K751" s="6">
        <f>SUM(K752,K754)</f>
        <v>0</v>
      </c>
      <c r="M751" s="2"/>
    </row>
    <row r="752" spans="2:13" hidden="1" x14ac:dyDescent="0.25">
      <c r="B752" s="1" t="str">
        <f t="shared" si="1340"/>
        <v>n</v>
      </c>
      <c r="C752" s="1" t="str">
        <f t="shared" si="1341"/>
        <v>a</v>
      </c>
      <c r="D752" s="4" t="s">
        <v>1</v>
      </c>
      <c r="E752" s="7" t="s">
        <v>14</v>
      </c>
      <c r="F752" s="8">
        <f t="shared" ref="F752" si="1440">SUM(F753)</f>
        <v>84.8</v>
      </c>
      <c r="G752" s="8">
        <f>SUM(G753)</f>
        <v>0</v>
      </c>
      <c r="H752" s="8">
        <f t="shared" ref="H752" si="1441">SUM(H753)</f>
        <v>0</v>
      </c>
      <c r="I752" s="8">
        <f t="shared" ref="I752" si="1442">SUM(I753)</f>
        <v>0</v>
      </c>
      <c r="J752" s="8">
        <f>SUM(J753)</f>
        <v>0</v>
      </c>
      <c r="K752" s="8">
        <f>SUM(K753)</f>
        <v>0</v>
      </c>
      <c r="M752" s="2"/>
    </row>
    <row r="753" spans="1:13" hidden="1" x14ac:dyDescent="0.25">
      <c r="B753" s="1" t="str">
        <f t="shared" si="1340"/>
        <v>n</v>
      </c>
      <c r="C753" s="1" t="str">
        <f t="shared" si="1341"/>
        <v>a</v>
      </c>
      <c r="D753" s="4" t="s">
        <v>1</v>
      </c>
      <c r="E753" s="9" t="s">
        <v>16</v>
      </c>
      <c r="F753" s="8">
        <v>84.8</v>
      </c>
      <c r="G753" s="8">
        <v>0</v>
      </c>
      <c r="H753" s="8">
        <v>0</v>
      </c>
      <c r="I753" s="8">
        <v>0</v>
      </c>
      <c r="J753" s="8">
        <v>0</v>
      </c>
      <c r="K753" s="8">
        <v>0</v>
      </c>
      <c r="M753" s="2"/>
    </row>
    <row r="754" spans="1:13" hidden="1" x14ac:dyDescent="0.25">
      <c r="B754" s="1" t="str">
        <f t="shared" si="1340"/>
        <v>n</v>
      </c>
      <c r="C754" s="1" t="str">
        <f t="shared" si="1341"/>
        <v>b</v>
      </c>
      <c r="D754" s="4" t="s">
        <v>1</v>
      </c>
      <c r="E754" s="7" t="s">
        <v>24</v>
      </c>
      <c r="F754" s="8">
        <v>0</v>
      </c>
      <c r="G754" s="8">
        <v>0</v>
      </c>
      <c r="H754" s="8">
        <v>0</v>
      </c>
      <c r="I754" s="8">
        <v>0</v>
      </c>
      <c r="J754" s="8">
        <v>0</v>
      </c>
      <c r="K754" s="8">
        <v>0</v>
      </c>
      <c r="M754" s="2"/>
    </row>
    <row r="755" spans="1:13" ht="30" hidden="1" x14ac:dyDescent="0.25">
      <c r="B755" s="1" t="str">
        <f t="shared" si="1340"/>
        <v>n</v>
      </c>
      <c r="C755" s="1" t="str">
        <f t="shared" si="1341"/>
        <v>a</v>
      </c>
      <c r="D755" s="4" t="s">
        <v>232</v>
      </c>
      <c r="E755" s="5" t="s">
        <v>233</v>
      </c>
      <c r="F755" s="6">
        <f t="shared" ref="F755" si="1443">SUM(F756,F759)</f>
        <v>218.82254999999998</v>
      </c>
      <c r="G755" s="6">
        <f>SUM(G756,G759)</f>
        <v>0</v>
      </c>
      <c r="H755" s="6">
        <f t="shared" ref="H755" si="1444">SUM(H756,H759)</f>
        <v>0</v>
      </c>
      <c r="I755" s="6">
        <f t="shared" ref="I755" si="1445">SUM(I756,I759)</f>
        <v>0</v>
      </c>
      <c r="J755" s="6">
        <f>SUM(J756,J759)</f>
        <v>0</v>
      </c>
      <c r="K755" s="6">
        <f>SUM(K756,K759)</f>
        <v>0</v>
      </c>
      <c r="M755" s="2"/>
    </row>
    <row r="756" spans="1:13" hidden="1" x14ac:dyDescent="0.25">
      <c r="B756" s="1" t="str">
        <f t="shared" si="1340"/>
        <v>n</v>
      </c>
      <c r="C756" s="1" t="str">
        <f t="shared" si="1341"/>
        <v>a</v>
      </c>
      <c r="D756" s="4" t="s">
        <v>1</v>
      </c>
      <c r="E756" s="7" t="s">
        <v>14</v>
      </c>
      <c r="F756" s="8">
        <f t="shared" ref="F756" si="1446">SUM(F757:F758)</f>
        <v>207.84654999999998</v>
      </c>
      <c r="G756" s="8">
        <f>SUM(G757:G758)</f>
        <v>0</v>
      </c>
      <c r="H756" s="8">
        <f t="shared" ref="H756" si="1447">SUM(H757:H758)</f>
        <v>0</v>
      </c>
      <c r="I756" s="8">
        <f t="shared" ref="I756" si="1448">SUM(I757:I758)</f>
        <v>0</v>
      </c>
      <c r="J756" s="8">
        <f>SUM(J757:J758)</f>
        <v>0</v>
      </c>
      <c r="K756" s="8">
        <f>SUM(K757:K758)</f>
        <v>0</v>
      </c>
      <c r="M756" s="2"/>
    </row>
    <row r="757" spans="1:13" hidden="1" x14ac:dyDescent="0.25">
      <c r="B757" s="1" t="str">
        <f t="shared" si="1340"/>
        <v>n</v>
      </c>
      <c r="C757" s="1" t="str">
        <f t="shared" si="1341"/>
        <v>a</v>
      </c>
      <c r="D757" s="4" t="s">
        <v>1</v>
      </c>
      <c r="E757" s="9" t="s">
        <v>16</v>
      </c>
      <c r="F757" s="8">
        <v>206.81237999999999</v>
      </c>
      <c r="G757" s="8">
        <v>0</v>
      </c>
      <c r="H757" s="8">
        <v>0</v>
      </c>
      <c r="I757" s="8">
        <v>0</v>
      </c>
      <c r="J757" s="8">
        <v>0</v>
      </c>
      <c r="K757" s="8">
        <v>0</v>
      </c>
      <c r="M757" s="2"/>
    </row>
    <row r="758" spans="1:13" hidden="1" x14ac:dyDescent="0.25">
      <c r="B758" s="1" t="str">
        <f t="shared" si="1340"/>
        <v>n</v>
      </c>
      <c r="C758" s="1" t="str">
        <f t="shared" si="1341"/>
        <v>a</v>
      </c>
      <c r="D758" s="4" t="s">
        <v>1</v>
      </c>
      <c r="E758" s="9" t="s">
        <v>19</v>
      </c>
      <c r="F758" s="8">
        <v>1.03417</v>
      </c>
      <c r="G758" s="8">
        <v>0</v>
      </c>
      <c r="H758" s="8">
        <v>0</v>
      </c>
      <c r="I758" s="8">
        <v>0</v>
      </c>
      <c r="J758" s="8">
        <v>0</v>
      </c>
      <c r="K758" s="8">
        <v>0</v>
      </c>
      <c r="M758" s="2"/>
    </row>
    <row r="759" spans="1:13" hidden="1" x14ac:dyDescent="0.25">
      <c r="B759" s="1" t="str">
        <f t="shared" si="1340"/>
        <v>n</v>
      </c>
      <c r="C759" s="1" t="str">
        <f t="shared" si="1341"/>
        <v>a</v>
      </c>
      <c r="D759" s="4" t="s">
        <v>1</v>
      </c>
      <c r="E759" s="7" t="s">
        <v>24</v>
      </c>
      <c r="F759" s="8">
        <v>10.976000000000001</v>
      </c>
      <c r="G759" s="8">
        <v>0</v>
      </c>
      <c r="H759" s="8">
        <v>0</v>
      </c>
      <c r="I759" s="8">
        <v>0</v>
      </c>
      <c r="J759" s="8">
        <v>0</v>
      </c>
      <c r="K759" s="8">
        <v>0</v>
      </c>
      <c r="M759" s="2"/>
    </row>
    <row r="760" spans="1:13" ht="30" x14ac:dyDescent="0.25">
      <c r="A760" s="1" t="s">
        <v>241</v>
      </c>
      <c r="B760" s="1" t="s">
        <v>240</v>
      </c>
      <c r="C760" s="1" t="str">
        <f t="shared" si="1341"/>
        <v>a</v>
      </c>
      <c r="D760" s="4" t="s">
        <v>234</v>
      </c>
      <c r="E760" s="5" t="s">
        <v>235</v>
      </c>
      <c r="F760" s="6">
        <f t="shared" ref="F760" si="1449">SUM(F761)</f>
        <v>0</v>
      </c>
      <c r="G760" s="6">
        <f>SUM(G761)</f>
        <v>0</v>
      </c>
      <c r="H760" s="6">
        <f t="shared" ref="H760" si="1450">SUM(H761)</f>
        <v>82</v>
      </c>
      <c r="I760" s="6">
        <f t="shared" ref="I760" si="1451">SUM(I761)</f>
        <v>69.217799999999997</v>
      </c>
      <c r="J760" s="6">
        <f>SUM(J761)</f>
        <v>85</v>
      </c>
      <c r="K760" s="6">
        <f>SUM(K761)</f>
        <v>85</v>
      </c>
      <c r="M760" s="13"/>
    </row>
    <row r="761" spans="1:13" x14ac:dyDescent="0.25">
      <c r="B761" s="1" t="s">
        <v>240</v>
      </c>
      <c r="C761" s="1" t="str">
        <f t="shared" si="1341"/>
        <v>a</v>
      </c>
      <c r="D761" s="4" t="s">
        <v>1</v>
      </c>
      <c r="E761" s="7" t="s">
        <v>14</v>
      </c>
      <c r="F761" s="8">
        <f t="shared" ref="F761" si="1452">SUM(F762:F763)</f>
        <v>0</v>
      </c>
      <c r="G761" s="8">
        <f>SUM(G762:G763)</f>
        <v>0</v>
      </c>
      <c r="H761" s="8">
        <f t="shared" ref="H761" si="1453">SUM(H762:H763)</f>
        <v>82</v>
      </c>
      <c r="I761" s="8">
        <f t="shared" ref="I761" si="1454">SUM(I762:I763)</f>
        <v>69.217799999999997</v>
      </c>
      <c r="J761" s="8">
        <f>SUM(J762:J763)</f>
        <v>85</v>
      </c>
      <c r="K761" s="8">
        <f>SUM(K762:K763)</f>
        <v>85</v>
      </c>
      <c r="M761" s="13"/>
    </row>
    <row r="762" spans="1:13" x14ac:dyDescent="0.25">
      <c r="B762" s="1" t="s">
        <v>240</v>
      </c>
      <c r="C762" s="1" t="str">
        <f t="shared" si="1341"/>
        <v>a</v>
      </c>
      <c r="D762" s="4" t="s">
        <v>1</v>
      </c>
      <c r="E762" s="9" t="s">
        <v>16</v>
      </c>
      <c r="F762" s="8">
        <v>0</v>
      </c>
      <c r="G762" s="8">
        <v>0</v>
      </c>
      <c r="H762" s="8">
        <v>32</v>
      </c>
      <c r="I762" s="8">
        <v>19.2178</v>
      </c>
      <c r="J762" s="8">
        <v>32</v>
      </c>
      <c r="K762" s="8">
        <v>32</v>
      </c>
      <c r="M762" s="13"/>
    </row>
    <row r="763" spans="1:13" x14ac:dyDescent="0.25">
      <c r="B763" s="1" t="s">
        <v>240</v>
      </c>
      <c r="C763" s="1" t="str">
        <f t="shared" si="1341"/>
        <v>a</v>
      </c>
      <c r="D763" s="4" t="s">
        <v>1</v>
      </c>
      <c r="E763" s="9" t="s">
        <v>17</v>
      </c>
      <c r="F763" s="8">
        <v>0</v>
      </c>
      <c r="G763" s="8">
        <v>0</v>
      </c>
      <c r="H763" s="8">
        <v>50</v>
      </c>
      <c r="I763" s="8">
        <v>50</v>
      </c>
      <c r="J763" s="8">
        <v>53</v>
      </c>
      <c r="K763" s="8">
        <v>53</v>
      </c>
      <c r="M763" s="13"/>
    </row>
    <row r="764" spans="1:13" ht="96.75" x14ac:dyDescent="0.25">
      <c r="A764" s="1" t="s">
        <v>241</v>
      </c>
      <c r="B764" s="1" t="s">
        <v>240</v>
      </c>
      <c r="C764" s="1" t="str">
        <f t="shared" si="1341"/>
        <v>a</v>
      </c>
      <c r="D764" s="4" t="s">
        <v>236</v>
      </c>
      <c r="E764" s="5" t="s">
        <v>237</v>
      </c>
      <c r="F764" s="6">
        <f t="shared" ref="F764" si="1455">SUM(F765,F770)</f>
        <v>0</v>
      </c>
      <c r="G764" s="6">
        <f>SUM(G765,G770)</f>
        <v>0</v>
      </c>
      <c r="H764" s="6">
        <f t="shared" ref="H764" si="1456">SUM(H765,H770)</f>
        <v>100</v>
      </c>
      <c r="I764" s="6">
        <f t="shared" ref="I764" si="1457">SUM(I765,I770)</f>
        <v>11.75057</v>
      </c>
      <c r="J764" s="6">
        <f>SUM(J765,J770)</f>
        <v>0</v>
      </c>
      <c r="K764" s="16">
        <f>SUM(K765,K770)</f>
        <v>2800</v>
      </c>
      <c r="M764" s="15" t="s">
        <v>249</v>
      </c>
    </row>
    <row r="765" spans="1:13" x14ac:dyDescent="0.25">
      <c r="B765" s="1" t="s">
        <v>240</v>
      </c>
      <c r="C765" s="1" t="str">
        <f t="shared" si="1341"/>
        <v>a</v>
      </c>
      <c r="D765" s="4" t="s">
        <v>1</v>
      </c>
      <c r="E765" s="7" t="s">
        <v>14</v>
      </c>
      <c r="F765" s="8">
        <f t="shared" ref="F765:F766" si="1458">SUM(F766)</f>
        <v>0</v>
      </c>
      <c r="G765" s="8">
        <f t="shared" ref="G765:G766" si="1459">SUM(G766)</f>
        <v>0</v>
      </c>
      <c r="H765" s="8">
        <f t="shared" ref="H765:H766" si="1460">SUM(H766)</f>
        <v>80</v>
      </c>
      <c r="I765" s="8">
        <f t="shared" ref="I765:I766" si="1461">SUM(I766)</f>
        <v>2.2542400000000002</v>
      </c>
      <c r="J765" s="8">
        <f t="shared" ref="J765:J766" si="1462">SUM(J766)</f>
        <v>0</v>
      </c>
      <c r="K765" s="8">
        <f t="shared" ref="K765:K766" si="1463">SUM(K766)</f>
        <v>1600</v>
      </c>
      <c r="M765" s="13"/>
    </row>
    <row r="766" spans="1:13" x14ac:dyDescent="0.25">
      <c r="B766" s="1" t="s">
        <v>240</v>
      </c>
      <c r="C766" s="1" t="str">
        <f t="shared" si="1341"/>
        <v>a</v>
      </c>
      <c r="D766" s="4" t="s">
        <v>1</v>
      </c>
      <c r="E766" s="9" t="s">
        <v>20</v>
      </c>
      <c r="F766" s="8">
        <f t="shared" si="1458"/>
        <v>0</v>
      </c>
      <c r="G766" s="8">
        <f t="shared" si="1459"/>
        <v>0</v>
      </c>
      <c r="H766" s="8">
        <f t="shared" si="1460"/>
        <v>80</v>
      </c>
      <c r="I766" s="8">
        <f t="shared" si="1461"/>
        <v>2.2542400000000002</v>
      </c>
      <c r="J766" s="8">
        <f t="shared" si="1462"/>
        <v>0</v>
      </c>
      <c r="K766" s="8">
        <f t="shared" si="1463"/>
        <v>1600</v>
      </c>
      <c r="M766" s="13"/>
    </row>
    <row r="767" spans="1:13" hidden="1" x14ac:dyDescent="0.25">
      <c r="B767" s="1" t="str">
        <f t="shared" si="1340"/>
        <v>n</v>
      </c>
      <c r="C767" s="1" t="str">
        <f t="shared" si="1341"/>
        <v>a</v>
      </c>
      <c r="D767" s="4" t="s">
        <v>1</v>
      </c>
      <c r="E767" s="10" t="s">
        <v>21</v>
      </c>
      <c r="F767" s="8">
        <f t="shared" ref="F767" si="1464">SUM(F768:F769)</f>
        <v>0</v>
      </c>
      <c r="G767" s="8">
        <f>SUM(G768:G769)</f>
        <v>0</v>
      </c>
      <c r="H767" s="8">
        <f t="shared" ref="H767" si="1465">SUM(H768:H769)</f>
        <v>80</v>
      </c>
      <c r="I767" s="8">
        <f t="shared" ref="I767" si="1466">SUM(I768:I769)</f>
        <v>2.2542400000000002</v>
      </c>
      <c r="J767" s="8">
        <f>SUM(J768:J769)</f>
        <v>0</v>
      </c>
      <c r="K767" s="8">
        <f>SUM(K768:K769)</f>
        <v>1600</v>
      </c>
      <c r="M767" s="2"/>
    </row>
    <row r="768" spans="1:13" ht="30" hidden="1" x14ac:dyDescent="0.25">
      <c r="B768" s="1" t="str">
        <f t="shared" si="1340"/>
        <v>n</v>
      </c>
      <c r="C768" s="1" t="str">
        <f t="shared" si="1341"/>
        <v>a</v>
      </c>
      <c r="D768" s="4" t="s">
        <v>1</v>
      </c>
      <c r="E768" s="11" t="s">
        <v>22</v>
      </c>
      <c r="F768" s="8">
        <v>0</v>
      </c>
      <c r="G768" s="8">
        <v>0</v>
      </c>
      <c r="H768" s="8">
        <v>30</v>
      </c>
      <c r="I768" s="8">
        <v>1.03756</v>
      </c>
      <c r="J768" s="8">
        <v>0</v>
      </c>
      <c r="K768" s="8">
        <v>400</v>
      </c>
      <c r="M768" s="2"/>
    </row>
    <row r="769" spans="2:13" ht="30" hidden="1" x14ac:dyDescent="0.25">
      <c r="B769" s="1" t="str">
        <f t="shared" si="1340"/>
        <v>n</v>
      </c>
      <c r="C769" s="1" t="str">
        <f t="shared" si="1341"/>
        <v>a</v>
      </c>
      <c r="D769" s="4" t="s">
        <v>1</v>
      </c>
      <c r="E769" s="11" t="s">
        <v>23</v>
      </c>
      <c r="F769" s="8">
        <v>0</v>
      </c>
      <c r="G769" s="8">
        <v>0</v>
      </c>
      <c r="H769" s="8">
        <v>50</v>
      </c>
      <c r="I769" s="8">
        <v>1.21668</v>
      </c>
      <c r="J769" s="8">
        <v>0</v>
      </c>
      <c r="K769" s="8">
        <v>1200</v>
      </c>
      <c r="M769" s="2"/>
    </row>
    <row r="770" spans="2:13" x14ac:dyDescent="0.25">
      <c r="B770" s="1" t="s">
        <v>240</v>
      </c>
      <c r="C770" s="1" t="str">
        <f t="shared" si="1341"/>
        <v>a</v>
      </c>
      <c r="D770" s="4" t="s">
        <v>1</v>
      </c>
      <c r="E770" s="7" t="s">
        <v>24</v>
      </c>
      <c r="F770" s="8">
        <v>0</v>
      </c>
      <c r="G770" s="8">
        <v>0</v>
      </c>
      <c r="H770" s="8">
        <v>20</v>
      </c>
      <c r="I770" s="8">
        <v>9.4963300000000004</v>
      </c>
      <c r="J770" s="8">
        <v>0</v>
      </c>
      <c r="K770" s="8">
        <v>1200</v>
      </c>
      <c r="M770" s="13"/>
    </row>
    <row r="771" spans="2:13" hidden="1" x14ac:dyDescent="0.25">
      <c r="B771" s="1" t="str">
        <f t="shared" si="1340"/>
        <v>n</v>
      </c>
      <c r="C771" s="1" t="str">
        <f t="shared" si="1341"/>
        <v>b</v>
      </c>
      <c r="D771" s="4" t="s">
        <v>238</v>
      </c>
      <c r="E771" s="5" t="s">
        <v>239</v>
      </c>
      <c r="F771" s="6">
        <f t="shared" ref="F771" si="1467">SUM(F772,F775)</f>
        <v>0</v>
      </c>
      <c r="G771" s="6">
        <f>SUM(G772,G775)</f>
        <v>0</v>
      </c>
      <c r="H771" s="6">
        <f t="shared" ref="H771" si="1468">SUM(H772,H775)</f>
        <v>0</v>
      </c>
      <c r="I771" s="6">
        <f t="shared" ref="I771" si="1469">SUM(I772,I775)</f>
        <v>0</v>
      </c>
      <c r="J771" s="6">
        <f>SUM(J772,J775)</f>
        <v>0</v>
      </c>
      <c r="K771" s="6">
        <f>SUM(K772,K775)</f>
        <v>0</v>
      </c>
      <c r="M771" s="2"/>
    </row>
    <row r="772" spans="2:13" hidden="1" x14ac:dyDescent="0.25">
      <c r="B772" s="1" t="str">
        <f t="shared" si="1340"/>
        <v>n</v>
      </c>
      <c r="C772" s="1" t="str">
        <f t="shared" si="1341"/>
        <v>b</v>
      </c>
      <c r="D772" s="4" t="s">
        <v>1</v>
      </c>
      <c r="E772" s="7" t="s">
        <v>14</v>
      </c>
      <c r="F772" s="8">
        <f t="shared" ref="F772" si="1470">SUM(F773:F774)</f>
        <v>0</v>
      </c>
      <c r="G772" s="8">
        <f>SUM(G773:G774)</f>
        <v>0</v>
      </c>
      <c r="H772" s="8">
        <f t="shared" ref="H772" si="1471">SUM(H773:H774)</f>
        <v>0</v>
      </c>
      <c r="I772" s="8">
        <f t="shared" ref="I772" si="1472">SUM(I773:I774)</f>
        <v>0</v>
      </c>
      <c r="J772" s="8">
        <f>SUM(J773:J774)</f>
        <v>0</v>
      </c>
      <c r="K772" s="8">
        <f>SUM(K773:K774)</f>
        <v>0</v>
      </c>
      <c r="M772" s="2"/>
    </row>
    <row r="773" spans="2:13" hidden="1" x14ac:dyDescent="0.25">
      <c r="B773" s="1" t="str">
        <f t="shared" ref="B773:B775" si="1473">IF((G773+R773)&gt;0,"m","n")</f>
        <v>n</v>
      </c>
      <c r="C773" s="1" t="str">
        <f t="shared" ref="C773:C775" si="1474">IF((F773+G773+H773+I773+J773+K773)&gt;0,"a","b")</f>
        <v>b</v>
      </c>
      <c r="D773" s="4" t="s">
        <v>1</v>
      </c>
      <c r="E773" s="9" t="s">
        <v>16</v>
      </c>
      <c r="F773" s="8">
        <v>0</v>
      </c>
      <c r="G773" s="8">
        <v>0</v>
      </c>
      <c r="H773" s="8">
        <v>0</v>
      </c>
      <c r="I773" s="8">
        <v>0</v>
      </c>
      <c r="J773" s="8">
        <v>0</v>
      </c>
      <c r="K773" s="8">
        <v>0</v>
      </c>
      <c r="M773" s="2"/>
    </row>
    <row r="774" spans="2:13" hidden="1" x14ac:dyDescent="0.25">
      <c r="B774" s="1" t="str">
        <f t="shared" si="1473"/>
        <v>n</v>
      </c>
      <c r="C774" s="1" t="str">
        <f t="shared" si="1474"/>
        <v>b</v>
      </c>
      <c r="D774" s="4" t="s">
        <v>1</v>
      </c>
      <c r="E774" s="9" t="s">
        <v>17</v>
      </c>
      <c r="F774" s="8">
        <v>0</v>
      </c>
      <c r="G774" s="8">
        <v>0</v>
      </c>
      <c r="H774" s="8">
        <v>0</v>
      </c>
      <c r="I774" s="8">
        <v>0</v>
      </c>
      <c r="J774" s="8">
        <v>0</v>
      </c>
      <c r="K774" s="8">
        <v>0</v>
      </c>
      <c r="M774" s="2"/>
    </row>
    <row r="775" spans="2:13" hidden="1" x14ac:dyDescent="0.25">
      <c r="B775" s="1" t="str">
        <f t="shared" si="1473"/>
        <v>n</v>
      </c>
      <c r="C775" s="1" t="str">
        <f t="shared" si="1474"/>
        <v>b</v>
      </c>
      <c r="D775" s="4" t="s">
        <v>1</v>
      </c>
      <c r="E775" s="7" t="s">
        <v>24</v>
      </c>
      <c r="F775" s="8">
        <v>0</v>
      </c>
      <c r="G775" s="8">
        <v>0</v>
      </c>
      <c r="H775" s="8">
        <v>0</v>
      </c>
      <c r="I775" s="8">
        <v>0</v>
      </c>
      <c r="J775" s="8">
        <v>0</v>
      </c>
      <c r="K775" s="8">
        <v>0</v>
      </c>
      <c r="M775" s="2"/>
    </row>
    <row r="776" spans="2:13" ht="0" hidden="1" customHeight="1" thickTop="1" x14ac:dyDescent="0.25">
      <c r="M776" s="2"/>
    </row>
    <row r="777" spans="2:13" ht="18" customHeight="1" x14ac:dyDescent="0.25"/>
  </sheetData>
  <autoFilter ref="A4:K775">
    <filterColumn colId="1">
      <filters>
        <filter val="m"/>
      </filters>
    </filterColumn>
    <filterColumn colId="2">
      <filters>
        <filter val="a"/>
      </filters>
    </filterColumn>
  </autoFilter>
  <mergeCells count="10">
    <mergeCell ref="D2:E2"/>
    <mergeCell ref="M117:M120"/>
    <mergeCell ref="M492:M510"/>
    <mergeCell ref="M606:M637"/>
    <mergeCell ref="M257:M267"/>
    <mergeCell ref="M269:M277"/>
    <mergeCell ref="M437:M440"/>
    <mergeCell ref="M441:M445"/>
    <mergeCell ref="M449:M452"/>
    <mergeCell ref="M457:M478"/>
  </mergeCells>
  <pageMargins left="0" right="0" top="0" bottom="0" header="0" footer="0"/>
  <pageSetup scale="69"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Maia Gotiashvili</dc:creator>
  <cp:keywords/>
  <dc:description/>
  <cp:lastModifiedBy>Maia Gotiashvili</cp:lastModifiedBy>
  <dcterms:created xsi:type="dcterms:W3CDTF">2019-10-02T11:08:59Z</dcterms:created>
  <dcterms:modified xsi:type="dcterms:W3CDTF">2019-10-02T12:13:32Z</dcterms:modified>
  <cp:category/>
  <cp:contentStatus/>
</cp:coreProperties>
</file>