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7100" windowHeight="9600"/>
  </bookViews>
  <sheets>
    <sheet name="Sheet1" sheetId="1" r:id="rId1"/>
    <sheet name="Sheet2" sheetId="2" r:id="rId2"/>
    <sheet name="Sheet3" sheetId="3" r:id="rId3"/>
  </sheets>
  <calcPr calcId="125725" refMode="R1C1"/>
</workbook>
</file>

<file path=xl/calcChain.xml><?xml version="1.0" encoding="utf-8"?>
<calcChain xmlns="http://schemas.openxmlformats.org/spreadsheetml/2006/main">
  <c r="E43" i="1"/>
  <c r="D43"/>
  <c r="D41"/>
  <c r="D40"/>
  <c r="D37"/>
  <c r="D36"/>
  <c r="E42"/>
  <c r="E41"/>
  <c r="E40"/>
  <c r="E37"/>
  <c r="E36"/>
  <c r="E26"/>
  <c r="E25"/>
  <c r="E24"/>
  <c r="E19"/>
  <c r="E15"/>
  <c r="E14"/>
  <c r="E9"/>
  <c r="E46" l="1"/>
</calcChain>
</file>

<file path=xl/sharedStrings.xml><?xml version="1.0" encoding="utf-8"?>
<sst xmlns="http://schemas.openxmlformats.org/spreadsheetml/2006/main" count="90" uniqueCount="55">
  <si>
    <t>usasyidlod gadasacemi materialuri faseulobebi</t>
  </si>
  <si>
    <t>№</t>
  </si>
  <si>
    <t>Ã   À   Ó   À   á   Ä   Ë   Ä   Á   À</t>
  </si>
  <si>
    <t>ÂÀÍÆÏÌÉËÄÁÀ</t>
  </si>
  <si>
    <t>ÒÀÏÃÄÍÏÁÀ</t>
  </si>
  <si>
    <t>ცალი</t>
  </si>
  <si>
    <t>ს უ ლ</t>
  </si>
  <si>
    <t>კომპ</t>
  </si>
  <si>
    <t xml:space="preserve">     როსტომ ჩაბრაძე</t>
  </si>
  <si>
    <t xml:space="preserve"> ა.(ა.)ი.პ. "ასოციაცია ატუ"–ს </t>
  </si>
  <si>
    <t xml:space="preserve">   გამგეობის თავმჯდომარე</t>
  </si>
  <si>
    <t xml:space="preserve"> ა.(ა.)ი.პ. "დოსტაქარი"–ს</t>
  </si>
  <si>
    <t>აღმასრულებელი დირექტორი</t>
  </si>
  <si>
    <t>________________________</t>
  </si>
  <si>
    <t xml:space="preserve">        ________________________</t>
  </si>
  <si>
    <t>дАДТМПГЙНДБЙИЙ ГАНАГВАТЙ УДШЭЙА KU-9-H-LU50S-H</t>
  </si>
  <si>
    <t>дАДТМПГЙНДБЙИЙ ГАНАГВАТЙ УДШЭЙА KU-8-H-LU50S-H</t>
  </si>
  <si>
    <t>дАДТМПГЙНДБЙИЙ ГАНАГВАТЙ УДШЭЙА KU-7-H-LU50S-H</t>
  </si>
  <si>
    <t>ГАНАГВАТЙ дАДТМПГЙНДБЙИЙ УДШЭЙА KU 3-H-LU25S-h</t>
  </si>
  <si>
    <t>дАДТМПГЙНДБЙИЙ ГАНАГВАТЙ УДШЭЙА KU-3-H-LU50S-H</t>
  </si>
  <si>
    <t>УЙУФДМА МДГГДБЙУ ВАМПЮАбДБЙУ</t>
  </si>
  <si>
    <t>ЦЯЪЕДФЙ КЕДБЙУ ЯЪАТП UPS (3000)</t>
  </si>
  <si>
    <t>ЬАМЯДТЙ ЭЙЧТЦЛЙ</t>
  </si>
  <si>
    <t>АРАТАФЙ ФДЛДЧПНЙУ</t>
  </si>
  <si>
    <t>ГЙНАМЙКЙ УАКПМЦНЙКАЭЙП</t>
  </si>
  <si>
    <t>ЕЙГДП КАМДТА</t>
  </si>
  <si>
    <t>МЙКТПЧПНЙ</t>
  </si>
  <si>
    <t>КПНГЙЭЙПНДТЙ МПНПБЛПКЦТЙ</t>
  </si>
  <si>
    <t>КПНГДНЭЙПНДТЙ  9000</t>
  </si>
  <si>
    <t>КПНГДНЭЙПНДТЙ 070/071</t>
  </si>
  <si>
    <t>БЛПКЙ АЕФПМАФЙКЙУ МАТИЕЙУ KU8-H-LU50S-H KK3,KK4</t>
  </si>
  <si>
    <t>БЛПКЙ АЕФПМАФЙКЙУ МАТИЕЙУ KU3-H-LU50P-H KK5,KK6</t>
  </si>
  <si>
    <t>БЛПКЙ АЕФПМАФЙКЙУ МАТИЕЙУ KU8-H-LU50S-H FU3</t>
  </si>
  <si>
    <t>РЦЛФЙ МАТИЕЙУ</t>
  </si>
  <si>
    <t xml:space="preserve">ЛЙЧФЙ </t>
  </si>
  <si>
    <t>ЕАКЦЦМЙ CPA 3*205/1000V</t>
  </si>
  <si>
    <t>АУРЙТАФЙУ ГАМаДТЙ аЦТаДЛЙ 1*54 m3</t>
  </si>
  <si>
    <t>АУРЙТАФЙУ ГАМаДТЙ аЦТаДЛЙ 5ЛФТ</t>
  </si>
  <si>
    <t>бДЛУАБАНЙ ШЙТЦТВЙЦЛЙ</t>
  </si>
  <si>
    <t>ЬАНЙ ЦС.ЛЙИПНЙУ КАТКАУЙИ</t>
  </si>
  <si>
    <t>ИАТП УЦГНПДБЙУ ВАУАЫТПБЙ</t>
  </si>
  <si>
    <t>МАВЙГА ДТИБЦГЙАНЙ ЬАНЙИ</t>
  </si>
  <si>
    <t>УКАМЙ УАЫбАРЙУ G40JDSW135;G01JDSW131;G01JDSW129</t>
  </si>
  <si>
    <t>ЦТНА НАВЕЙУ</t>
  </si>
  <si>
    <t>ЫЦЫЙУ ИАТП N1394 AA</t>
  </si>
  <si>
    <t>МАВЙГА АБАЖАНЙИ АбАЛЫПБЙЛЙУ</t>
  </si>
  <si>
    <t>МАВЙГА АбАЛЫПБЙЛЙУ ЛДЙБЙИ</t>
  </si>
  <si>
    <t>УАТКД УАВАЛАНФДТЙП 60*50 60*60</t>
  </si>
  <si>
    <t>УАТКД УАВАЛАНФДТЙП</t>
  </si>
  <si>
    <t xml:space="preserve">a.(a.)i.p. asociacia “atu” – s mier </t>
  </si>
  <si>
    <t>ÄÊÀÔÄÒÉÍÄ ÔÉÊÀÒÀÞÄ</t>
  </si>
  <si>
    <t>УАТКД (ÃÉÃÉ)</t>
  </si>
  <si>
    <t>ЦТНА ÔÖÀËÄÔÉÓ</t>
  </si>
  <si>
    <t>АНФДНА УАФДЛДЕЙЖЙП (КДЙУЙÈ, ВАМАЮЛЙДТДБДЛЙÈ)</t>
  </si>
  <si>
    <r>
      <t>ÙÉÒÄÁÖËÄÁÀ</t>
    </r>
    <r>
      <rPr>
        <b/>
        <i/>
        <sz val="10"/>
        <color indexed="8"/>
        <rFont val="Geo_Times"/>
        <family val="1"/>
      </rPr>
      <t xml:space="preserve"> (ლარი)</t>
    </r>
  </si>
</sst>
</file>

<file path=xl/styles.xml><?xml version="1.0" encoding="utf-8"?>
<styleSheet xmlns="http://schemas.openxmlformats.org/spreadsheetml/2006/main">
  <numFmts count="1">
    <numFmt numFmtId="164" formatCode="#,##0.00;[Red]\-#,##0.00"/>
  </numFmts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FGrigolia Letter"/>
    </font>
    <font>
      <b/>
      <sz val="12"/>
      <name val="AcadNusx"/>
    </font>
    <font>
      <b/>
      <sz val="12"/>
      <name val="TFGrigolia Letter"/>
    </font>
    <font>
      <b/>
      <i/>
      <sz val="12"/>
      <color indexed="8"/>
      <name val="Geo_Times"/>
      <family val="1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0"/>
      <color indexed="8"/>
      <name val="Geo_Times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>
      <alignment horizontal="left"/>
    </xf>
  </cellStyleXfs>
  <cellXfs count="26">
    <xf numFmtId="0" fontId="0" fillId="0" borderId="0" xfId="0"/>
    <xf numFmtId="0" fontId="5" fillId="0" borderId="1" xfId="1" applyFont="1" applyBorder="1" applyAlignment="1">
      <alignment vertical="center"/>
    </xf>
    <xf numFmtId="0" fontId="2" fillId="0" borderId="1" xfId="2" applyFont="1" applyBorder="1" applyAlignment="1">
      <alignment horizontal="centerContinuous" vertical="center"/>
    </xf>
    <xf numFmtId="0" fontId="4" fillId="0" borderId="1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vertical="center" wrapText="1"/>
    </xf>
    <xf numFmtId="0" fontId="2" fillId="0" borderId="0" xfId="2" applyFont="1" applyBorder="1" applyAlignment="1">
      <alignment horizontal="centerContinuous" vertical="center"/>
    </xf>
    <xf numFmtId="0" fontId="2" fillId="0" borderId="0" xfId="2" applyNumberFormat="1" applyFont="1" applyBorder="1" applyAlignment="1">
      <alignment horizontal="center" vertical="center"/>
    </xf>
    <xf numFmtId="164" fontId="2" fillId="0" borderId="0" xfId="2" applyNumberFormat="1" applyFont="1" applyBorder="1" applyAlignment="1">
      <alignment horizontal="center" vertical="center"/>
    </xf>
    <xf numFmtId="0" fontId="6" fillId="0" borderId="0" xfId="1" applyFont="1"/>
    <xf numFmtId="0" fontId="8" fillId="0" borderId="0" xfId="0" applyFont="1"/>
    <xf numFmtId="0" fontId="9" fillId="0" borderId="1" xfId="1" applyFont="1" applyBorder="1" applyAlignment="1">
      <alignment vertical="center"/>
    </xf>
    <xf numFmtId="0" fontId="10" fillId="0" borderId="0" xfId="1" applyFont="1" applyAlignment="1">
      <alignment horizontal="center"/>
    </xf>
    <xf numFmtId="0" fontId="2" fillId="0" borderId="1" xfId="2" applyFont="1" applyFill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NumberFormat="1" applyFont="1" applyBorder="1" applyAlignment="1">
      <alignment horizontal="center" vertical="center"/>
    </xf>
    <xf numFmtId="4" fontId="2" fillId="0" borderId="0" xfId="2" applyNumberFormat="1" applyFont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 wrapText="1"/>
    </xf>
    <xf numFmtId="3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1" applyFont="1" applyBorder="1" applyAlignment="1">
      <alignment horizontal="center" vertical="distributed"/>
    </xf>
    <xf numFmtId="0" fontId="4" fillId="0" borderId="0" xfId="2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0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54"/>
  <sheetViews>
    <sheetView tabSelected="1" topLeftCell="A21" workbookViewId="0">
      <selection sqref="A1:E39"/>
    </sheetView>
  </sheetViews>
  <sheetFormatPr defaultRowHeight="15.75"/>
  <cols>
    <col min="1" max="1" width="7.5703125" style="9" customWidth="1"/>
    <col min="2" max="2" width="52.42578125" style="9" customWidth="1"/>
    <col min="3" max="3" width="13.5703125" style="14" customWidth="1"/>
    <col min="4" max="4" width="10.42578125" style="14" customWidth="1"/>
    <col min="5" max="5" width="16.28515625" style="14" customWidth="1"/>
    <col min="6" max="6" width="9.140625" style="9"/>
    <col min="7" max="7" width="9.85546875" style="9" customWidth="1"/>
    <col min="8" max="16384" width="9.140625" style="9"/>
  </cols>
  <sheetData>
    <row r="2" spans="1:8" ht="16.5">
      <c r="A2" s="24" t="s">
        <v>49</v>
      </c>
      <c r="B2" s="24"/>
      <c r="C2" s="24"/>
      <c r="D2" s="24"/>
      <c r="E2" s="24"/>
      <c r="F2" s="8"/>
      <c r="G2" s="8"/>
      <c r="H2" s="8"/>
    </row>
    <row r="3" spans="1:8" ht="16.5">
      <c r="A3" s="24" t="s">
        <v>0</v>
      </c>
      <c r="B3" s="24"/>
      <c r="C3" s="24"/>
      <c r="D3" s="24"/>
      <c r="E3" s="24"/>
      <c r="F3" s="8"/>
      <c r="G3" s="8"/>
      <c r="H3" s="8"/>
    </row>
    <row r="6" spans="1:8" ht="42.75" customHeight="1">
      <c r="A6" s="10" t="s">
        <v>1</v>
      </c>
      <c r="B6" s="1" t="s">
        <v>2</v>
      </c>
      <c r="C6" s="22" t="s">
        <v>3</v>
      </c>
      <c r="D6" s="22" t="s">
        <v>4</v>
      </c>
      <c r="E6" s="22" t="s">
        <v>54</v>
      </c>
      <c r="F6" s="11"/>
      <c r="G6" s="11"/>
      <c r="H6" s="11"/>
    </row>
    <row r="8" spans="1:8" ht="22.5" customHeight="1">
      <c r="A8" s="2">
        <v>1</v>
      </c>
      <c r="B8" s="20" t="s">
        <v>15</v>
      </c>
      <c r="C8" s="12" t="s">
        <v>5</v>
      </c>
      <c r="D8" s="19">
        <v>8</v>
      </c>
      <c r="E8" s="18">
        <v>134542.17000000001</v>
      </c>
    </row>
    <row r="9" spans="1:8" ht="22.5" customHeight="1">
      <c r="A9" s="2">
        <v>2</v>
      </c>
      <c r="B9" s="20" t="s">
        <v>16</v>
      </c>
      <c r="C9" s="15" t="s">
        <v>5</v>
      </c>
      <c r="D9" s="19">
        <v>6</v>
      </c>
      <c r="E9" s="18">
        <f>46880.74*2</f>
        <v>93761.48</v>
      </c>
    </row>
    <row r="10" spans="1:8" ht="22.5" customHeight="1">
      <c r="A10" s="2">
        <v>3</v>
      </c>
      <c r="B10" s="20" t="s">
        <v>17</v>
      </c>
      <c r="C10" s="15" t="s">
        <v>5</v>
      </c>
      <c r="D10" s="19">
        <v>1</v>
      </c>
      <c r="E10" s="18">
        <v>8941.43</v>
      </c>
    </row>
    <row r="11" spans="1:8" ht="22.5" customHeight="1">
      <c r="A11" s="2">
        <v>4</v>
      </c>
      <c r="B11" s="20" t="s">
        <v>18</v>
      </c>
      <c r="C11" s="15" t="s">
        <v>5</v>
      </c>
      <c r="D11" s="19">
        <v>2</v>
      </c>
      <c r="E11" s="18">
        <v>4274.54</v>
      </c>
    </row>
    <row r="12" spans="1:8" ht="22.5" customHeight="1">
      <c r="A12" s="2">
        <v>5</v>
      </c>
      <c r="B12" s="20" t="s">
        <v>19</v>
      </c>
      <c r="C12" s="15" t="s">
        <v>5</v>
      </c>
      <c r="D12" s="19">
        <v>7</v>
      </c>
      <c r="E12" s="18">
        <v>76347.039999999994</v>
      </c>
    </row>
    <row r="13" spans="1:8" ht="19.5" customHeight="1">
      <c r="A13" s="2">
        <v>6</v>
      </c>
      <c r="B13" s="20" t="s">
        <v>20</v>
      </c>
      <c r="C13" s="15" t="s">
        <v>5</v>
      </c>
      <c r="D13" s="19">
        <v>1</v>
      </c>
      <c r="E13" s="18">
        <v>54831.29</v>
      </c>
    </row>
    <row r="14" spans="1:8" ht="19.5" customHeight="1">
      <c r="A14" s="2">
        <v>7</v>
      </c>
      <c r="B14" s="20" t="s">
        <v>21</v>
      </c>
      <c r="C14" s="15" t="s">
        <v>5</v>
      </c>
      <c r="D14" s="19">
        <v>2</v>
      </c>
      <c r="E14" s="18">
        <f>46796.91+1522.02</f>
        <v>48318.93</v>
      </c>
    </row>
    <row r="15" spans="1:8" ht="19.5" customHeight="1">
      <c r="A15" s="2">
        <v>8</v>
      </c>
      <c r="B15" s="20" t="s">
        <v>53</v>
      </c>
      <c r="C15" s="15" t="s">
        <v>5</v>
      </c>
      <c r="D15" s="19">
        <v>1</v>
      </c>
      <c r="E15" s="18">
        <f>11278.08+1676.27+1177.12</f>
        <v>14131.470000000001</v>
      </c>
    </row>
    <row r="16" spans="1:8" ht="19.5" customHeight="1">
      <c r="A16" s="2">
        <v>9</v>
      </c>
      <c r="B16" s="20" t="s">
        <v>22</v>
      </c>
      <c r="C16" s="15" t="s">
        <v>5</v>
      </c>
      <c r="D16" s="19">
        <v>1</v>
      </c>
      <c r="E16" s="18">
        <v>1031.6099999999999</v>
      </c>
    </row>
    <row r="17" spans="1:5" ht="19.5" customHeight="1">
      <c r="A17" s="2">
        <v>10</v>
      </c>
      <c r="B17" s="20" t="s">
        <v>23</v>
      </c>
      <c r="C17" s="15" t="s">
        <v>5</v>
      </c>
      <c r="D17" s="19">
        <v>30</v>
      </c>
      <c r="E17" s="18">
        <v>507.25</v>
      </c>
    </row>
    <row r="18" spans="1:5" ht="19.5" customHeight="1">
      <c r="A18" s="2">
        <v>11</v>
      </c>
      <c r="B18" s="20" t="s">
        <v>24</v>
      </c>
      <c r="C18" s="15" t="s">
        <v>5</v>
      </c>
      <c r="D18" s="19">
        <v>4</v>
      </c>
      <c r="E18" s="18">
        <v>2260.86</v>
      </c>
    </row>
    <row r="19" spans="1:5" ht="19.5" customHeight="1">
      <c r="A19" s="2">
        <v>12</v>
      </c>
      <c r="B19" s="20" t="s">
        <v>25</v>
      </c>
      <c r="C19" s="15" t="s">
        <v>5</v>
      </c>
      <c r="D19" s="19">
        <v>5</v>
      </c>
      <c r="E19" s="18">
        <f>2216.63+21.19+88.98</f>
        <v>2326.8000000000002</v>
      </c>
    </row>
    <row r="20" spans="1:5" ht="19.5" customHeight="1">
      <c r="A20" s="2">
        <v>13</v>
      </c>
      <c r="B20" s="20" t="s">
        <v>26</v>
      </c>
      <c r="C20" s="15" t="s">
        <v>5</v>
      </c>
      <c r="D20" s="19">
        <v>5</v>
      </c>
      <c r="E20" s="18">
        <v>538.15</v>
      </c>
    </row>
    <row r="21" spans="1:5" ht="19.5" customHeight="1">
      <c r="A21" s="2">
        <v>14</v>
      </c>
      <c r="B21" s="20" t="s">
        <v>27</v>
      </c>
      <c r="C21" s="15" t="s">
        <v>5</v>
      </c>
      <c r="D21" s="19">
        <v>1</v>
      </c>
      <c r="E21" s="18">
        <v>7254.4</v>
      </c>
    </row>
    <row r="22" spans="1:5" ht="19.5" customHeight="1">
      <c r="A22" s="2">
        <v>15</v>
      </c>
      <c r="B22" s="20" t="s">
        <v>28</v>
      </c>
      <c r="C22" s="15" t="s">
        <v>5</v>
      </c>
      <c r="D22" s="19">
        <v>1</v>
      </c>
      <c r="E22" s="18">
        <v>495.76</v>
      </c>
    </row>
    <row r="23" spans="1:5" ht="19.5" customHeight="1">
      <c r="A23" s="2">
        <v>16</v>
      </c>
      <c r="B23" s="20" t="s">
        <v>29</v>
      </c>
      <c r="C23" s="15" t="s">
        <v>5</v>
      </c>
      <c r="D23" s="19">
        <v>1</v>
      </c>
      <c r="E23" s="18">
        <v>388.99</v>
      </c>
    </row>
    <row r="24" spans="1:5" ht="19.5" customHeight="1">
      <c r="A24" s="2">
        <v>17</v>
      </c>
      <c r="B24" s="20" t="s">
        <v>30</v>
      </c>
      <c r="C24" s="15" t="s">
        <v>5</v>
      </c>
      <c r="D24" s="19">
        <v>2</v>
      </c>
      <c r="E24" s="18">
        <f>23825.3+4681.83+2*1838.5+1693.37</f>
        <v>33877.5</v>
      </c>
    </row>
    <row r="25" spans="1:5" ht="19.5" customHeight="1">
      <c r="A25" s="2">
        <v>18</v>
      </c>
      <c r="B25" s="20" t="s">
        <v>31</v>
      </c>
      <c r="C25" s="15" t="s">
        <v>5</v>
      </c>
      <c r="D25" s="19">
        <v>2</v>
      </c>
      <c r="E25" s="18">
        <f>19143.48+4161.62+2*1838.5+1824.02</f>
        <v>28806.12</v>
      </c>
    </row>
    <row r="26" spans="1:5" ht="19.5" customHeight="1">
      <c r="A26" s="2">
        <v>19</v>
      </c>
      <c r="B26" s="20" t="s">
        <v>32</v>
      </c>
      <c r="C26" s="15" t="s">
        <v>5</v>
      </c>
      <c r="D26" s="19">
        <v>1</v>
      </c>
      <c r="E26" s="18">
        <f>2653.04+2210.87</f>
        <v>4863.91</v>
      </c>
    </row>
    <row r="27" spans="1:5" ht="19.5" customHeight="1">
      <c r="A27" s="2">
        <v>20</v>
      </c>
      <c r="B27" s="20" t="s">
        <v>33</v>
      </c>
      <c r="C27" s="15" t="s">
        <v>5</v>
      </c>
      <c r="D27" s="19">
        <v>3</v>
      </c>
      <c r="E27" s="18">
        <v>1250.82</v>
      </c>
    </row>
    <row r="28" spans="1:5" ht="20.25" customHeight="1">
      <c r="A28" s="2">
        <v>21</v>
      </c>
      <c r="B28" s="20" t="s">
        <v>34</v>
      </c>
      <c r="C28" s="15" t="s">
        <v>5</v>
      </c>
      <c r="D28" s="19">
        <v>1</v>
      </c>
      <c r="E28" s="18">
        <v>52093.440000000002</v>
      </c>
    </row>
    <row r="29" spans="1:5" ht="20.25" customHeight="1">
      <c r="A29" s="2">
        <v>22</v>
      </c>
      <c r="B29" s="20" t="s">
        <v>35</v>
      </c>
      <c r="C29" s="15" t="s">
        <v>5</v>
      </c>
      <c r="D29" s="19">
        <v>2</v>
      </c>
      <c r="E29" s="18">
        <v>80263.839999999997</v>
      </c>
    </row>
    <row r="30" spans="1:5" ht="18.75" customHeight="1">
      <c r="A30" s="2">
        <v>23</v>
      </c>
      <c r="B30" s="20" t="s">
        <v>36</v>
      </c>
      <c r="C30" s="15" t="s">
        <v>5</v>
      </c>
      <c r="D30" s="19">
        <v>5</v>
      </c>
      <c r="E30" s="18">
        <v>9754.2099999999991</v>
      </c>
    </row>
    <row r="31" spans="1:5" ht="18.75" customHeight="1">
      <c r="A31" s="2">
        <v>24</v>
      </c>
      <c r="B31" s="20" t="s">
        <v>37</v>
      </c>
      <c r="C31" s="15" t="s">
        <v>5</v>
      </c>
      <c r="D31" s="19">
        <v>1</v>
      </c>
      <c r="E31" s="18">
        <v>1824.69</v>
      </c>
    </row>
    <row r="32" spans="1:5" ht="18.75" customHeight="1">
      <c r="A32" s="2">
        <v>25</v>
      </c>
      <c r="B32" s="20" t="s">
        <v>38</v>
      </c>
      <c r="C32" s="15" t="s">
        <v>5</v>
      </c>
      <c r="D32" s="19">
        <v>1</v>
      </c>
      <c r="E32" s="18">
        <v>3241.95</v>
      </c>
    </row>
    <row r="33" spans="1:5" ht="18.75" customHeight="1">
      <c r="A33" s="2">
        <v>26</v>
      </c>
      <c r="B33" s="20" t="s">
        <v>39</v>
      </c>
      <c r="C33" s="15" t="s">
        <v>5</v>
      </c>
      <c r="D33" s="19">
        <v>1</v>
      </c>
      <c r="E33" s="18">
        <v>4053.22</v>
      </c>
    </row>
    <row r="34" spans="1:5" ht="18.75" customHeight="1">
      <c r="A34" s="2">
        <v>27</v>
      </c>
      <c r="B34" s="20" t="s">
        <v>40</v>
      </c>
      <c r="C34" s="15" t="s">
        <v>7</v>
      </c>
      <c r="D34" s="19">
        <v>1</v>
      </c>
      <c r="E34" s="18">
        <v>1671.08</v>
      </c>
    </row>
    <row r="35" spans="1:5" ht="18.75" customHeight="1">
      <c r="A35" s="2">
        <v>28</v>
      </c>
      <c r="B35" s="20" t="s">
        <v>41</v>
      </c>
      <c r="C35" s="15" t="s">
        <v>5</v>
      </c>
      <c r="D35" s="19">
        <v>4</v>
      </c>
      <c r="E35" s="18">
        <v>8441.02</v>
      </c>
    </row>
    <row r="36" spans="1:5" ht="18.75" customHeight="1">
      <c r="A36" s="2">
        <v>29</v>
      </c>
      <c r="B36" s="20" t="s">
        <v>42</v>
      </c>
      <c r="C36" s="15" t="s">
        <v>5</v>
      </c>
      <c r="D36" s="19">
        <f>8+4</f>
        <v>12</v>
      </c>
      <c r="E36" s="18">
        <f>1785.26+595.09+1190.17</f>
        <v>3570.52</v>
      </c>
    </row>
    <row r="37" spans="1:5" ht="18.75" customHeight="1">
      <c r="A37" s="2">
        <v>30</v>
      </c>
      <c r="B37" s="20" t="s">
        <v>44</v>
      </c>
      <c r="C37" s="15" t="s">
        <v>5</v>
      </c>
      <c r="D37" s="19">
        <f>55+54+12</f>
        <v>121</v>
      </c>
      <c r="E37" s="18">
        <f>3120.08+3063.35+680.74</f>
        <v>6864.17</v>
      </c>
    </row>
    <row r="38" spans="1:5" ht="18.75" customHeight="1">
      <c r="A38" s="2">
        <v>31</v>
      </c>
      <c r="B38" s="20" t="s">
        <v>45</v>
      </c>
      <c r="C38" s="15" t="s">
        <v>5</v>
      </c>
      <c r="D38" s="19">
        <v>1</v>
      </c>
      <c r="E38" s="18">
        <v>2177.6799999999998</v>
      </c>
    </row>
    <row r="39" spans="1:5" ht="20.25" customHeight="1">
      <c r="A39" s="2">
        <v>32</v>
      </c>
      <c r="B39" s="20" t="s">
        <v>46</v>
      </c>
      <c r="C39" s="15" t="s">
        <v>5</v>
      </c>
      <c r="D39" s="19">
        <v>1</v>
      </c>
      <c r="E39" s="18">
        <v>925.07</v>
      </c>
    </row>
    <row r="40" spans="1:5" ht="18.75" customHeight="1">
      <c r="A40" s="2">
        <v>33</v>
      </c>
      <c r="B40" s="21" t="s">
        <v>47</v>
      </c>
      <c r="C40" s="15" t="s">
        <v>5</v>
      </c>
      <c r="D40" s="19">
        <f>37+6+1</f>
        <v>44</v>
      </c>
      <c r="E40" s="18">
        <f>2968.04+479.97+79.99</f>
        <v>3528</v>
      </c>
    </row>
    <row r="41" spans="1:5" ht="18.75" customHeight="1">
      <c r="A41" s="2">
        <v>34</v>
      </c>
      <c r="B41" s="21" t="s">
        <v>48</v>
      </c>
      <c r="C41" s="15" t="s">
        <v>5</v>
      </c>
      <c r="D41" s="19">
        <f>21+13+1</f>
        <v>35</v>
      </c>
      <c r="E41" s="18">
        <f>615.24+380.63+29.28</f>
        <v>1025.1500000000001</v>
      </c>
    </row>
    <row r="42" spans="1:5" ht="18.75" customHeight="1">
      <c r="A42" s="2">
        <v>35</v>
      </c>
      <c r="B42" s="21" t="s">
        <v>51</v>
      </c>
      <c r="C42" s="15" t="s">
        <v>5</v>
      </c>
      <c r="D42" s="19">
        <v>49</v>
      </c>
      <c r="E42" s="18">
        <f>210.17+9985.57+212.46</f>
        <v>10408.199999999999</v>
      </c>
    </row>
    <row r="43" spans="1:5" ht="18.75" customHeight="1">
      <c r="A43" s="2">
        <v>36</v>
      </c>
      <c r="B43" s="20" t="s">
        <v>43</v>
      </c>
      <c r="C43" s="15" t="s">
        <v>5</v>
      </c>
      <c r="D43" s="19">
        <f>50+52</f>
        <v>102</v>
      </c>
      <c r="E43" s="18">
        <f>2521.64+2196.99</f>
        <v>4718.6299999999992</v>
      </c>
    </row>
    <row r="44" spans="1:5" ht="18.75" customHeight="1">
      <c r="A44" s="2">
        <v>37</v>
      </c>
      <c r="B44" s="21" t="s">
        <v>52</v>
      </c>
      <c r="C44" s="15" t="s">
        <v>5</v>
      </c>
      <c r="D44" s="19">
        <v>27</v>
      </c>
      <c r="E44" s="18">
        <v>614.04999999999995</v>
      </c>
    </row>
    <row r="45" spans="1:5" ht="20.25" customHeight="1">
      <c r="A45" s="5"/>
      <c r="B45" s="4"/>
      <c r="C45" s="13"/>
      <c r="D45" s="6"/>
      <c r="E45" s="16"/>
    </row>
    <row r="46" spans="1:5" ht="20.25" customHeight="1">
      <c r="A46" s="5"/>
      <c r="B46" s="3" t="s">
        <v>6</v>
      </c>
      <c r="C46" s="13"/>
      <c r="D46" s="6"/>
      <c r="E46" s="17">
        <f>SUM(E8:E45)</f>
        <v>713925.43999999983</v>
      </c>
    </row>
    <row r="47" spans="1:5" ht="20.25" customHeight="1">
      <c r="A47" s="5"/>
      <c r="B47" s="4"/>
      <c r="C47" s="13"/>
      <c r="D47" s="6"/>
      <c r="E47" s="7"/>
    </row>
    <row r="48" spans="1:5" ht="20.25" customHeight="1">
      <c r="A48" s="5"/>
      <c r="B48" s="4"/>
      <c r="C48" s="13"/>
      <c r="D48" s="6"/>
      <c r="E48" s="7"/>
    </row>
    <row r="49" spans="1:5" ht="20.25" customHeight="1">
      <c r="A49" s="5"/>
      <c r="B49" s="4" t="s">
        <v>9</v>
      </c>
      <c r="C49" s="25" t="s">
        <v>11</v>
      </c>
      <c r="D49" s="25"/>
      <c r="E49" s="25"/>
    </row>
    <row r="50" spans="1:5" ht="20.25" customHeight="1">
      <c r="A50" s="5"/>
      <c r="B50" s="4" t="s">
        <v>10</v>
      </c>
      <c r="C50" s="25" t="s">
        <v>12</v>
      </c>
      <c r="D50" s="25"/>
      <c r="E50" s="25"/>
    </row>
    <row r="51" spans="1:5">
      <c r="B51" s="9" t="s">
        <v>14</v>
      </c>
      <c r="C51" s="25" t="s">
        <v>13</v>
      </c>
      <c r="D51" s="25"/>
      <c r="E51" s="25"/>
    </row>
    <row r="52" spans="1:5">
      <c r="C52" s="23"/>
      <c r="D52" s="23"/>
      <c r="E52" s="23"/>
    </row>
    <row r="53" spans="1:5" ht="15.75" customHeight="1">
      <c r="B53" s="4" t="s">
        <v>8</v>
      </c>
      <c r="C53" s="25" t="s">
        <v>50</v>
      </c>
      <c r="D53" s="25"/>
      <c r="E53" s="25"/>
    </row>
    <row r="54" spans="1:5">
      <c r="E54" s="7"/>
    </row>
  </sheetData>
  <mergeCells count="6">
    <mergeCell ref="A2:E2"/>
    <mergeCell ref="C51:E51"/>
    <mergeCell ref="C53:E53"/>
    <mergeCell ref="C49:E49"/>
    <mergeCell ref="C50:E50"/>
    <mergeCell ref="A3:E3"/>
  </mergeCells>
  <pageMargins left="0.31" right="0.24" top="0.28000000000000003" bottom="0.32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UUUSSS</cp:lastModifiedBy>
  <cp:lastPrinted>2015-10-13T08:33:19Z</cp:lastPrinted>
  <dcterms:created xsi:type="dcterms:W3CDTF">2014-06-13T11:34:04Z</dcterms:created>
  <dcterms:modified xsi:type="dcterms:W3CDTF">2015-10-13T08:33:36Z</dcterms:modified>
</cp:coreProperties>
</file>