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8_{2083676A-8769-41EB-A3D3-0564988BF975}" xr6:coauthVersionLast="44" xr6:coauthVersionMax="44" xr10:uidLastSave="{00000000-0000-0000-0000-000000000000}"/>
  <bookViews>
    <workbookView xWindow="-110" yWindow="-110" windowWidth="19420" windowHeight="10420" tabRatio="849" xr2:uid="{00000000-000D-0000-FFFF-FFFF00000000}"/>
  </bookViews>
  <sheets>
    <sheet name="6. Qiagen" sheetId="1" r:id="rId1"/>
    <sheet name="Sensure" sheetId="3" r:id="rId2"/>
    <sheet name="Thermo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2" l="1"/>
  <c r="J7" i="2"/>
  <c r="J6" i="2"/>
  <c r="J5" i="2"/>
  <c r="J4" i="2"/>
  <c r="J3" i="2"/>
  <c r="J9" i="2" s="1"/>
  <c r="J3" i="1" l="1"/>
  <c r="J4" i="1" l="1"/>
</calcChain>
</file>

<file path=xl/sharedStrings.xml><?xml version="1.0" encoding="utf-8"?>
<sst xmlns="http://schemas.openxmlformats.org/spreadsheetml/2006/main" count="66" uniqueCount="39">
  <si>
    <t>Qiagen</t>
  </si>
  <si>
    <t>Item</t>
  </si>
  <si>
    <t>მწარმოებელი</t>
  </si>
  <si>
    <t xml:space="preserve">ნაკრები ვირუსული რნმ გამოყოფისათვის; შეიცავს ფილტრიან სვეტებს; რნმ მატარებელს (Carrier RNA),  შესაგროვებელ სინჯარებს (2 მლ), RNase-თავისუფალ ბუფერებს, 250 ნიმუშისთვის </t>
  </si>
  <si>
    <t>შესასყიდი
რაოდენობა</t>
  </si>
  <si>
    <t>ერთეულის ფასი</t>
  </si>
  <si>
    <t>სულ ღირებულება</t>
  </si>
  <si>
    <t>სპეციფიკაცია</t>
  </si>
  <si>
    <t>Total</t>
  </si>
  <si>
    <t>მწარმოებელი ქვეყანა</t>
  </si>
  <si>
    <t>1 თვე</t>
  </si>
  <si>
    <t>2 თვე</t>
  </si>
  <si>
    <t>3 თვე</t>
  </si>
  <si>
    <t>4 თვე</t>
  </si>
  <si>
    <t>კატალოგის ნომერი</t>
  </si>
  <si>
    <t xml:space="preserve">მიწოდების გრაფიკი </t>
  </si>
  <si>
    <t>QIAamp Viral RNA Mini Kit (250)</t>
  </si>
  <si>
    <t>გერმანია</t>
  </si>
  <si>
    <t>მინიმუმ 12 თვე</t>
  </si>
  <si>
    <t>საქონლის ვარგისიანობის ვადა მოწოდების დროს</t>
  </si>
  <si>
    <t>საქონლის ვარგისიანობის ვადა</t>
  </si>
  <si>
    <t>TaqPath™ COVID-19 CE-IVD RT-PCR Kit, 1000 tests</t>
  </si>
  <si>
    <t>A48067</t>
  </si>
  <si>
    <t>კორონავირუსის სადეტექციო ნაკრები 1000 რეაქციაზე, შეიცავს მულტიპლექსურ ნარევს ORF, S, N გენებისა და MS2 შიდა კონტროლისათვის და კონტროლებს</t>
  </si>
  <si>
    <t>Thermo</t>
  </si>
  <si>
    <t>აშშ</t>
  </si>
  <si>
    <t>არანაკლებ 5 თვისა</t>
  </si>
  <si>
    <t>MagMAX™ Viral/Pathogen II (MVP II) Nucleic Acid Isolation Kit, 2,000 preps</t>
  </si>
  <si>
    <t>A48383</t>
  </si>
  <si>
    <t>რეაგენტების ნაკრები, გამოიყენება დნმ/რნმ-ის გამოსაყოფად, ნაკრები განკუთვნილია "KingFisher FLEX" ექსტრაქციის მანქანისთვის, საკმარისია 2000 ნიმუშის გამოყოფისათვის, რეკომენდირებულია ახალი კორონავირუსის სადიაგნოსტიკოდ</t>
  </si>
  <si>
    <t>არანაკლებ 6 თვისა</t>
  </si>
  <si>
    <t xml:space="preserve">KingFisher Deepwell 96 Plate, V-bottom, polypropylene, case of 60 plates </t>
  </si>
  <si>
    <t>განკუთვნილია "KingFisher FLEX" ექსტრაქციის მანქანისთვის, ღრმა პლანშეტი, რომელშიც ხდება ნიმუშების ინკუბაციები და რეცხვა (50 plates)</t>
  </si>
  <si>
    <t>გრძელვადიანი</t>
  </si>
  <si>
    <t>KingFisher 96 KF microplate (200μL) case of 48 plates</t>
  </si>
  <si>
    <t xml:space="preserve">განკუთვნილია "KingFisher FLEX" ექსტრაქციის მანქანისთვის, კერძოდ დნმ/რნმ-ის ელუციისთვის </t>
  </si>
  <si>
    <t>KingFisher 96 tip comb for DW magnets, 10 x 10 pcs/box</t>
  </si>
  <si>
    <t>განკუთვნილია "KingFisher FLEX" ექსტრაქციის მანქანისთვის და გამოიყენება ბუნიკების ნაცვლად, შეკვრაში 100 ცალი</t>
  </si>
  <si>
    <t>Thermo Scientific™ Matrix™ 850-1250ul Pipette Filter Tips (960 per case)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</si>
</sst>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[$GEL]\ * #,##0_);_([$GEL]\ * \(#,##0\);_([$GEL]\ 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rgb="FFFF9900"/>
      </patternFill>
    </fill>
    <fill>
      <patternFill patternType="solid">
        <fgColor theme="5"/>
        <bgColor theme="5"/>
      </patternFill>
    </fill>
  </fills>
  <borders count="13">
    <border>
      <left/>
      <right/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/>
      <top/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/>
    <xf numFmtId="0" fontId="0" fillId="0" borderId="4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3" fontId="3" fillId="4" borderId="1" xfId="1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65" fontId="0" fillId="0" borderId="6" xfId="1" applyNumberFormat="1" applyFont="1" applyBorder="1" applyAlignment="1">
      <alignment vertical="center" wrapText="1"/>
    </xf>
    <xf numFmtId="165" fontId="0" fillId="0" borderId="5" xfId="0" applyNumberFormat="1" applyFont="1" applyBorder="1" applyAlignment="1">
      <alignment vertical="center" wrapText="1"/>
    </xf>
    <xf numFmtId="165" fontId="2" fillId="0" borderId="6" xfId="1" applyNumberFormat="1" applyFont="1" applyBorder="1" applyAlignment="1">
      <alignment vertical="center" wrapText="1"/>
    </xf>
    <xf numFmtId="165" fontId="2" fillId="0" borderId="5" xfId="0" applyNumberFormat="1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0" fillId="2" borderId="6" xfId="1" applyNumberFormat="1" applyFont="1" applyFill="1" applyBorder="1" applyAlignment="1">
      <alignment horizontal="center" vertical="center"/>
    </xf>
    <xf numFmtId="164" fontId="0" fillId="2" borderId="9" xfId="1" applyNumberFormat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44" fontId="0" fillId="0" borderId="0" xfId="2" applyFont="1"/>
    <xf numFmtId="0" fontId="8" fillId="3" borderId="1" xfId="0" applyFont="1" applyFill="1" applyBorder="1" applyAlignment="1">
      <alignment horizontal="center" vertical="center"/>
    </xf>
    <xf numFmtId="43" fontId="9" fillId="4" borderId="1" xfId="1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44" fontId="11" fillId="4" borderId="3" xfId="2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164" fontId="13" fillId="2" borderId="9" xfId="1" applyNumberFormat="1" applyFont="1" applyFill="1" applyBorder="1" applyAlignment="1">
      <alignment vertical="center"/>
    </xf>
    <xf numFmtId="0" fontId="14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14" fillId="0" borderId="6" xfId="2" applyFont="1" applyBorder="1" applyAlignment="1">
      <alignment vertical="center" wrapText="1"/>
    </xf>
    <xf numFmtId="44" fontId="14" fillId="0" borderId="5" xfId="2" applyFont="1" applyBorder="1" applyAlignment="1">
      <alignment vertical="center" wrapText="1"/>
    </xf>
    <xf numFmtId="164" fontId="13" fillId="2" borderId="9" xfId="1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4" fontId="17" fillId="0" borderId="6" xfId="2" applyFont="1" applyBorder="1" applyAlignment="1">
      <alignment vertical="center" wrapText="1"/>
    </xf>
    <xf numFmtId="44" fontId="17" fillId="0" borderId="5" xfId="2" applyFont="1" applyBorder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P6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7" sqref="M7"/>
    </sheetView>
  </sheetViews>
  <sheetFormatPr defaultColWidth="8.90625" defaultRowHeight="14.5" x14ac:dyDescent="0.35"/>
  <cols>
    <col min="1" max="1" width="3.36328125" style="2" customWidth="1"/>
    <col min="2" max="2" width="24.90625" style="2" customWidth="1"/>
    <col min="3" max="3" width="12.1796875" style="2" customWidth="1"/>
    <col min="4" max="4" width="41.6328125" style="2" customWidth="1"/>
    <col min="5" max="5" width="12.6328125" style="2" bestFit="1" customWidth="1"/>
    <col min="6" max="6" width="14.08984375" style="2" bestFit="1" customWidth="1"/>
    <col min="7" max="7" width="17" style="2" customWidth="1"/>
    <col min="8" max="8" width="2.453125" style="2" customWidth="1"/>
    <col min="9" max="9" width="13.6328125" style="2" customWidth="1"/>
    <col min="10" max="10" width="18.08984375" style="2" customWidth="1"/>
    <col min="11" max="15" width="8.90625" style="2"/>
    <col min="16" max="16" width="20.6328125" style="2" customWidth="1"/>
    <col min="17" max="16384" width="8.90625" style="2"/>
  </cols>
  <sheetData>
    <row r="1" spans="2:16" ht="22.5" customHeight="1" x14ac:dyDescent="0.35">
      <c r="I1" s="3"/>
      <c r="J1" s="3"/>
      <c r="L1" s="23" t="s">
        <v>15</v>
      </c>
      <c r="M1" s="23"/>
      <c r="N1" s="23"/>
      <c r="O1" s="23"/>
      <c r="P1" s="23"/>
    </row>
    <row r="2" spans="2:16" ht="50.25" customHeight="1" x14ac:dyDescent="0.35">
      <c r="B2" s="4" t="s">
        <v>1</v>
      </c>
      <c r="C2" s="5" t="s">
        <v>14</v>
      </c>
      <c r="D2" s="4" t="s">
        <v>7</v>
      </c>
      <c r="E2" s="6" t="s">
        <v>4</v>
      </c>
      <c r="F2" s="17" t="s">
        <v>2</v>
      </c>
      <c r="G2" s="17" t="s">
        <v>9</v>
      </c>
      <c r="I2" s="18" t="s">
        <v>5</v>
      </c>
      <c r="J2" s="18" t="s">
        <v>6</v>
      </c>
      <c r="L2" s="7" t="s">
        <v>10</v>
      </c>
      <c r="M2" s="7" t="s">
        <v>11</v>
      </c>
      <c r="N2" s="7" t="s">
        <v>12</v>
      </c>
      <c r="O2" s="7" t="s">
        <v>13</v>
      </c>
      <c r="P2" s="8" t="s">
        <v>19</v>
      </c>
    </row>
    <row r="3" spans="2:16" s="11" customFormat="1" ht="72.5" x14ac:dyDescent="0.35">
      <c r="B3" s="9" t="s">
        <v>16</v>
      </c>
      <c r="C3" s="9">
        <v>52906</v>
      </c>
      <c r="D3" s="9" t="s">
        <v>3</v>
      </c>
      <c r="E3" s="19">
        <v>250</v>
      </c>
      <c r="F3" s="10" t="s">
        <v>0</v>
      </c>
      <c r="G3" s="10" t="s">
        <v>17</v>
      </c>
      <c r="I3" s="12">
        <v>4200</v>
      </c>
      <c r="J3" s="13">
        <f>I3*E3</f>
        <v>1050000</v>
      </c>
      <c r="L3" s="20">
        <v>70</v>
      </c>
      <c r="M3" s="20">
        <v>70</v>
      </c>
      <c r="N3" s="20">
        <v>70</v>
      </c>
      <c r="O3" s="20">
        <v>40</v>
      </c>
      <c r="P3" s="20" t="s">
        <v>18</v>
      </c>
    </row>
    <row r="4" spans="2:16" ht="25.5" customHeight="1" x14ac:dyDescent="0.35">
      <c r="B4" s="21" t="s">
        <v>8</v>
      </c>
      <c r="C4" s="22"/>
      <c r="D4" s="22"/>
      <c r="E4" s="22"/>
      <c r="F4" s="22"/>
      <c r="G4" s="22"/>
      <c r="H4" s="1"/>
      <c r="I4" s="14"/>
      <c r="J4" s="15">
        <f>SUM(J3:J3)</f>
        <v>1050000</v>
      </c>
    </row>
    <row r="5" spans="2:16" x14ac:dyDescent="0.35">
      <c r="B5" s="16"/>
      <c r="C5" s="16"/>
      <c r="D5" s="16"/>
    </row>
    <row r="6" spans="2:16" ht="24.75" customHeight="1" x14ac:dyDescent="0.35"/>
  </sheetData>
  <mergeCells count="2">
    <mergeCell ref="B4:G4"/>
    <mergeCell ref="L1:P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1B9B1-BCAF-4CFE-95A3-17AA815E1A14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4F245-69ED-415A-8102-2039D9F0E537}">
  <dimension ref="B1:P9"/>
  <sheetViews>
    <sheetView workbookViewId="0">
      <selection sqref="A1:XFD1048576"/>
    </sheetView>
  </sheetViews>
  <sheetFormatPr defaultRowHeight="14.5" x14ac:dyDescent="0.35"/>
  <cols>
    <col min="1" max="1" width="2.1796875" customWidth="1"/>
    <col min="2" max="2" width="35.1796875" customWidth="1"/>
    <col min="3" max="3" width="19.26953125" customWidth="1"/>
    <col min="4" max="4" width="48.26953125" customWidth="1"/>
    <col min="5" max="5" width="13.26953125" customWidth="1"/>
    <col min="6" max="6" width="16.7265625" customWidth="1"/>
    <col min="7" max="7" width="17" customWidth="1"/>
    <col min="8" max="8" width="2.54296875" customWidth="1"/>
    <col min="9" max="9" width="13.453125" style="24" customWidth="1"/>
    <col min="10" max="10" width="14.7265625" style="24" customWidth="1"/>
    <col min="12" max="15" width="10.453125" customWidth="1"/>
    <col min="16" max="16" width="16.1796875" customWidth="1"/>
  </cols>
  <sheetData>
    <row r="1" spans="2:16" x14ac:dyDescent="0.35">
      <c r="L1" s="23" t="s">
        <v>15</v>
      </c>
      <c r="M1" s="23"/>
      <c r="N1" s="23"/>
      <c r="O1" s="23"/>
      <c r="P1" s="23"/>
    </row>
    <row r="2" spans="2:16" ht="43.5" x14ac:dyDescent="0.35">
      <c r="B2" s="25" t="s">
        <v>1</v>
      </c>
      <c r="C2" s="25" t="s">
        <v>14</v>
      </c>
      <c r="D2" s="25" t="s">
        <v>7</v>
      </c>
      <c r="E2" s="26" t="s">
        <v>4</v>
      </c>
      <c r="F2" s="27" t="s">
        <v>2</v>
      </c>
      <c r="G2" s="27" t="s">
        <v>9</v>
      </c>
      <c r="I2" s="28" t="s">
        <v>5</v>
      </c>
      <c r="J2" s="28" t="s">
        <v>6</v>
      </c>
      <c r="L2" s="29" t="s">
        <v>10</v>
      </c>
      <c r="M2" s="29" t="s">
        <v>11</v>
      </c>
      <c r="N2" s="29" t="s">
        <v>12</v>
      </c>
      <c r="O2" s="29" t="s">
        <v>13</v>
      </c>
      <c r="P2" s="30" t="s">
        <v>20</v>
      </c>
    </row>
    <row r="3" spans="2:16" ht="58" x14ac:dyDescent="0.35">
      <c r="B3" s="31" t="s">
        <v>21</v>
      </c>
      <c r="C3" s="32" t="s">
        <v>22</v>
      </c>
      <c r="D3" s="33" t="s">
        <v>23</v>
      </c>
      <c r="E3" s="34">
        <v>250</v>
      </c>
      <c r="F3" s="35" t="s">
        <v>24</v>
      </c>
      <c r="G3" s="35" t="s">
        <v>25</v>
      </c>
      <c r="H3" s="36"/>
      <c r="I3" s="37">
        <v>18900</v>
      </c>
      <c r="J3" s="38">
        <f>I3*E3</f>
        <v>4725000</v>
      </c>
      <c r="L3" s="34">
        <v>20</v>
      </c>
      <c r="M3" s="34">
        <v>25</v>
      </c>
      <c r="N3" s="34">
        <v>100</v>
      </c>
      <c r="O3" s="34">
        <v>105</v>
      </c>
      <c r="P3" s="39" t="s">
        <v>26</v>
      </c>
    </row>
    <row r="4" spans="2:16" ht="72.5" x14ac:dyDescent="0.35">
      <c r="B4" s="31" t="s">
        <v>27</v>
      </c>
      <c r="C4" s="32" t="s">
        <v>28</v>
      </c>
      <c r="D4" s="33" t="s">
        <v>29</v>
      </c>
      <c r="E4" s="34">
        <v>150</v>
      </c>
      <c r="F4" s="35" t="s">
        <v>24</v>
      </c>
      <c r="G4" s="35" t="s">
        <v>25</v>
      </c>
      <c r="H4" s="36"/>
      <c r="I4" s="37">
        <v>3500</v>
      </c>
      <c r="J4" s="38">
        <f t="shared" ref="J4:J8" si="0">I4*E4</f>
        <v>525000</v>
      </c>
      <c r="L4" s="34">
        <v>38</v>
      </c>
      <c r="M4" s="34">
        <v>38</v>
      </c>
      <c r="N4" s="34">
        <v>37</v>
      </c>
      <c r="O4" s="34">
        <v>37</v>
      </c>
      <c r="P4" s="39" t="s">
        <v>30</v>
      </c>
    </row>
    <row r="5" spans="2:16" ht="43.5" x14ac:dyDescent="0.35">
      <c r="B5" s="31" t="s">
        <v>31</v>
      </c>
      <c r="C5" s="32">
        <v>95040450</v>
      </c>
      <c r="D5" s="33" t="s">
        <v>32</v>
      </c>
      <c r="E5" s="34">
        <v>400</v>
      </c>
      <c r="F5" s="35" t="s">
        <v>24</v>
      </c>
      <c r="G5" s="35" t="s">
        <v>25</v>
      </c>
      <c r="H5" s="36"/>
      <c r="I5" s="37">
        <v>234</v>
      </c>
      <c r="J5" s="38">
        <f t="shared" si="0"/>
        <v>93600</v>
      </c>
      <c r="L5" s="34">
        <v>100</v>
      </c>
      <c r="M5" s="34">
        <v>100</v>
      </c>
      <c r="N5" s="34">
        <v>100</v>
      </c>
      <c r="O5" s="34">
        <v>100</v>
      </c>
      <c r="P5" s="34" t="s">
        <v>33</v>
      </c>
    </row>
    <row r="6" spans="2:16" ht="29" x14ac:dyDescent="0.35">
      <c r="B6" s="31" t="s">
        <v>34</v>
      </c>
      <c r="C6" s="32">
        <v>97002540</v>
      </c>
      <c r="D6" s="33" t="s">
        <v>35</v>
      </c>
      <c r="E6" s="34">
        <v>200</v>
      </c>
      <c r="F6" s="35" t="s">
        <v>24</v>
      </c>
      <c r="G6" s="35" t="s">
        <v>25</v>
      </c>
      <c r="H6" s="36"/>
      <c r="I6" s="37">
        <v>165</v>
      </c>
      <c r="J6" s="38">
        <f t="shared" si="0"/>
        <v>33000</v>
      </c>
      <c r="L6" s="34">
        <v>50</v>
      </c>
      <c r="M6" s="34">
        <v>50</v>
      </c>
      <c r="N6" s="34">
        <v>50</v>
      </c>
      <c r="O6" s="34">
        <v>50</v>
      </c>
      <c r="P6" s="34" t="s">
        <v>33</v>
      </c>
    </row>
    <row r="7" spans="2:16" ht="43.5" x14ac:dyDescent="0.35">
      <c r="B7" s="31" t="s">
        <v>36</v>
      </c>
      <c r="C7" s="32">
        <v>97002534</v>
      </c>
      <c r="D7" s="33" t="s">
        <v>37</v>
      </c>
      <c r="E7" s="34">
        <v>300</v>
      </c>
      <c r="F7" s="35" t="s">
        <v>24</v>
      </c>
      <c r="G7" s="35" t="s">
        <v>25</v>
      </c>
      <c r="H7" s="36"/>
      <c r="I7" s="37">
        <v>570</v>
      </c>
      <c r="J7" s="38">
        <f t="shared" si="0"/>
        <v>171000</v>
      </c>
      <c r="L7" s="34">
        <v>75</v>
      </c>
      <c r="M7" s="34">
        <v>75</v>
      </c>
      <c r="N7" s="34">
        <v>75</v>
      </c>
      <c r="O7" s="34">
        <v>75</v>
      </c>
      <c r="P7" s="34" t="s">
        <v>33</v>
      </c>
    </row>
    <row r="8" spans="2:16" ht="29" x14ac:dyDescent="0.35">
      <c r="B8" s="35" t="s">
        <v>38</v>
      </c>
      <c r="C8" s="35">
        <v>8045</v>
      </c>
      <c r="D8" s="40"/>
      <c r="E8" s="34">
        <v>500</v>
      </c>
      <c r="F8" s="35" t="s">
        <v>24</v>
      </c>
      <c r="G8" s="35" t="s">
        <v>25</v>
      </c>
      <c r="H8" s="41"/>
      <c r="I8" s="37">
        <v>275</v>
      </c>
      <c r="J8" s="38">
        <f t="shared" si="0"/>
        <v>137500</v>
      </c>
      <c r="L8" s="34">
        <v>125</v>
      </c>
      <c r="M8" s="34">
        <v>125</v>
      </c>
      <c r="N8" s="34">
        <v>125</v>
      </c>
      <c r="O8" s="34">
        <v>125</v>
      </c>
      <c r="P8" s="34" t="s">
        <v>33</v>
      </c>
    </row>
    <row r="9" spans="2:16" x14ac:dyDescent="0.35">
      <c r="B9" s="42" t="s">
        <v>8</v>
      </c>
      <c r="C9" s="43"/>
      <c r="D9" s="43"/>
      <c r="E9" s="43"/>
      <c r="F9" s="43"/>
      <c r="G9" s="43"/>
      <c r="H9" s="1"/>
      <c r="I9" s="44"/>
      <c r="J9" s="45">
        <f>SUM(J3:J8)</f>
        <v>5685100</v>
      </c>
    </row>
  </sheetData>
  <mergeCells count="2">
    <mergeCell ref="L1:P1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6. Qiagen</vt:lpstr>
      <vt:lpstr>Sensure</vt:lpstr>
      <vt:lpstr>Thermo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2020-06-09T03:12:29Z</dcterms:modified>
</cp:coreProperties>
</file>