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vto\Desktop\2020 biujeti\"/>
    </mc:Choice>
  </mc:AlternateContent>
  <bookViews>
    <workbookView xWindow="0" yWindow="0" windowWidth="19200" windowHeight="6015"/>
  </bookViews>
  <sheets>
    <sheet name="Sheet1" sheetId="1" r:id="rId1"/>
    <sheet name="სამედიცინო დანიშნულების საქონელ"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 i="2" l="1"/>
  <c r="F18" i="2"/>
  <c r="F20" i="2" s="1"/>
  <c r="F19" i="2"/>
  <c r="F16" i="2"/>
  <c r="F5" i="2"/>
  <c r="F6" i="2"/>
  <c r="F7" i="2"/>
  <c r="F8" i="2"/>
  <c r="F11" i="2" s="1"/>
  <c r="F9" i="2"/>
  <c r="F10" i="2"/>
  <c r="F4" i="2"/>
  <c r="C14" i="1"/>
  <c r="E14" i="1" s="1"/>
  <c r="C13" i="1"/>
  <c r="E13" i="1" s="1"/>
  <c r="E6" i="1"/>
  <c r="C7" i="1"/>
  <c r="E7" i="1" s="1"/>
  <c r="C6" i="1"/>
  <c r="F22" i="2" l="1"/>
  <c r="E15" i="1" s="1"/>
  <c r="E19" i="1" s="1"/>
  <c r="E8" i="1"/>
</calcChain>
</file>

<file path=xl/sharedStrings.xml><?xml version="1.0" encoding="utf-8"?>
<sst xmlns="http://schemas.openxmlformats.org/spreadsheetml/2006/main" count="47" uniqueCount="31">
  <si>
    <t>სასწრაფოს მანქანა</t>
  </si>
  <si>
    <t>რეანიმობილი</t>
  </si>
  <si>
    <t>ფასი USD</t>
  </si>
  <si>
    <t>ფასი GEL</t>
  </si>
  <si>
    <t>რაოდენობა</t>
  </si>
  <si>
    <t>სულ</t>
  </si>
  <si>
    <t>2019 წელი</t>
  </si>
  <si>
    <t>ამბულატორია</t>
  </si>
  <si>
    <t>სასწრაფოს მოტო</t>
  </si>
  <si>
    <t>სასწრაფოს სამედიცინო აღჭურვილობა</t>
  </si>
  <si>
    <t>No</t>
  </si>
  <si>
    <t>დასახელება</t>
  </si>
  <si>
    <t>სპეციფიკაცია</t>
  </si>
  <si>
    <t xml:space="preserve"> ერთეულის სავარაუდო ღირებულება</t>
  </si>
  <si>
    <t xml:space="preserve"> ჯამური სავარაუდო ღირებულება</t>
  </si>
  <si>
    <t>ხელოვნური სუნთქვის აპარატი პორტატული</t>
  </si>
  <si>
    <t>ხელოვნური სუნთქვის აპარატი, მოზრდილთა პედიატრიული და ნეონატალური პაციენტისათვის, სატრანსპორტო, (IPPV, SIMV, CPAP, PEEP, წნევით კონტროლირებადი ხელოვნური სუნთქვის რეჟიმი, რომლის გამოყენების დროსაც ავადმყოფს შეუძლია აწარმოოს დამოუკიდებელი სპონტანური სუნთქვა აპარატული სუნთქვის ნებისმიერი ციკლის დროს) PEEP 0-დან არანაკლებ 20-მდე mBar(cmH20), აკუმულატორით (12W და 220W დასამუხტი მოწყობილობით), მრავალჯერადი ნაკადის სენსორით, ძირითადი და სათადარიგო მრავალჯერადი კონტურით არანაკლებ 1.5 მ. სიგრძის, (კონტური სატესტო ფილტვით, სახის ნიღბით), ექსპლუატაციაში არ მყოფი, მონაცემთა ჩვენების ფერადი ეკრანით (დისპლეი) არანაკლებ 100მმX50მმ (სიგანე, სიმაღლე) , რეანიმობილში კედელზე სამაგრი მოწყობილობით, სატრანსპორტო ჩანთით (ასეთის არსებობის შემთხვევაში) ჟანგბადის ცენტრალური მილით, ჟანგბადის პორტატული ბალონით (მის აღჭურვილობაში ასეთის არსებობის შემთხვევაში)  ( არანაკლებ -18 c-დან +50 c-მდე მუშაობის შესაძლებლობით, ჟანგბადის კონცენტრაციის ჰაერთან შერეული ან 100%-მდე რეჟიმის შესაძლებლობით. აკუმლატორით არანაკლებ 4სთ მუშაობის რეჟიმით, დამუხტვის პერიოდი 5სთ-მდე, მისი ჟანგბადის მილის გადამყვანები თავსებადი უნდა იყოს მანქანის ჟანგბადის სისტემის და პორტატული ბალონის შესაერთებელთან შესაბამის  უნდა გააჩნდეს ISO 10651-3 სერთიფიკატი, CE სერთიფიკატი, უნდა აკმაყოფილებდეს სტანდარტიზაციის ევროპული კომიტეტის მიღებულ  EN 1789:2007+A2:2014 დოკუმენტის (სანიტარულ-სატრანსპორტო საშუალებები და მათი აღჭურვილობა - საგზაო სასწრაფო დახმარების მანქანები)  თანახმად სატრანსპორტო სუნთქვის აპარატის შესახებ ნორმატიულ მითითებებს.</t>
  </si>
  <si>
    <t>კარდიოგრაფი</t>
  </si>
  <si>
    <t>კარდიოგრაფი ეკგ-ს გადაღების მანუალური და ავტომატური რეჟიმით. მინიმუმ 3 განხრის 
ერთდროულად ბეჭდვის შესაძლებლობით (ეკგ-ზე განხრების მითითებით), კვებისა და დამუხტვის ბლოკით, რომელიც იმუშავებს 220 ვოლტსა და 50 ჰერცზე, მუშაობა აკუმულატორით, აკუმულატორის დატენვის დრო არაუმეტეს 4 საათისა. აკუმულატორის დატენვის ერთი ციკლით მინიმუმ 20 ელექტროკარდიოგრამის 
დაბეჭდვის შესაძლებლობა. მინიმუმ 80 მმ თერმულ ქაღალდზე ბეჭდვის ფუნქციით;  ეკგ მონიტორით. 12 სტანდარტული განხრით, ელექტროდენის ქსელის ფილტრით - დეფიბრილაციისადმი მედეგი, აპარატის მაქსიმალური ზომა 32სმX25სმX8სმ, მაქსიმალური წონა 2,5 კგ;  ეკგ სადენით შესაბამისი 
მრავალჯერადი ელექტროდებით.  არანაკლებ 1 წლიანი გარანტიით.</t>
  </si>
  <si>
    <t xml:space="preserve">კარდიოგრაფის ჩანთა </t>
  </si>
  <si>
    <t>Portable Oxygen Generation System (POGS) საველე ჟანგბადის გამომმუშავებელი მოწყობილობა</t>
  </si>
  <si>
    <t>ძვალშიდა ავტომატური კათეტერი</t>
  </si>
  <si>
    <t>მოზრდილის 500 პედიატრიული 300</t>
  </si>
  <si>
    <t xml:space="preserve">დეფიბრილატორი მონიტორით </t>
  </si>
  <si>
    <t>გარეგანი ბიფაზური დეფიბრილატორი,  5-დან 360 ჯოულამდე ენერგიის არჩევის შესაძლებლობით, მოზრდილთა და პედიატრიულ პაციენტთა ინტეგრირებული პედლებით  ("paddles"), აკუმულატორით, ფერადი ეკრანით, ECG, SpO2, P მაჩვენებლებით, უნდა გააჩნდეს პეისინგის შესაძლებლობა, აკუმლატორით მუშაობის არანაკლებ 4 სთ შესაძლებლობა. უნდა გააჩნდეს ISO, CE სერთიფიკატი, სამაგრი მოწყობილობით რეანომობილის კედელზე, უნდა გააჩნდეს პაციენტიშ შესახებ ინფორმაციის ჩაწერს და შენახვის შესაძლებლობა.</t>
  </si>
  <si>
    <t>გფრ (CPR) ავტომატური მოწყობილობა</t>
  </si>
  <si>
    <t>საგანგებო</t>
  </si>
  <si>
    <t>თბილისი</t>
  </si>
  <si>
    <t>მოზრდილის 200 პედიატრიული 100</t>
  </si>
  <si>
    <t xml:space="preserve"> ჩილერი (სამინისტროს)</t>
  </si>
  <si>
    <t>სასწრაფო ვალის გასტუმრება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</si>
</sst>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6" x14ac:knownFonts="1">
    <font>
      <sz val="11"/>
      <color theme="1"/>
      <name val="Calibri"/>
      <family val="2"/>
      <scheme val="minor"/>
    </font>
    <font>
      <sz val="11"/>
      <color theme="1"/>
      <name val="Calibri"/>
      <family val="2"/>
      <scheme val="minor"/>
    </font>
    <font>
      <b/>
      <sz val="10"/>
      <color theme="0"/>
      <name val="Arial"/>
      <family val="2"/>
    </font>
    <font>
      <b/>
      <u val="singleAccounting"/>
      <sz val="10"/>
      <color theme="3"/>
      <name val="Arial"/>
      <family val="2"/>
    </font>
    <font>
      <b/>
      <sz val="11"/>
      <color rgb="FFFF0000"/>
      <name val="Calibri"/>
      <family val="2"/>
      <scheme val="minor"/>
    </font>
    <font>
      <b/>
      <u val="singleAccounting"/>
      <sz val="11"/>
      <color theme="1"/>
      <name val="Calibri"/>
      <family val="2"/>
      <scheme val="minor"/>
    </font>
  </fonts>
  <fills count="3">
    <fill>
      <patternFill patternType="none"/>
    </fill>
    <fill>
      <patternFill patternType="gray125"/>
    </fill>
    <fill>
      <patternFill patternType="solid">
        <fgColor theme="4"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1">
    <xf numFmtId="0" fontId="0" fillId="0" borderId="0" xfId="0"/>
    <xf numFmtId="43" fontId="0" fillId="0" borderId="0" xfId="1" applyFont="1"/>
    <xf numFmtId="43" fontId="0" fillId="0" borderId="0" xfId="0" applyNumberFormat="1"/>
    <xf numFmtId="0" fontId="2" fillId="2" borderId="1" xfId="0" applyFont="1" applyFill="1" applyBorder="1"/>
    <xf numFmtId="43" fontId="2" fillId="2" borderId="1" xfId="1" applyFont="1" applyFill="1" applyBorder="1"/>
    <xf numFmtId="0" fontId="0" fillId="0" borderId="1" xfId="0" applyBorder="1"/>
    <xf numFmtId="43" fontId="0" fillId="0" borderId="1" xfId="1" applyFont="1" applyBorder="1"/>
    <xf numFmtId="43" fontId="3" fillId="0" borderId="0" xfId="1" applyFont="1" applyAlignment="1">
      <alignment horizontal="right"/>
    </xf>
    <xf numFmtId="43" fontId="3" fillId="0" borderId="0" xfId="1" applyFont="1"/>
    <xf numFmtId="0" fontId="4" fillId="0" borderId="0" xfId="0" applyFont="1"/>
    <xf numFmtId="43" fontId="5" fillId="0" borderId="0" xfId="0" applyNumberFormat="1" applyFon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E19"/>
  <sheetViews>
    <sheetView tabSelected="1" topLeftCell="A4" workbookViewId="0">
      <selection activeCell="G19" sqref="G19"/>
    </sheetView>
  </sheetViews>
  <sheetFormatPr defaultRowHeight="14.25" x14ac:dyDescent="0.45"/>
  <cols>
    <col min="1" max="1" width="17.3984375" bestFit="1" customWidth="1"/>
    <col min="2" max="2" width="9.86328125" bestFit="1" customWidth="1"/>
    <col min="3" max="3" width="10.86328125" bestFit="1" customWidth="1"/>
    <col min="4" max="4" width="10.9296875" bestFit="1" customWidth="1"/>
    <col min="5" max="5" width="13.3984375" bestFit="1" customWidth="1"/>
  </cols>
  <sheetData>
    <row r="4" spans="1:5" x14ac:dyDescent="0.45">
      <c r="A4" t="s">
        <v>6</v>
      </c>
    </row>
    <row r="5" spans="1:5" x14ac:dyDescent="0.45">
      <c r="B5" t="s">
        <v>2</v>
      </c>
      <c r="C5" t="s">
        <v>3</v>
      </c>
      <c r="D5" t="s">
        <v>4</v>
      </c>
      <c r="E5" t="s">
        <v>5</v>
      </c>
    </row>
    <row r="6" spans="1:5" x14ac:dyDescent="0.45">
      <c r="A6" t="s">
        <v>0</v>
      </c>
      <c r="B6" s="1">
        <v>59000</v>
      </c>
      <c r="C6" s="1">
        <f>B6*2.96</f>
        <v>174640</v>
      </c>
      <c r="D6" s="1">
        <v>41</v>
      </c>
      <c r="E6" s="1">
        <f>C6*D6</f>
        <v>7160240</v>
      </c>
    </row>
    <row r="7" spans="1:5" x14ac:dyDescent="0.45">
      <c r="A7" t="s">
        <v>1</v>
      </c>
      <c r="B7" s="1">
        <v>72000</v>
      </c>
      <c r="C7" s="1">
        <f>B7*2.96</f>
        <v>213120</v>
      </c>
      <c r="D7" s="1">
        <v>25</v>
      </c>
      <c r="E7" s="1">
        <f>C7*D7</f>
        <v>5328000</v>
      </c>
    </row>
    <row r="8" spans="1:5" x14ac:dyDescent="0.45">
      <c r="B8" s="1"/>
      <c r="C8" s="1"/>
      <c r="D8" s="1"/>
      <c r="E8" s="1">
        <f>E6+E7</f>
        <v>12488240</v>
      </c>
    </row>
    <row r="11" spans="1:5" x14ac:dyDescent="0.45">
      <c r="A11">
        <v>2020</v>
      </c>
    </row>
    <row r="13" spans="1:5" x14ac:dyDescent="0.45">
      <c r="A13" t="s">
        <v>0</v>
      </c>
      <c r="B13" s="1">
        <v>59000</v>
      </c>
      <c r="C13" s="1">
        <f>B13*2.96</f>
        <v>174640</v>
      </c>
      <c r="D13" s="1">
        <v>65</v>
      </c>
      <c r="E13" s="1">
        <f>C13*D13</f>
        <v>11351600</v>
      </c>
    </row>
    <row r="14" spans="1:5" x14ac:dyDescent="0.45">
      <c r="A14" t="s">
        <v>8</v>
      </c>
      <c r="B14">
        <v>8500</v>
      </c>
      <c r="C14" s="1">
        <f>B14*2.96</f>
        <v>25160</v>
      </c>
      <c r="D14">
        <v>20</v>
      </c>
      <c r="E14" s="1">
        <f>C14*D14</f>
        <v>503200</v>
      </c>
    </row>
    <row r="15" spans="1:5" x14ac:dyDescent="0.45">
      <c r="A15" t="s">
        <v>9</v>
      </c>
      <c r="C15" s="1"/>
      <c r="E15" s="1">
        <f>'სამედიცინო დანიშნულების საქონელ'!F22</f>
        <v>2775000</v>
      </c>
    </row>
    <row r="16" spans="1:5" x14ac:dyDescent="0.45">
      <c r="A16" t="s">
        <v>7</v>
      </c>
      <c r="E16" s="1">
        <v>10000000</v>
      </c>
    </row>
    <row r="17" spans="1:5" x14ac:dyDescent="0.45">
      <c r="A17" t="s">
        <v>29</v>
      </c>
      <c r="E17" s="1">
        <v>500000</v>
      </c>
    </row>
    <row r="18" spans="1:5" x14ac:dyDescent="0.45">
      <c r="A18" t="s">
        <v>30</v>
      </c>
      <c r="E18" s="1">
        <v>3843000</v>
      </c>
    </row>
    <row r="19" spans="1:5" x14ac:dyDescent="0.45">
      <c r="E19" s="2">
        <f>SUM(E13:E18)</f>
        <v>28972800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2"/>
  <sheetViews>
    <sheetView topLeftCell="A7" workbookViewId="0">
      <selection activeCell="D10" sqref="D10"/>
    </sheetView>
  </sheetViews>
  <sheetFormatPr defaultRowHeight="14.25" x14ac:dyDescent="0.45"/>
  <cols>
    <col min="2" max="2" width="38.59765625" customWidth="1"/>
    <col min="3" max="3" width="31.59765625" customWidth="1"/>
    <col min="5" max="5" width="35.1328125" bestFit="1" customWidth="1"/>
    <col min="6" max="6" width="32.06640625" bestFit="1" customWidth="1"/>
  </cols>
  <sheetData>
    <row r="2" spans="1:6" x14ac:dyDescent="0.45">
      <c r="B2" s="9" t="s">
        <v>26</v>
      </c>
    </row>
    <row r="3" spans="1:6" x14ac:dyDescent="0.45">
      <c r="A3" s="3" t="s">
        <v>10</v>
      </c>
      <c r="B3" s="3" t="s">
        <v>11</v>
      </c>
      <c r="C3" s="3" t="s">
        <v>12</v>
      </c>
      <c r="D3" s="3" t="s">
        <v>4</v>
      </c>
      <c r="E3" s="4" t="s">
        <v>13</v>
      </c>
      <c r="F3" s="4" t="s">
        <v>14</v>
      </c>
    </row>
    <row r="4" spans="1:6" x14ac:dyDescent="0.45">
      <c r="A4" s="5">
        <v>1</v>
      </c>
      <c r="B4" s="5" t="s">
        <v>15</v>
      </c>
      <c r="C4" s="5" t="s">
        <v>16</v>
      </c>
      <c r="D4" s="5">
        <v>8</v>
      </c>
      <c r="E4" s="6">
        <v>40000</v>
      </c>
      <c r="F4" s="6">
        <f>D4*E4</f>
        <v>320000</v>
      </c>
    </row>
    <row r="5" spans="1:6" x14ac:dyDescent="0.45">
      <c r="A5" s="5">
        <v>2</v>
      </c>
      <c r="B5" s="5" t="s">
        <v>17</v>
      </c>
      <c r="C5" s="5" t="s">
        <v>18</v>
      </c>
      <c r="D5" s="5">
        <v>160</v>
      </c>
      <c r="E5" s="6">
        <v>1300</v>
      </c>
      <c r="F5" s="6">
        <f t="shared" ref="F5:F10" si="0">D5*E5</f>
        <v>208000</v>
      </c>
    </row>
    <row r="6" spans="1:6" x14ac:dyDescent="0.45">
      <c r="A6" s="5">
        <v>3</v>
      </c>
      <c r="B6" s="5" t="s">
        <v>19</v>
      </c>
      <c r="C6" s="5"/>
      <c r="D6" s="5">
        <v>160</v>
      </c>
      <c r="E6" s="6">
        <v>200</v>
      </c>
      <c r="F6" s="6">
        <f t="shared" si="0"/>
        <v>32000</v>
      </c>
    </row>
    <row r="7" spans="1:6" x14ac:dyDescent="0.45">
      <c r="A7" s="5">
        <v>4</v>
      </c>
      <c r="B7" s="5" t="s">
        <v>20</v>
      </c>
      <c r="C7" s="5"/>
      <c r="D7" s="5">
        <v>2</v>
      </c>
      <c r="E7" s="6">
        <v>70000</v>
      </c>
      <c r="F7" s="6">
        <f t="shared" si="0"/>
        <v>140000</v>
      </c>
    </row>
    <row r="8" spans="1:6" x14ac:dyDescent="0.45">
      <c r="A8" s="5">
        <v>5</v>
      </c>
      <c r="B8" s="5" t="s">
        <v>21</v>
      </c>
      <c r="C8" s="5" t="s">
        <v>22</v>
      </c>
      <c r="D8" s="5">
        <v>800</v>
      </c>
      <c r="E8" s="6">
        <v>350</v>
      </c>
      <c r="F8" s="6">
        <f t="shared" si="0"/>
        <v>280000</v>
      </c>
    </row>
    <row r="9" spans="1:6" x14ac:dyDescent="0.45">
      <c r="A9" s="5">
        <v>6</v>
      </c>
      <c r="B9" s="5" t="s">
        <v>23</v>
      </c>
      <c r="C9" s="5" t="s">
        <v>24</v>
      </c>
      <c r="D9" s="5">
        <v>80</v>
      </c>
      <c r="E9" s="6">
        <v>15000</v>
      </c>
      <c r="F9" s="6">
        <f t="shared" si="0"/>
        <v>1200000</v>
      </c>
    </row>
    <row r="10" spans="1:6" x14ac:dyDescent="0.45">
      <c r="A10" s="5">
        <v>7</v>
      </c>
      <c r="B10" s="5" t="s">
        <v>25</v>
      </c>
      <c r="C10" s="5"/>
      <c r="D10" s="5">
        <v>2</v>
      </c>
      <c r="E10" s="6">
        <v>35000</v>
      </c>
      <c r="F10" s="6">
        <f t="shared" si="0"/>
        <v>70000</v>
      </c>
    </row>
    <row r="11" spans="1:6" ht="17.25" x14ac:dyDescent="0.85">
      <c r="E11" s="7" t="s">
        <v>5</v>
      </c>
      <c r="F11" s="8">
        <f>SUM(F4:F10)</f>
        <v>2250000</v>
      </c>
    </row>
    <row r="14" spans="1:6" x14ac:dyDescent="0.45">
      <c r="B14" s="9" t="s">
        <v>27</v>
      </c>
    </row>
    <row r="15" spans="1:6" x14ac:dyDescent="0.45">
      <c r="A15" s="3" t="s">
        <v>10</v>
      </c>
      <c r="B15" s="3" t="s">
        <v>11</v>
      </c>
      <c r="C15" s="3" t="s">
        <v>12</v>
      </c>
      <c r="D15" s="3" t="s">
        <v>4</v>
      </c>
      <c r="E15" s="4" t="s">
        <v>13</v>
      </c>
      <c r="F15" s="4" t="s">
        <v>14</v>
      </c>
    </row>
    <row r="16" spans="1:6" x14ac:dyDescent="0.45">
      <c r="A16" s="5">
        <v>2</v>
      </c>
      <c r="B16" s="5" t="s">
        <v>17</v>
      </c>
      <c r="C16" s="5" t="s">
        <v>18</v>
      </c>
      <c r="D16" s="5">
        <v>80</v>
      </c>
      <c r="E16" s="6">
        <v>1300</v>
      </c>
      <c r="F16" s="6">
        <f>D16*E16</f>
        <v>104000</v>
      </c>
    </row>
    <row r="17" spans="1:6" x14ac:dyDescent="0.45">
      <c r="A17" s="5">
        <v>3</v>
      </c>
      <c r="B17" s="5" t="s">
        <v>19</v>
      </c>
      <c r="C17" s="5"/>
      <c r="D17" s="5">
        <v>80</v>
      </c>
      <c r="E17" s="6">
        <v>200</v>
      </c>
      <c r="F17" s="6">
        <f t="shared" ref="F17:F19" si="1">D17*E17</f>
        <v>16000</v>
      </c>
    </row>
    <row r="18" spans="1:6" x14ac:dyDescent="0.45">
      <c r="A18" s="5">
        <v>5</v>
      </c>
      <c r="B18" s="5" t="s">
        <v>21</v>
      </c>
      <c r="C18" s="5" t="s">
        <v>28</v>
      </c>
      <c r="D18" s="5">
        <v>300</v>
      </c>
      <c r="E18" s="6">
        <v>350</v>
      </c>
      <c r="F18" s="6">
        <f t="shared" si="1"/>
        <v>105000</v>
      </c>
    </row>
    <row r="19" spans="1:6" x14ac:dyDescent="0.45">
      <c r="A19" s="5">
        <v>6</v>
      </c>
      <c r="B19" s="5" t="s">
        <v>23</v>
      </c>
      <c r="C19" s="5" t="s">
        <v>24</v>
      </c>
      <c r="D19" s="5">
        <v>20</v>
      </c>
      <c r="E19" s="6">
        <v>15000</v>
      </c>
      <c r="F19" s="6">
        <f t="shared" si="1"/>
        <v>300000</v>
      </c>
    </row>
    <row r="20" spans="1:6" ht="17.25" x14ac:dyDescent="0.85">
      <c r="E20" s="7" t="s">
        <v>5</v>
      </c>
      <c r="F20" s="8">
        <f>SUM(F16:F19)</f>
        <v>525000</v>
      </c>
    </row>
    <row r="22" spans="1:6" ht="16.5" x14ac:dyDescent="0.75">
      <c r="F22" s="10">
        <f>F11+F20</f>
        <v>2775000</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სამედიცინო დანიშნულების საქონელ</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Avto</dc:creator>
  <cp:lastModifiedBy>Avto</cp:lastModifiedBy>
  <dcterms:created xsi:type="dcterms:W3CDTF">2019-11-01T13:13:20Z</dcterms:created>
  <dcterms:modified xsi:type="dcterms:W3CDTF">2019-11-14T13:10:05Z</dcterms:modified>
</cp:coreProperties>
</file>