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ნაერთი-გაგზავნილი" sheetId="2" r:id="rId1"/>
    <sheet name="აპარატი" sheetId="3" state="hidden" r:id="rId2"/>
  </sheets>
  <calcPr calcId="152511"/>
</workbook>
</file>

<file path=xl/calcChain.xml><?xml version="1.0" encoding="utf-8"?>
<calcChain xmlns="http://schemas.openxmlformats.org/spreadsheetml/2006/main">
  <c r="H9" i="2" l="1"/>
  <c r="H59" i="2"/>
  <c r="I59" i="2"/>
  <c r="J59" i="2"/>
  <c r="K59" i="2"/>
  <c r="H55" i="2"/>
  <c r="I55" i="2"/>
  <c r="J55" i="2"/>
  <c r="K55" i="2"/>
  <c r="H51" i="2"/>
  <c r="I51" i="2"/>
  <c r="J51" i="2"/>
  <c r="K51" i="2"/>
  <c r="H47" i="2"/>
  <c r="I47" i="2"/>
  <c r="J47" i="2"/>
  <c r="K47" i="2"/>
  <c r="H43" i="2"/>
  <c r="I43" i="2"/>
  <c r="J43" i="2"/>
  <c r="K43" i="2"/>
  <c r="H39" i="2"/>
  <c r="I39" i="2"/>
  <c r="J39" i="2"/>
  <c r="K39" i="2"/>
  <c r="H35" i="2"/>
  <c r="I35" i="2"/>
  <c r="J35" i="2"/>
  <c r="K35" i="2"/>
  <c r="H31" i="2"/>
  <c r="I31" i="2"/>
  <c r="J31" i="2"/>
  <c r="K31" i="2"/>
  <c r="H27" i="2"/>
  <c r="I27" i="2"/>
  <c r="J27" i="2"/>
  <c r="K27" i="2"/>
  <c r="H23" i="2"/>
  <c r="I23" i="2"/>
  <c r="J23" i="2"/>
  <c r="K23" i="2"/>
  <c r="H12" i="2"/>
  <c r="I12" i="2"/>
  <c r="J12" i="2"/>
  <c r="K12" i="2"/>
  <c r="D32" i="2" l="1"/>
  <c r="D40" i="2"/>
  <c r="D39" i="2"/>
  <c r="I9" i="2" l="1"/>
  <c r="J9" i="2"/>
  <c r="G13" i="2"/>
  <c r="G12" i="2" l="1"/>
  <c r="D13" i="2"/>
  <c r="D12" i="2" s="1"/>
  <c r="F13" i="2"/>
  <c r="F12" i="2" s="1"/>
  <c r="E13" i="2"/>
  <c r="E12" i="2" s="1"/>
  <c r="G61" i="2" l="1"/>
  <c r="K9" i="2"/>
  <c r="G11" i="2" l="1"/>
  <c r="G9" i="2" s="1"/>
  <c r="G24" i="2"/>
  <c r="G23" i="2" s="1"/>
  <c r="G28" i="2"/>
  <c r="G27" i="2" s="1"/>
  <c r="G32" i="2"/>
  <c r="G31" i="2" s="1"/>
  <c r="G36" i="2"/>
  <c r="G35" i="2" s="1"/>
  <c r="G40" i="2"/>
  <c r="G39" i="2" s="1"/>
  <c r="G44" i="2"/>
  <c r="G43" i="2" s="1"/>
  <c r="G47" i="2"/>
  <c r="G51" i="2"/>
  <c r="G55" i="2"/>
  <c r="G60" i="2"/>
  <c r="G59" i="2" s="1"/>
  <c r="F11" i="2" l="1"/>
  <c r="D17" i="2" l="1"/>
  <c r="E17" i="2"/>
  <c r="D18" i="2"/>
  <c r="E18" i="2"/>
  <c r="E11" i="2" l="1"/>
  <c r="D11" i="2"/>
  <c r="F28" i="2" l="1"/>
  <c r="F27" i="2" s="1"/>
  <c r="E28" i="2"/>
  <c r="E27" i="2" s="1"/>
  <c r="D28" i="2"/>
  <c r="D27" i="2" s="1"/>
  <c r="D31" i="2"/>
  <c r="E32" i="2"/>
  <c r="E31" i="2" s="1"/>
  <c r="F32" i="2"/>
  <c r="F31" i="2" s="1"/>
  <c r="D47" i="2"/>
  <c r="E47" i="2"/>
  <c r="F47" i="2"/>
  <c r="E51" i="2"/>
  <c r="F51" i="2"/>
  <c r="D51" i="2"/>
  <c r="F55" i="2"/>
  <c r="E55" i="2"/>
  <c r="D55" i="2"/>
  <c r="H8" i="3"/>
  <c r="D20" i="2"/>
  <c r="E20" i="2"/>
  <c r="F20" i="2"/>
  <c r="D21" i="2"/>
  <c r="E21" i="2"/>
  <c r="F21" i="2"/>
  <c r="G8" i="3"/>
  <c r="D9" i="3"/>
  <c r="D10" i="3"/>
  <c r="E11" i="3"/>
  <c r="F11" i="3"/>
  <c r="G11" i="3"/>
  <c r="D11" i="3"/>
  <c r="I8" i="3"/>
  <c r="J8" i="3"/>
  <c r="K8" i="3"/>
  <c r="D24" i="2"/>
  <c r="D23" i="2" s="1"/>
  <c r="E24" i="2"/>
  <c r="E23" i="2" s="1"/>
  <c r="F24" i="2"/>
  <c r="F23" i="2" s="1"/>
  <c r="D36" i="2"/>
  <c r="D35" i="2" s="1"/>
  <c r="E36" i="2"/>
  <c r="E35" i="2" s="1"/>
  <c r="F36" i="2"/>
  <c r="F35" i="2" s="1"/>
  <c r="E40" i="2"/>
  <c r="E39" i="2" s="1"/>
  <c r="F40" i="2"/>
  <c r="F39" i="2" s="1"/>
  <c r="D44" i="2"/>
  <c r="D43" i="2" s="1"/>
  <c r="E44" i="2"/>
  <c r="E43" i="2" s="1"/>
  <c r="F44" i="2"/>
  <c r="F43" i="2" s="1"/>
  <c r="D61" i="2"/>
  <c r="E61" i="2"/>
  <c r="E9" i="2" s="1"/>
  <c r="F61" i="2"/>
  <c r="F9" i="2" s="1"/>
  <c r="D9" i="2" l="1"/>
  <c r="D60" i="2"/>
  <c r="D8" i="3"/>
  <c r="D19" i="2"/>
  <c r="E19" i="2"/>
  <c r="D59" i="2"/>
  <c r="F19" i="2"/>
  <c r="E60" i="2"/>
  <c r="E59" i="2" s="1"/>
  <c r="F60" i="2"/>
  <c r="F59" i="2" s="1"/>
  <c r="G10" i="3" l="1"/>
  <c r="F10" i="3"/>
  <c r="E10" i="3"/>
  <c r="E8" i="3" s="1"/>
  <c r="G9" i="3"/>
  <c r="F9" i="3"/>
  <c r="E9" i="3"/>
  <c r="F8" i="3" l="1"/>
  <c r="D16" i="2" l="1"/>
  <c r="E16" i="2" l="1"/>
  <c r="F16" i="2"/>
</calcChain>
</file>

<file path=xl/sharedStrings.xml><?xml version="1.0" encoding="utf-8"?>
<sst xmlns="http://schemas.openxmlformats.org/spreadsheetml/2006/main" count="104" uniqueCount="41">
  <si>
    <t>დანართი №5</t>
  </si>
  <si>
    <t>პროგრამული კოდი</t>
  </si>
  <si>
    <t>პროგრამის დასახელება</t>
  </si>
  <si>
    <t>2020 წელი</t>
  </si>
  <si>
    <t>2021 წელი</t>
  </si>
  <si>
    <t>დაავადებათა კონტროლისა და ეპიდემიოლოგიური უსაფრთხოების პროგრამის მართვა</t>
  </si>
  <si>
    <t>რიცხოვნობა საშტატო განრიგით</t>
  </si>
  <si>
    <t xml:space="preserve"> შტატგარეშეთა რიცხოვნობა</t>
  </si>
  <si>
    <t>დასაქმებულთა საორიენტაციო რიცხოვნობა</t>
  </si>
  <si>
    <t>ასიგნებების საორიენტაციო ზღვრული მოცულობები  (ათასი ლარი)</t>
  </si>
  <si>
    <t>2022 წელი</t>
  </si>
  <si>
    <t>შენიშვნა/ საფუძველი</t>
  </si>
  <si>
    <t>სულ</t>
  </si>
  <si>
    <t>მათ შორის, 2018 წელს არსებული პოლიტიკის ფარგლებში</t>
  </si>
  <si>
    <t>უსაფრთხო სისხლი</t>
  </si>
  <si>
    <t>ტუბერკულოზის მართვა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</si>
  <si>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</t>
  </si>
  <si>
    <t xml:space="preserve">ინფორმაცია სსიპ - ლ. საყვარელიძის სახელობის დაავადებათა კონტროლისა და საზოგადოებრივი ჯანმრთელობის ეროვნულ ცენტრში დასაქმებულთა საორიენტაციო რიცხოვნობისა და ასიგნებების საორიენტაციო ზღვრული მოცულობის შესახებ </t>
  </si>
  <si>
    <t xml:space="preserve">საზოგადებრივი ჯანდაცვის, 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</si>
  <si>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2023 წელი</t>
  </si>
  <si>
    <t xml:space="preserve"> დაავადებათა ადრეული გამოვლენა და სკრინინგი </t>
  </si>
  <si>
    <t xml:space="preserve">ჯანმრთელობის ხელშეწყობა </t>
  </si>
  <si>
    <t xml:space="preserve"> დედათა და ბავშვთა ჯანმრთელობა</t>
  </si>
  <si>
    <t>აივ ინფექცია/შიდსის მართვა</t>
  </si>
  <si>
    <t>ეპიდზედამხედველობა</t>
  </si>
  <si>
    <t>იმუნიზაცია</t>
  </si>
  <si>
    <t>27 01 03</t>
  </si>
  <si>
    <t>27 03 02 01</t>
  </si>
  <si>
    <t>27 03 02 03</t>
  </si>
  <si>
    <t>27 03 02 04</t>
  </si>
  <si>
    <t>27 03 02 05</t>
  </si>
  <si>
    <t>27 03 02 11</t>
  </si>
  <si>
    <t>27 03 02 02</t>
  </si>
  <si>
    <t xml:space="preserve">27 03 02 06 </t>
  </si>
  <si>
    <t>27 03 02 07</t>
  </si>
  <si>
    <t xml:space="preserve">27 03 02 08 </t>
  </si>
  <si>
    <t>27 03 02 10</t>
  </si>
  <si>
    <t>ცხრილი #1 (ზღვრული მოცულობების ფარგლებში)</t>
  </si>
  <si>
    <t>2024  წელი</t>
  </si>
  <si>
    <t>მათ შორის, 2020 წელს არსებული პოლიტიკის ფარგლებში</t>
  </si>
  <si>
    <t xml:space="preserve"> 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</si>
</sst>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1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Sylfaen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2"/>
  <sheetViews>
    <sheetView tabSelected="1" view="pageBreakPreview" zoomScaleNormal="100" zoomScaleSheetLayoutView="100" workbookViewId="0">
      <pane ySplit="9" topLeftCell="A35" activePane="bottomLeft" state="frozen"/>
      <selection activeCell="B1" sqref="B1"/>
      <selection pane="bottomLeft" activeCell="G11" sqref="G11"/>
    </sheetView>
  </sheetViews>
  <sheetFormatPr defaultColWidth="8.85546875" defaultRowHeight="12" x14ac:dyDescent="0.2"/>
  <cols>
    <col min="1" max="1" width="2.5703125" style="2" customWidth="1"/>
    <col min="2" max="2" width="10" style="34" customWidth="1"/>
    <col min="3" max="3" width="38.5703125" style="3" customWidth="1"/>
    <col min="4" max="4" width="10.85546875" style="3" customWidth="1"/>
    <col min="5" max="5" width="9.85546875" style="3" customWidth="1"/>
    <col min="6" max="7" width="10.28515625" style="3" customWidth="1"/>
    <col min="8" max="8" width="10" style="3" customWidth="1"/>
    <col min="9" max="9" width="9.7109375" style="3" customWidth="1"/>
    <col min="10" max="10" width="10.140625" style="3" customWidth="1"/>
    <col min="11" max="11" width="10.28515625" style="3" customWidth="1"/>
    <col min="12" max="12" width="13.5703125" style="2" customWidth="1"/>
    <col min="13" max="16384" width="8.85546875" style="2"/>
  </cols>
  <sheetData>
    <row r="3" spans="2:15" ht="43.9" customHeight="1" x14ac:dyDescent="0.2">
      <c r="C3" s="45" t="s">
        <v>17</v>
      </c>
      <c r="D3" s="45"/>
      <c r="E3" s="45"/>
      <c r="F3" s="45"/>
      <c r="G3" s="45"/>
      <c r="H3" s="45"/>
      <c r="I3" s="45"/>
    </row>
    <row r="4" spans="2:15" ht="14.45" customHeight="1" x14ac:dyDescent="0.2">
      <c r="L4" s="4" t="s">
        <v>0</v>
      </c>
    </row>
    <row r="5" spans="2:15" ht="16.5" customHeight="1" x14ac:dyDescent="0.2">
      <c r="B5" s="46" t="s">
        <v>37</v>
      </c>
      <c r="C5" s="46"/>
    </row>
    <row r="7" spans="2:15" ht="40.15" customHeight="1" x14ac:dyDescent="0.2">
      <c r="B7" s="33" t="s">
        <v>1</v>
      </c>
      <c r="C7" s="6" t="s">
        <v>40</v>
      </c>
      <c r="D7" s="47" t="s">
        <v>8</v>
      </c>
      <c r="E7" s="48"/>
      <c r="F7" s="48"/>
      <c r="G7" s="49"/>
      <c r="H7" s="47" t="s">
        <v>9</v>
      </c>
      <c r="I7" s="48"/>
      <c r="J7" s="48"/>
      <c r="K7" s="49"/>
      <c r="L7" s="5" t="s">
        <v>11</v>
      </c>
    </row>
    <row r="8" spans="2:15" s="7" customFormat="1" ht="33" customHeight="1" x14ac:dyDescent="0.2">
      <c r="B8" s="35"/>
      <c r="C8" s="14"/>
      <c r="D8" s="14" t="s">
        <v>4</v>
      </c>
      <c r="E8" s="14" t="s">
        <v>10</v>
      </c>
      <c r="F8" s="14" t="s">
        <v>19</v>
      </c>
      <c r="G8" s="39" t="s">
        <v>38</v>
      </c>
      <c r="H8" s="31" t="s">
        <v>4</v>
      </c>
      <c r="I8" s="31" t="s">
        <v>10</v>
      </c>
      <c r="J8" s="31" t="s">
        <v>19</v>
      </c>
      <c r="K8" s="39" t="s">
        <v>38</v>
      </c>
      <c r="L8" s="14"/>
    </row>
    <row r="9" spans="2:15" s="7" customFormat="1" ht="24.75" customHeight="1" x14ac:dyDescent="0.2">
      <c r="B9" s="35"/>
      <c r="C9" s="39" t="s">
        <v>12</v>
      </c>
      <c r="D9" s="39">
        <f>D10+D11</f>
        <v>487</v>
      </c>
      <c r="E9" s="39">
        <f t="shared" ref="E9:G9" si="0">E10+E11</f>
        <v>487</v>
      </c>
      <c r="F9" s="39">
        <f t="shared" si="0"/>
        <v>487</v>
      </c>
      <c r="G9" s="39">
        <f t="shared" si="0"/>
        <v>524</v>
      </c>
      <c r="H9" s="40">
        <f>H12+H23+H27+H31+H35+H39+H43+H47+H51+H55+H59</f>
        <v>73466</v>
      </c>
      <c r="I9" s="40">
        <f>I12+I23+I27+I31+I35+I39+I43+I47+I51+I55+I59</f>
        <v>78177</v>
      </c>
      <c r="J9" s="40">
        <f t="shared" ref="J9:K9" si="1">J12+J23+J27+J31+J35+J39+J43+J47+J51+J55+J59</f>
        <v>86628</v>
      </c>
      <c r="K9" s="12">
        <f t="shared" si="1"/>
        <v>96033.299999999988</v>
      </c>
      <c r="L9" s="39"/>
      <c r="M9" s="41"/>
      <c r="N9" s="41"/>
      <c r="O9" s="41"/>
    </row>
    <row r="10" spans="2:15" s="7" customFormat="1" ht="24.75" customHeight="1" x14ac:dyDescent="0.2">
      <c r="B10" s="35"/>
      <c r="C10" s="10" t="s">
        <v>6</v>
      </c>
      <c r="D10" s="39">
        <v>309</v>
      </c>
      <c r="E10" s="39">
        <v>309</v>
      </c>
      <c r="F10" s="39">
        <v>309</v>
      </c>
      <c r="G10" s="39">
        <v>340</v>
      </c>
      <c r="H10" s="39"/>
      <c r="I10" s="39"/>
      <c r="J10" s="39"/>
      <c r="K10" s="39"/>
      <c r="L10" s="39"/>
    </row>
    <row r="11" spans="2:15" s="7" customFormat="1" ht="20.25" customHeight="1" x14ac:dyDescent="0.2">
      <c r="B11" s="35"/>
      <c r="C11" s="10" t="s">
        <v>7</v>
      </c>
      <c r="D11" s="39">
        <f>D15+D26+D30+D34+D38+D42+D46+D50+D58+D62</f>
        <v>178</v>
      </c>
      <c r="E11" s="39">
        <f t="shared" ref="E10:G11" si="2">E15+E26+E30+E34+E38+E42+E46+E50+E58+E62</f>
        <v>178</v>
      </c>
      <c r="F11" s="39">
        <f t="shared" si="2"/>
        <v>178</v>
      </c>
      <c r="G11" s="33">
        <f t="shared" si="2"/>
        <v>184</v>
      </c>
      <c r="H11" s="39"/>
      <c r="I11" s="39"/>
      <c r="J11" s="39"/>
      <c r="K11" s="39"/>
      <c r="L11" s="39"/>
    </row>
    <row r="12" spans="2:15" s="7" customFormat="1" ht="41.25" customHeight="1" x14ac:dyDescent="0.2">
      <c r="B12" s="35" t="s">
        <v>26</v>
      </c>
      <c r="C12" s="39" t="s">
        <v>5</v>
      </c>
      <c r="D12" s="39">
        <f>D13</f>
        <v>353</v>
      </c>
      <c r="E12" s="39">
        <f t="shared" ref="E12:K12" si="3">E13</f>
        <v>353</v>
      </c>
      <c r="F12" s="39">
        <f t="shared" si="3"/>
        <v>353</v>
      </c>
      <c r="G12" s="39">
        <f t="shared" si="3"/>
        <v>390</v>
      </c>
      <c r="H12" s="39">
        <f t="shared" si="3"/>
        <v>12245</v>
      </c>
      <c r="I12" s="39">
        <f t="shared" si="3"/>
        <v>12340</v>
      </c>
      <c r="J12" s="39">
        <f t="shared" si="3"/>
        <v>13900</v>
      </c>
      <c r="K12" s="39">
        <f t="shared" si="3"/>
        <v>15290</v>
      </c>
      <c r="L12" s="39"/>
    </row>
    <row r="13" spans="2:15" s="7" customFormat="1" ht="30" customHeight="1" x14ac:dyDescent="0.2">
      <c r="B13" s="35"/>
      <c r="C13" s="16" t="s">
        <v>39</v>
      </c>
      <c r="D13" s="39">
        <f>D14+D15</f>
        <v>353</v>
      </c>
      <c r="E13" s="39">
        <f t="shared" ref="E13:F13" si="4">E14+E15</f>
        <v>353</v>
      </c>
      <c r="F13" s="39">
        <f t="shared" si="4"/>
        <v>353</v>
      </c>
      <c r="G13" s="39">
        <f>G14+G15</f>
        <v>390</v>
      </c>
      <c r="H13" s="39">
        <v>12245</v>
      </c>
      <c r="I13" s="39">
        <v>12340</v>
      </c>
      <c r="J13" s="39">
        <v>13900</v>
      </c>
      <c r="K13" s="39">
        <v>15290</v>
      </c>
      <c r="L13" s="39"/>
    </row>
    <row r="14" spans="2:15" s="7" customFormat="1" ht="21" customHeight="1" x14ac:dyDescent="0.2">
      <c r="B14" s="35"/>
      <c r="C14" s="10" t="s">
        <v>6</v>
      </c>
      <c r="D14" s="39">
        <v>309</v>
      </c>
      <c r="E14" s="39">
        <v>309</v>
      </c>
      <c r="F14" s="39">
        <v>309</v>
      </c>
      <c r="G14" s="39">
        <v>340</v>
      </c>
      <c r="H14" s="39"/>
      <c r="I14" s="39"/>
      <c r="J14" s="39"/>
      <c r="K14" s="39"/>
      <c r="L14" s="39"/>
    </row>
    <row r="15" spans="2:15" s="7" customFormat="1" ht="24" customHeight="1" x14ac:dyDescent="0.2">
      <c r="B15" s="35"/>
      <c r="C15" s="10" t="s">
        <v>7</v>
      </c>
      <c r="D15" s="39">
        <v>44</v>
      </c>
      <c r="E15" s="39">
        <v>44</v>
      </c>
      <c r="F15" s="39">
        <v>44</v>
      </c>
      <c r="G15" s="39">
        <v>50</v>
      </c>
      <c r="H15" s="39"/>
      <c r="I15" s="39"/>
      <c r="J15" s="39"/>
      <c r="K15" s="39"/>
      <c r="L15" s="39"/>
    </row>
    <row r="16" spans="2:15" ht="48" hidden="1" customHeight="1" x14ac:dyDescent="0.2">
      <c r="B16" s="33" t="s">
        <v>26</v>
      </c>
      <c r="C16" s="14" t="s">
        <v>5</v>
      </c>
      <c r="D16" s="14">
        <f t="shared" ref="D16:F16" si="5">D17+D18</f>
        <v>0</v>
      </c>
      <c r="E16" s="14">
        <f t="shared" si="5"/>
        <v>0</v>
      </c>
      <c r="F16" s="14">
        <f t="shared" si="5"/>
        <v>0</v>
      </c>
      <c r="G16" s="39"/>
      <c r="H16" s="12">
        <v>0</v>
      </c>
      <c r="I16" s="12">
        <v>0</v>
      </c>
      <c r="J16" s="14"/>
      <c r="K16" s="39"/>
      <c r="L16" s="8"/>
    </row>
    <row r="17" spans="2:12" ht="15.6" hidden="1" customHeight="1" x14ac:dyDescent="0.2">
      <c r="B17" s="36"/>
      <c r="C17" s="9" t="s">
        <v>6</v>
      </c>
      <c r="D17" s="10">
        <f>აპარატი!E12</f>
        <v>0</v>
      </c>
      <c r="E17" s="10">
        <f>აპარატი!F12</f>
        <v>0</v>
      </c>
      <c r="F17" s="10"/>
      <c r="G17" s="10"/>
      <c r="H17" s="10"/>
      <c r="I17" s="10"/>
      <c r="J17" s="10"/>
      <c r="K17" s="10"/>
      <c r="L17" s="8"/>
    </row>
    <row r="18" spans="2:12" ht="15.6" hidden="1" customHeight="1" x14ac:dyDescent="0.2">
      <c r="B18" s="37"/>
      <c r="C18" s="9" t="s">
        <v>7</v>
      </c>
      <c r="D18" s="10">
        <f>აპარატი!E13</f>
        <v>0</v>
      </c>
      <c r="E18" s="10">
        <f>აპარატი!F13</f>
        <v>0</v>
      </c>
      <c r="F18" s="10"/>
      <c r="G18" s="10"/>
      <c r="H18" s="10"/>
      <c r="I18" s="10"/>
      <c r="J18" s="10"/>
      <c r="K18" s="10"/>
      <c r="L18" s="8"/>
    </row>
    <row r="19" spans="2:12" ht="40.15" hidden="1" customHeight="1" x14ac:dyDescent="0.2">
      <c r="B19" s="33"/>
      <c r="C19" s="14" t="s">
        <v>13</v>
      </c>
      <c r="D19" s="32">
        <f t="shared" ref="D19:F19" si="6">D20+D21</f>
        <v>0</v>
      </c>
      <c r="E19" s="32">
        <f t="shared" si="6"/>
        <v>0</v>
      </c>
      <c r="F19" s="32">
        <f t="shared" si="6"/>
        <v>0</v>
      </c>
      <c r="G19" s="39"/>
      <c r="H19" s="12">
        <v>0</v>
      </c>
      <c r="I19" s="12">
        <v>0</v>
      </c>
      <c r="J19" s="12">
        <v>0</v>
      </c>
      <c r="K19" s="12"/>
      <c r="L19" s="8"/>
    </row>
    <row r="20" spans="2:12" ht="15.6" hidden="1" customHeight="1" x14ac:dyDescent="0.2">
      <c r="B20" s="37"/>
      <c r="C20" s="9" t="s">
        <v>6</v>
      </c>
      <c r="D20" s="13">
        <f>აპარატი!E12</f>
        <v>0</v>
      </c>
      <c r="E20" s="13">
        <f>აპარატი!F12</f>
        <v>0</v>
      </c>
      <c r="F20" s="13">
        <f>აპარატი!G12</f>
        <v>0</v>
      </c>
      <c r="G20" s="13"/>
      <c r="H20" s="13"/>
      <c r="I20" s="13"/>
      <c r="J20" s="13"/>
      <c r="K20" s="13"/>
      <c r="L20" s="8"/>
    </row>
    <row r="21" spans="2:12" ht="15.6" hidden="1" customHeight="1" x14ac:dyDescent="0.2">
      <c r="B21" s="37"/>
      <c r="C21" s="9" t="s">
        <v>7</v>
      </c>
      <c r="D21" s="13">
        <f>აპარატი!E13</f>
        <v>0</v>
      </c>
      <c r="E21" s="13">
        <f>აპარატი!F13</f>
        <v>0</v>
      </c>
      <c r="F21" s="13">
        <f>აპარატი!G13</f>
        <v>0</v>
      </c>
      <c r="G21" s="13"/>
      <c r="H21" s="13"/>
      <c r="I21" s="13"/>
      <c r="J21" s="13"/>
      <c r="K21" s="13"/>
      <c r="L21" s="8"/>
    </row>
    <row r="22" spans="2:12" ht="15.6" hidden="1" customHeight="1" x14ac:dyDescent="0.2">
      <c r="B22" s="37"/>
      <c r="C22" s="9"/>
      <c r="D22" s="13"/>
      <c r="E22" s="13"/>
      <c r="F22" s="13"/>
      <c r="G22" s="13"/>
      <c r="H22" s="13"/>
      <c r="I22" s="13"/>
      <c r="J22" s="13"/>
      <c r="K22" s="13"/>
      <c r="L22" s="8"/>
    </row>
    <row r="23" spans="2:12" ht="30" customHeight="1" x14ac:dyDescent="0.2">
      <c r="B23" s="33" t="s">
        <v>27</v>
      </c>
      <c r="C23" s="32" t="s">
        <v>20</v>
      </c>
      <c r="D23" s="33">
        <f t="shared" ref="D23:K23" si="7">D24</f>
        <v>12</v>
      </c>
      <c r="E23" s="33">
        <f t="shared" si="7"/>
        <v>12</v>
      </c>
      <c r="F23" s="33">
        <f t="shared" si="7"/>
        <v>12</v>
      </c>
      <c r="G23" s="12">
        <f t="shared" si="7"/>
        <v>12</v>
      </c>
      <c r="H23" s="12">
        <f t="shared" si="7"/>
        <v>4600</v>
      </c>
      <c r="I23" s="12">
        <f t="shared" si="7"/>
        <v>4600</v>
      </c>
      <c r="J23" s="12">
        <f t="shared" si="7"/>
        <v>4950</v>
      </c>
      <c r="K23" s="12">
        <f t="shared" si="7"/>
        <v>5449.5</v>
      </c>
      <c r="L23" s="8"/>
    </row>
    <row r="24" spans="2:12" ht="28.5" customHeight="1" x14ac:dyDescent="0.2">
      <c r="B24" s="33"/>
      <c r="C24" s="16" t="s">
        <v>39</v>
      </c>
      <c r="D24" s="32">
        <f t="shared" ref="D24:G24" si="8">D25+D26</f>
        <v>12</v>
      </c>
      <c r="E24" s="32">
        <f t="shared" si="8"/>
        <v>12</v>
      </c>
      <c r="F24" s="32">
        <f t="shared" si="8"/>
        <v>12</v>
      </c>
      <c r="G24" s="39">
        <f t="shared" si="8"/>
        <v>12</v>
      </c>
      <c r="H24" s="12">
        <v>4600</v>
      </c>
      <c r="I24" s="12">
        <v>4600</v>
      </c>
      <c r="J24" s="12">
        <v>4950</v>
      </c>
      <c r="K24" s="12">
        <v>5449.5</v>
      </c>
      <c r="L24" s="8"/>
    </row>
    <row r="25" spans="2:12" ht="18.600000000000001" customHeight="1" x14ac:dyDescent="0.2">
      <c r="B25" s="37"/>
      <c r="C25" s="9" t="s">
        <v>6</v>
      </c>
      <c r="D25" s="13"/>
      <c r="E25" s="13"/>
      <c r="F25" s="13"/>
      <c r="G25" s="13"/>
      <c r="H25" s="13"/>
      <c r="I25" s="13"/>
      <c r="J25" s="13"/>
      <c r="K25" s="13"/>
      <c r="L25" s="8"/>
    </row>
    <row r="26" spans="2:12" ht="20.25" customHeight="1" x14ac:dyDescent="0.2">
      <c r="B26" s="37"/>
      <c r="C26" s="9" t="s">
        <v>7</v>
      </c>
      <c r="D26" s="13">
        <v>12</v>
      </c>
      <c r="E26" s="13">
        <v>12</v>
      </c>
      <c r="F26" s="13">
        <v>12</v>
      </c>
      <c r="G26" s="13">
        <v>12</v>
      </c>
      <c r="H26" s="13"/>
      <c r="I26" s="13"/>
      <c r="J26" s="13"/>
      <c r="K26" s="13"/>
      <c r="L26" s="8"/>
    </row>
    <row r="27" spans="2:12" ht="20.25" customHeight="1" x14ac:dyDescent="0.2">
      <c r="B27" s="33" t="s">
        <v>32</v>
      </c>
      <c r="C27" s="32" t="s">
        <v>25</v>
      </c>
      <c r="D27" s="33">
        <f t="shared" ref="D27" si="9">D28</f>
        <v>2</v>
      </c>
      <c r="E27" s="33">
        <f t="shared" ref="E27" si="10">E28</f>
        <v>2</v>
      </c>
      <c r="F27" s="33">
        <f t="shared" ref="F27:K27" si="11">F28</f>
        <v>2</v>
      </c>
      <c r="G27" s="12">
        <f t="shared" si="11"/>
        <v>2</v>
      </c>
      <c r="H27" s="12">
        <f t="shared" si="11"/>
        <v>27958</v>
      </c>
      <c r="I27" s="12">
        <f t="shared" si="11"/>
        <v>30750</v>
      </c>
      <c r="J27" s="12">
        <f t="shared" si="11"/>
        <v>33820</v>
      </c>
      <c r="K27" s="12">
        <f t="shared" si="11"/>
        <v>37202</v>
      </c>
      <c r="L27" s="8"/>
    </row>
    <row r="28" spans="2:12" ht="29.25" customHeight="1" x14ac:dyDescent="0.2">
      <c r="B28" s="37"/>
      <c r="C28" s="16" t="s">
        <v>39</v>
      </c>
      <c r="D28" s="32">
        <f t="shared" ref="D28" si="12">D29+D30</f>
        <v>2</v>
      </c>
      <c r="E28" s="32">
        <f t="shared" ref="E28" si="13">E29+E30</f>
        <v>2</v>
      </c>
      <c r="F28" s="32">
        <f t="shared" ref="F28:G28" si="14">F29+F30</f>
        <v>2</v>
      </c>
      <c r="G28" s="39">
        <f t="shared" si="14"/>
        <v>2</v>
      </c>
      <c r="H28" s="12">
        <v>27958</v>
      </c>
      <c r="I28" s="12">
        <v>30750</v>
      </c>
      <c r="J28" s="12">
        <v>33820</v>
      </c>
      <c r="K28" s="12">
        <v>37202</v>
      </c>
      <c r="L28" s="8"/>
    </row>
    <row r="29" spans="2:12" ht="20.25" customHeight="1" x14ac:dyDescent="0.2">
      <c r="B29" s="37"/>
      <c r="C29" s="9" t="s">
        <v>6</v>
      </c>
      <c r="D29" s="13"/>
      <c r="E29" s="13"/>
      <c r="F29" s="13"/>
      <c r="G29" s="13"/>
      <c r="H29" s="13"/>
      <c r="I29" s="13"/>
      <c r="J29" s="13"/>
      <c r="K29" s="13"/>
      <c r="L29" s="8"/>
    </row>
    <row r="30" spans="2:12" ht="20.25" customHeight="1" x14ac:dyDescent="0.2">
      <c r="B30" s="37"/>
      <c r="C30" s="9" t="s">
        <v>7</v>
      </c>
      <c r="D30" s="13">
        <v>2</v>
      </c>
      <c r="E30" s="13">
        <v>2</v>
      </c>
      <c r="F30" s="13">
        <v>2</v>
      </c>
      <c r="G30" s="13">
        <v>2</v>
      </c>
      <c r="H30" s="13"/>
      <c r="I30" s="13"/>
      <c r="J30" s="13"/>
      <c r="K30" s="13"/>
      <c r="L30" s="8"/>
    </row>
    <row r="31" spans="2:12" ht="20.25" customHeight="1" x14ac:dyDescent="0.2">
      <c r="B31" s="33" t="s">
        <v>28</v>
      </c>
      <c r="C31" s="32" t="s">
        <v>24</v>
      </c>
      <c r="D31" s="33">
        <f t="shared" ref="D31:K31" si="15">D32</f>
        <v>0</v>
      </c>
      <c r="E31" s="33">
        <f t="shared" si="15"/>
        <v>0</v>
      </c>
      <c r="F31" s="33">
        <f t="shared" si="15"/>
        <v>0</v>
      </c>
      <c r="G31" s="12">
        <f t="shared" si="15"/>
        <v>0</v>
      </c>
      <c r="H31" s="12">
        <f t="shared" si="15"/>
        <v>1800</v>
      </c>
      <c r="I31" s="12">
        <f t="shared" si="15"/>
        <v>1800</v>
      </c>
      <c r="J31" s="12">
        <f t="shared" si="15"/>
        <v>2590</v>
      </c>
      <c r="K31" s="12">
        <f t="shared" si="15"/>
        <v>2845.6</v>
      </c>
      <c r="L31" s="8"/>
    </row>
    <row r="32" spans="2:12" ht="30" customHeight="1" x14ac:dyDescent="0.2">
      <c r="B32" s="37"/>
      <c r="C32" s="16" t="s">
        <v>39</v>
      </c>
      <c r="D32" s="32">
        <f>D33+D34</f>
        <v>0</v>
      </c>
      <c r="E32" s="32">
        <f t="shared" ref="E32:G32" si="16">E33+E34</f>
        <v>0</v>
      </c>
      <c r="F32" s="32">
        <f t="shared" si="16"/>
        <v>0</v>
      </c>
      <c r="G32" s="39">
        <f t="shared" si="16"/>
        <v>0</v>
      </c>
      <c r="H32" s="12">
        <v>1800</v>
      </c>
      <c r="I32" s="12">
        <v>1800</v>
      </c>
      <c r="J32" s="12">
        <v>2590</v>
      </c>
      <c r="K32" s="12">
        <v>2845.6</v>
      </c>
      <c r="L32" s="8"/>
    </row>
    <row r="33" spans="2:12" ht="18.600000000000001" customHeight="1" x14ac:dyDescent="0.2">
      <c r="B33" s="37"/>
      <c r="C33" s="9" t="s">
        <v>6</v>
      </c>
      <c r="D33" s="13"/>
      <c r="E33" s="13"/>
      <c r="F33" s="13"/>
      <c r="G33" s="13"/>
      <c r="H33" s="13"/>
      <c r="I33" s="13"/>
      <c r="J33" s="13"/>
      <c r="K33" s="13"/>
      <c r="L33" s="8"/>
    </row>
    <row r="34" spans="2:12" ht="18.600000000000001" customHeight="1" x14ac:dyDescent="0.2">
      <c r="B34" s="37"/>
      <c r="C34" s="9" t="s">
        <v>7</v>
      </c>
      <c r="D34" s="13">
        <v>0</v>
      </c>
      <c r="E34" s="13">
        <v>0</v>
      </c>
      <c r="F34" s="13">
        <v>0</v>
      </c>
      <c r="G34" s="13">
        <v>0</v>
      </c>
      <c r="H34" s="13"/>
      <c r="I34" s="13"/>
      <c r="J34" s="13"/>
      <c r="K34" s="13"/>
      <c r="L34" s="8"/>
    </row>
    <row r="35" spans="2:12" ht="15.6" customHeight="1" x14ac:dyDescent="0.2">
      <c r="B35" s="38" t="s">
        <v>29</v>
      </c>
      <c r="C35" s="15" t="s">
        <v>14</v>
      </c>
      <c r="D35" s="33">
        <f t="shared" ref="D35:K35" si="17">D36</f>
        <v>5</v>
      </c>
      <c r="E35" s="33">
        <f t="shared" si="17"/>
        <v>5</v>
      </c>
      <c r="F35" s="33">
        <f t="shared" si="17"/>
        <v>5</v>
      </c>
      <c r="G35" s="12">
        <f t="shared" si="17"/>
        <v>5</v>
      </c>
      <c r="H35" s="12">
        <f t="shared" si="17"/>
        <v>8380</v>
      </c>
      <c r="I35" s="12">
        <f t="shared" si="17"/>
        <v>8800</v>
      </c>
      <c r="J35" s="12">
        <f t="shared" si="17"/>
        <v>9240</v>
      </c>
      <c r="K35" s="12">
        <f t="shared" si="17"/>
        <v>10372.4</v>
      </c>
      <c r="L35" s="12"/>
    </row>
    <row r="36" spans="2:12" ht="44.45" customHeight="1" x14ac:dyDescent="0.2">
      <c r="B36" s="33"/>
      <c r="C36" s="16" t="s">
        <v>39</v>
      </c>
      <c r="D36" s="32">
        <f t="shared" ref="D36:G36" si="18">D37+D38</f>
        <v>5</v>
      </c>
      <c r="E36" s="32">
        <f t="shared" si="18"/>
        <v>5</v>
      </c>
      <c r="F36" s="32">
        <f t="shared" si="18"/>
        <v>5</v>
      </c>
      <c r="G36" s="39">
        <f t="shared" si="18"/>
        <v>5</v>
      </c>
      <c r="H36" s="12">
        <v>8380</v>
      </c>
      <c r="I36" s="12">
        <v>8800</v>
      </c>
      <c r="J36" s="12">
        <v>9240</v>
      </c>
      <c r="K36" s="12">
        <v>10372.4</v>
      </c>
      <c r="L36" s="8"/>
    </row>
    <row r="37" spans="2:12" ht="16.899999999999999" customHeight="1" x14ac:dyDescent="0.2">
      <c r="B37" s="37"/>
      <c r="C37" s="9" t="s">
        <v>6</v>
      </c>
      <c r="D37" s="13"/>
      <c r="E37" s="13"/>
      <c r="F37" s="13"/>
      <c r="G37" s="13"/>
      <c r="H37" s="13"/>
      <c r="I37" s="13"/>
      <c r="J37" s="13"/>
      <c r="K37" s="13"/>
      <c r="L37" s="8"/>
    </row>
    <row r="38" spans="2:12" ht="16.899999999999999" customHeight="1" x14ac:dyDescent="0.2">
      <c r="B38" s="37"/>
      <c r="C38" s="9" t="s">
        <v>7</v>
      </c>
      <c r="D38" s="13">
        <v>5</v>
      </c>
      <c r="E38" s="13">
        <v>5</v>
      </c>
      <c r="F38" s="13">
        <v>5</v>
      </c>
      <c r="G38" s="13">
        <v>5</v>
      </c>
      <c r="H38" s="13"/>
      <c r="I38" s="13"/>
      <c r="J38" s="13"/>
      <c r="K38" s="13"/>
      <c r="L38" s="8"/>
    </row>
    <row r="39" spans="2:12" ht="63" customHeight="1" x14ac:dyDescent="0.2">
      <c r="B39" s="38" t="s">
        <v>30</v>
      </c>
      <c r="C39" s="15" t="s">
        <v>18</v>
      </c>
      <c r="D39" s="32">
        <f>D40</f>
        <v>5</v>
      </c>
      <c r="E39" s="32">
        <f t="shared" ref="E39:K39" si="19">E40</f>
        <v>5</v>
      </c>
      <c r="F39" s="32">
        <f t="shared" si="19"/>
        <v>5</v>
      </c>
      <c r="G39" s="12">
        <f t="shared" si="19"/>
        <v>5</v>
      </c>
      <c r="H39" s="12">
        <f t="shared" si="19"/>
        <v>260</v>
      </c>
      <c r="I39" s="12">
        <f t="shared" si="19"/>
        <v>260</v>
      </c>
      <c r="J39" s="12">
        <f t="shared" si="19"/>
        <v>350</v>
      </c>
      <c r="K39" s="12">
        <f t="shared" si="19"/>
        <v>385</v>
      </c>
      <c r="L39" s="8"/>
    </row>
    <row r="40" spans="2:12" ht="29.25" customHeight="1" x14ac:dyDescent="0.2">
      <c r="B40" s="33"/>
      <c r="C40" s="16" t="s">
        <v>39</v>
      </c>
      <c r="D40" s="32">
        <f>D41+D42</f>
        <v>5</v>
      </c>
      <c r="E40" s="32">
        <f t="shared" ref="E40:G40" si="20">E41+E42</f>
        <v>5</v>
      </c>
      <c r="F40" s="32">
        <f t="shared" si="20"/>
        <v>5</v>
      </c>
      <c r="G40" s="39">
        <f t="shared" si="20"/>
        <v>5</v>
      </c>
      <c r="H40" s="12">
        <v>260</v>
      </c>
      <c r="I40" s="12">
        <v>260</v>
      </c>
      <c r="J40" s="12">
        <v>350</v>
      </c>
      <c r="K40" s="12">
        <v>385</v>
      </c>
      <c r="L40" s="8"/>
    </row>
    <row r="41" spans="2:12" ht="18.600000000000001" customHeight="1" x14ac:dyDescent="0.2">
      <c r="B41" s="37"/>
      <c r="C41" s="9" t="s">
        <v>6</v>
      </c>
      <c r="D41" s="13"/>
      <c r="E41" s="13"/>
      <c r="F41" s="13"/>
      <c r="G41" s="13"/>
      <c r="H41" s="13"/>
      <c r="I41" s="13"/>
      <c r="J41" s="13"/>
      <c r="K41" s="13"/>
      <c r="L41" s="8"/>
    </row>
    <row r="42" spans="2:12" ht="18.600000000000001" customHeight="1" x14ac:dyDescent="0.2">
      <c r="B42" s="37"/>
      <c r="C42" s="9" t="s">
        <v>7</v>
      </c>
      <c r="D42" s="13">
        <v>5</v>
      </c>
      <c r="E42" s="13">
        <v>5</v>
      </c>
      <c r="F42" s="13">
        <v>5</v>
      </c>
      <c r="G42" s="13">
        <v>5</v>
      </c>
      <c r="H42" s="13"/>
      <c r="I42" s="13"/>
      <c r="J42" s="13"/>
      <c r="K42" s="13"/>
      <c r="L42" s="8"/>
    </row>
    <row r="43" spans="2:12" ht="63" customHeight="1" x14ac:dyDescent="0.2">
      <c r="B43" s="38" t="s">
        <v>33</v>
      </c>
      <c r="C43" s="15" t="s">
        <v>15</v>
      </c>
      <c r="D43" s="32">
        <f>D44</f>
        <v>31</v>
      </c>
      <c r="E43" s="32">
        <f t="shared" ref="E43:K43" si="21">E44</f>
        <v>31</v>
      </c>
      <c r="F43" s="32">
        <f t="shared" si="21"/>
        <v>31</v>
      </c>
      <c r="G43" s="12">
        <f t="shared" si="21"/>
        <v>31</v>
      </c>
      <c r="H43" s="12">
        <f t="shared" si="21"/>
        <v>4547</v>
      </c>
      <c r="I43" s="12">
        <f t="shared" si="21"/>
        <v>4953</v>
      </c>
      <c r="J43" s="12">
        <f t="shared" si="21"/>
        <v>5442</v>
      </c>
      <c r="K43" s="12">
        <f t="shared" si="21"/>
        <v>5986.4000000000005</v>
      </c>
      <c r="L43" s="8"/>
    </row>
    <row r="44" spans="2:12" ht="30.75" customHeight="1" x14ac:dyDescent="0.2">
      <c r="B44" s="33"/>
      <c r="C44" s="16" t="s">
        <v>39</v>
      </c>
      <c r="D44" s="32">
        <f t="shared" ref="D44" si="22">D45+D46</f>
        <v>31</v>
      </c>
      <c r="E44" s="32">
        <f t="shared" ref="E44" si="23">E45+E46</f>
        <v>31</v>
      </c>
      <c r="F44" s="32">
        <f t="shared" ref="F44:G44" si="24">F45+F46</f>
        <v>31</v>
      </c>
      <c r="G44" s="39">
        <f t="shared" si="24"/>
        <v>31</v>
      </c>
      <c r="H44" s="12">
        <v>4547</v>
      </c>
      <c r="I44" s="12">
        <v>4953</v>
      </c>
      <c r="J44" s="12">
        <v>5442</v>
      </c>
      <c r="K44" s="12">
        <v>5986.4000000000005</v>
      </c>
      <c r="L44" s="8"/>
    </row>
    <row r="45" spans="2:12" ht="16.149999999999999" customHeight="1" x14ac:dyDescent="0.2">
      <c r="B45" s="37"/>
      <c r="C45" s="9" t="s">
        <v>6</v>
      </c>
      <c r="D45" s="13"/>
      <c r="E45" s="13"/>
      <c r="F45" s="13"/>
      <c r="G45" s="13"/>
      <c r="H45" s="11"/>
      <c r="I45" s="11"/>
      <c r="J45" s="11"/>
      <c r="K45" s="11"/>
      <c r="L45" s="8"/>
    </row>
    <row r="46" spans="2:12" ht="16.149999999999999" customHeight="1" x14ac:dyDescent="0.2">
      <c r="B46" s="37"/>
      <c r="C46" s="9" t="s">
        <v>7</v>
      </c>
      <c r="D46" s="13">
        <v>31</v>
      </c>
      <c r="E46" s="13">
        <v>31</v>
      </c>
      <c r="F46" s="13">
        <v>31</v>
      </c>
      <c r="G46" s="13">
        <v>31</v>
      </c>
      <c r="H46" s="13"/>
      <c r="I46" s="13"/>
      <c r="J46" s="13"/>
      <c r="K46" s="13"/>
      <c r="L46" s="13"/>
    </row>
    <row r="47" spans="2:12" ht="18" customHeight="1" x14ac:dyDescent="0.2">
      <c r="B47" s="38" t="s">
        <v>34</v>
      </c>
      <c r="C47" s="32" t="s">
        <v>23</v>
      </c>
      <c r="D47" s="33">
        <f t="shared" ref="D47:K47" si="25">D48</f>
        <v>0</v>
      </c>
      <c r="E47" s="33">
        <f t="shared" si="25"/>
        <v>0</v>
      </c>
      <c r="F47" s="33">
        <f t="shared" si="25"/>
        <v>0</v>
      </c>
      <c r="G47" s="12">
        <f t="shared" si="25"/>
        <v>0</v>
      </c>
      <c r="H47" s="12">
        <f t="shared" si="25"/>
        <v>9012</v>
      </c>
      <c r="I47" s="12">
        <f t="shared" si="25"/>
        <v>10000</v>
      </c>
      <c r="J47" s="12">
        <f t="shared" si="25"/>
        <v>10962</v>
      </c>
      <c r="K47" s="12">
        <f t="shared" si="25"/>
        <v>12059</v>
      </c>
      <c r="L47" s="42"/>
    </row>
    <row r="48" spans="2:12" ht="33" customHeight="1" x14ac:dyDescent="0.2">
      <c r="B48" s="37"/>
      <c r="C48" s="16" t="s">
        <v>39</v>
      </c>
      <c r="D48" s="32">
        <v>0</v>
      </c>
      <c r="E48" s="32">
        <v>0</v>
      </c>
      <c r="F48" s="32">
        <v>0</v>
      </c>
      <c r="G48" s="39">
        <v>0</v>
      </c>
      <c r="H48" s="12">
        <v>9012</v>
      </c>
      <c r="I48" s="12">
        <v>10000</v>
      </c>
      <c r="J48" s="12">
        <v>10962</v>
      </c>
      <c r="K48" s="12">
        <v>12059</v>
      </c>
      <c r="L48" s="9"/>
    </row>
    <row r="49" spans="2:12" ht="16.149999999999999" customHeight="1" x14ac:dyDescent="0.2">
      <c r="B49" s="37"/>
      <c r="C49" s="9" t="s">
        <v>6</v>
      </c>
      <c r="D49" s="13"/>
      <c r="E49" s="13"/>
      <c r="F49" s="13"/>
      <c r="G49" s="13"/>
      <c r="H49" s="11"/>
      <c r="I49" s="11"/>
      <c r="J49" s="11"/>
      <c r="K49" s="11"/>
      <c r="L49" s="9"/>
    </row>
    <row r="50" spans="2:12" ht="16.149999999999999" customHeight="1" x14ac:dyDescent="0.2">
      <c r="B50" s="37"/>
      <c r="C50" s="9" t="s">
        <v>7</v>
      </c>
      <c r="D50" s="13"/>
      <c r="E50" s="13"/>
      <c r="F50" s="13"/>
      <c r="G50" s="13"/>
      <c r="H50" s="13"/>
      <c r="I50" s="13"/>
      <c r="J50" s="13"/>
      <c r="K50" s="13"/>
      <c r="L50" s="9"/>
    </row>
    <row r="51" spans="2:12" ht="18.75" customHeight="1" x14ac:dyDescent="0.2">
      <c r="B51" s="38" t="s">
        <v>35</v>
      </c>
      <c r="C51" s="32" t="s">
        <v>22</v>
      </c>
      <c r="D51" s="33">
        <f t="shared" ref="D51:K51" si="26">D52</f>
        <v>0</v>
      </c>
      <c r="E51" s="33">
        <f t="shared" si="26"/>
        <v>0</v>
      </c>
      <c r="F51" s="33">
        <f t="shared" si="26"/>
        <v>0</v>
      </c>
      <c r="G51" s="12">
        <f t="shared" si="26"/>
        <v>0</v>
      </c>
      <c r="H51" s="12">
        <f t="shared" si="26"/>
        <v>500</v>
      </c>
      <c r="I51" s="12">
        <f t="shared" si="26"/>
        <v>510</v>
      </c>
      <c r="J51" s="12">
        <f t="shared" si="26"/>
        <v>560</v>
      </c>
      <c r="K51" s="12">
        <f t="shared" si="26"/>
        <v>616</v>
      </c>
      <c r="L51" s="43"/>
    </row>
    <row r="52" spans="2:12" ht="27.75" customHeight="1" x14ac:dyDescent="0.2">
      <c r="B52" s="37"/>
      <c r="C52" s="16" t="s">
        <v>39</v>
      </c>
      <c r="D52" s="32">
        <v>0</v>
      </c>
      <c r="E52" s="32">
        <v>0</v>
      </c>
      <c r="F52" s="32">
        <v>0</v>
      </c>
      <c r="G52" s="39">
        <v>0</v>
      </c>
      <c r="H52" s="12">
        <v>500</v>
      </c>
      <c r="I52" s="12">
        <v>510</v>
      </c>
      <c r="J52" s="12">
        <v>560</v>
      </c>
      <c r="K52" s="12">
        <v>616</v>
      </c>
      <c r="L52" s="9"/>
    </row>
    <row r="53" spans="2:12" ht="19.5" customHeight="1" x14ac:dyDescent="0.2">
      <c r="B53" s="37"/>
      <c r="C53" s="9" t="s">
        <v>6</v>
      </c>
      <c r="D53" s="13"/>
      <c r="E53" s="13"/>
      <c r="F53" s="13"/>
      <c r="G53" s="13"/>
      <c r="H53" s="11"/>
      <c r="I53" s="11"/>
      <c r="J53" s="11"/>
      <c r="K53" s="11"/>
      <c r="L53" s="9"/>
    </row>
    <row r="54" spans="2:12" ht="19.5" customHeight="1" x14ac:dyDescent="0.2">
      <c r="B54" s="37"/>
      <c r="C54" s="9" t="s">
        <v>7</v>
      </c>
      <c r="D54" s="13"/>
      <c r="E54" s="13"/>
      <c r="F54" s="13"/>
      <c r="G54" s="13"/>
      <c r="H54" s="13"/>
      <c r="I54" s="13"/>
      <c r="J54" s="13"/>
      <c r="K54" s="13"/>
      <c r="L54" s="9"/>
    </row>
    <row r="55" spans="2:12" ht="18" customHeight="1" x14ac:dyDescent="0.2">
      <c r="B55" s="38" t="s">
        <v>36</v>
      </c>
      <c r="C55" s="32" t="s">
        <v>21</v>
      </c>
      <c r="D55" s="33">
        <f t="shared" ref="D55:K55" si="27">D56</f>
        <v>0</v>
      </c>
      <c r="E55" s="33">
        <f t="shared" si="27"/>
        <v>0</v>
      </c>
      <c r="F55" s="33">
        <f t="shared" si="27"/>
        <v>0</v>
      </c>
      <c r="G55" s="12">
        <f t="shared" si="27"/>
        <v>0</v>
      </c>
      <c r="H55" s="12">
        <f t="shared" si="27"/>
        <v>2100</v>
      </c>
      <c r="I55" s="12">
        <f t="shared" si="27"/>
        <v>2100</v>
      </c>
      <c r="J55" s="12">
        <f t="shared" si="27"/>
        <v>2750</v>
      </c>
      <c r="K55" s="12">
        <f t="shared" si="27"/>
        <v>3157</v>
      </c>
      <c r="L55" s="42"/>
    </row>
    <row r="56" spans="2:12" ht="29.25" customHeight="1" x14ac:dyDescent="0.2">
      <c r="B56" s="37"/>
      <c r="C56" s="16" t="s">
        <v>39</v>
      </c>
      <c r="D56" s="32">
        <v>0</v>
      </c>
      <c r="E56" s="32">
        <v>0</v>
      </c>
      <c r="F56" s="32">
        <v>0</v>
      </c>
      <c r="G56" s="39">
        <v>0</v>
      </c>
      <c r="H56" s="12">
        <v>2100</v>
      </c>
      <c r="I56" s="12">
        <v>2100</v>
      </c>
      <c r="J56" s="12">
        <v>2750</v>
      </c>
      <c r="K56" s="12">
        <v>3157</v>
      </c>
      <c r="L56" s="9"/>
    </row>
    <row r="57" spans="2:12" ht="19.5" customHeight="1" x14ac:dyDescent="0.2">
      <c r="B57" s="37"/>
      <c r="C57" s="9" t="s">
        <v>6</v>
      </c>
      <c r="D57" s="13"/>
      <c r="E57" s="13"/>
      <c r="F57" s="13"/>
      <c r="G57" s="13"/>
      <c r="H57" s="11"/>
      <c r="I57" s="11"/>
      <c r="J57" s="11"/>
      <c r="K57" s="11"/>
      <c r="L57" s="9"/>
    </row>
    <row r="58" spans="2:12" ht="19.5" customHeight="1" x14ac:dyDescent="0.2">
      <c r="B58" s="37"/>
      <c r="C58" s="9" t="s">
        <v>7</v>
      </c>
      <c r="D58" s="13"/>
      <c r="E58" s="13"/>
      <c r="F58" s="13"/>
      <c r="G58" s="13"/>
      <c r="H58" s="13"/>
      <c r="I58" s="13"/>
      <c r="J58" s="13"/>
      <c r="K58" s="13"/>
      <c r="L58" s="9"/>
    </row>
    <row r="59" spans="2:12" ht="18.75" customHeight="1" x14ac:dyDescent="0.2">
      <c r="B59" s="38" t="s">
        <v>31</v>
      </c>
      <c r="C59" s="15" t="s">
        <v>16</v>
      </c>
      <c r="D59" s="12" t="e">
        <f>D60</f>
        <v>#REF!</v>
      </c>
      <c r="E59" s="12" t="e">
        <f>E60</f>
        <v>#REF!</v>
      </c>
      <c r="F59" s="12" t="e">
        <f t="shared" ref="F59:K59" si="28">F60</f>
        <v>#REF!</v>
      </c>
      <c r="G59" s="12" t="e">
        <f t="shared" si="28"/>
        <v>#REF!</v>
      </c>
      <c r="H59" s="12">
        <f t="shared" si="28"/>
        <v>2064</v>
      </c>
      <c r="I59" s="12">
        <f t="shared" si="28"/>
        <v>2064</v>
      </c>
      <c r="J59" s="12">
        <f t="shared" si="28"/>
        <v>2064</v>
      </c>
      <c r="K59" s="12">
        <f t="shared" si="28"/>
        <v>2670.4</v>
      </c>
      <c r="L59" s="44"/>
    </row>
    <row r="60" spans="2:12" ht="30" customHeight="1" x14ac:dyDescent="0.2">
      <c r="B60" s="33"/>
      <c r="C60" s="16" t="s">
        <v>39</v>
      </c>
      <c r="D60" s="32" t="e">
        <f>D61+D62</f>
        <v>#REF!</v>
      </c>
      <c r="E60" s="32" t="e">
        <f t="shared" ref="E60:F60" si="29">E61+E62</f>
        <v>#REF!</v>
      </c>
      <c r="F60" s="32" t="e">
        <f t="shared" si="29"/>
        <v>#REF!</v>
      </c>
      <c r="G60" s="39" t="e">
        <f t="shared" ref="G60" si="30">G61+G62</f>
        <v>#REF!</v>
      </c>
      <c r="H60" s="12">
        <v>2064</v>
      </c>
      <c r="I60" s="12">
        <v>2064</v>
      </c>
      <c r="J60" s="12">
        <v>2064</v>
      </c>
      <c r="K60" s="12">
        <v>2670.4</v>
      </c>
      <c r="L60" s="8"/>
    </row>
    <row r="61" spans="2:12" ht="22.5" customHeight="1" x14ac:dyDescent="0.2">
      <c r="B61" s="37"/>
      <c r="C61" s="9" t="s">
        <v>6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1"/>
      <c r="I61" s="11"/>
      <c r="J61" s="11"/>
      <c r="K61" s="11"/>
      <c r="L61" s="8"/>
    </row>
    <row r="62" spans="2:12" ht="22.5" customHeight="1" x14ac:dyDescent="0.2">
      <c r="B62" s="37"/>
      <c r="C62" s="9" t="s">
        <v>7</v>
      </c>
      <c r="D62" s="13">
        <v>79</v>
      </c>
      <c r="E62" s="13">
        <v>79</v>
      </c>
      <c r="F62" s="13">
        <v>79</v>
      </c>
      <c r="G62" s="13">
        <v>79</v>
      </c>
      <c r="H62" s="13"/>
      <c r="I62" s="13"/>
      <c r="J62" s="13"/>
      <c r="K62" s="13"/>
      <c r="L62" s="13"/>
    </row>
  </sheetData>
  <mergeCells count="4">
    <mergeCell ref="C3:I3"/>
    <mergeCell ref="B5:C5"/>
    <mergeCell ref="D7:G7"/>
    <mergeCell ref="H7:K7"/>
  </mergeCells>
  <pageMargins left="0.70866141732283505" right="0.70866141732283505" top="0.74803149606299202" bottom="0.74803149606299202" header="0.31496062992126" footer="0.31496062992126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H11" sqref="H11:J11"/>
    </sheetView>
  </sheetViews>
  <sheetFormatPr defaultColWidth="8.85546875" defaultRowHeight="12.75" x14ac:dyDescent="0.2"/>
  <cols>
    <col min="1" max="1" width="2.5703125" style="18" customWidth="1"/>
    <col min="2" max="2" width="12.7109375" style="17" customWidth="1"/>
    <col min="3" max="3" width="33.5703125" style="17" customWidth="1"/>
    <col min="4" max="4" width="9.28515625" style="17" customWidth="1"/>
    <col min="5" max="5" width="9.5703125" style="17" customWidth="1"/>
    <col min="6" max="7" width="8.7109375" style="17" customWidth="1"/>
    <col min="8" max="8" width="12.28515625" style="17" customWidth="1"/>
    <col min="9" max="9" width="12.7109375" style="17" customWidth="1"/>
    <col min="10" max="10" width="13.5703125" style="17" customWidth="1"/>
    <col min="11" max="11" width="11.28515625" style="17" customWidth="1"/>
    <col min="12" max="12" width="11.85546875" style="18" customWidth="1"/>
    <col min="13" max="16384" width="8.85546875" style="18"/>
  </cols>
  <sheetData>
    <row r="3" spans="2:12" ht="15" x14ac:dyDescent="0.2">
      <c r="C3" s="50" t="s">
        <v>17</v>
      </c>
      <c r="D3" s="50"/>
      <c r="E3" s="50"/>
      <c r="F3" s="50"/>
      <c r="G3" s="50"/>
      <c r="H3" s="50"/>
      <c r="I3" s="50"/>
      <c r="J3" s="50"/>
    </row>
    <row r="4" spans="2:12" x14ac:dyDescent="0.2">
      <c r="L4" s="19" t="s">
        <v>0</v>
      </c>
    </row>
    <row r="6" spans="2:12" ht="25.5" x14ac:dyDescent="0.2">
      <c r="B6" s="20" t="s">
        <v>1</v>
      </c>
      <c r="C6" s="21" t="s">
        <v>2</v>
      </c>
      <c r="D6" s="51" t="s">
        <v>8</v>
      </c>
      <c r="E6" s="52"/>
      <c r="F6" s="52"/>
      <c r="G6" s="53"/>
      <c r="H6" s="54" t="s">
        <v>9</v>
      </c>
      <c r="I6" s="54"/>
      <c r="J6" s="54"/>
      <c r="K6" s="54"/>
      <c r="L6" s="20" t="s">
        <v>11</v>
      </c>
    </row>
    <row r="7" spans="2:12" ht="25.5" x14ac:dyDescent="0.2">
      <c r="B7" s="22"/>
      <c r="C7" s="1" t="s">
        <v>12</v>
      </c>
      <c r="D7" s="20" t="s">
        <v>3</v>
      </c>
      <c r="E7" s="20" t="s">
        <v>4</v>
      </c>
      <c r="F7" s="20" t="s">
        <v>10</v>
      </c>
      <c r="G7" s="20" t="s">
        <v>19</v>
      </c>
      <c r="H7" s="20" t="s">
        <v>3</v>
      </c>
      <c r="I7" s="20" t="s">
        <v>4</v>
      </c>
      <c r="J7" s="20" t="s">
        <v>10</v>
      </c>
      <c r="K7" s="20" t="s">
        <v>19</v>
      </c>
      <c r="L7" s="23"/>
    </row>
    <row r="8" spans="2:12" ht="38.25" x14ac:dyDescent="0.2">
      <c r="B8" s="1" t="s">
        <v>26</v>
      </c>
      <c r="C8" s="24" t="s">
        <v>5</v>
      </c>
      <c r="D8" s="24">
        <f>D9+D10</f>
        <v>0</v>
      </c>
      <c r="E8" s="24">
        <f t="shared" ref="E8:G8" si="0">E9+E10</f>
        <v>0</v>
      </c>
      <c r="F8" s="24">
        <f t="shared" si="0"/>
        <v>0</v>
      </c>
      <c r="G8" s="24">
        <f t="shared" si="0"/>
        <v>0</v>
      </c>
      <c r="H8" s="25">
        <f>H11</f>
        <v>0</v>
      </c>
      <c r="I8" s="25">
        <f t="shared" ref="I8:K8" si="1">I11</f>
        <v>0</v>
      </c>
      <c r="J8" s="25">
        <f t="shared" si="1"/>
        <v>0</v>
      </c>
      <c r="K8" s="25">
        <f t="shared" si="1"/>
        <v>0</v>
      </c>
      <c r="L8" s="23"/>
    </row>
    <row r="9" spans="2:12" x14ac:dyDescent="0.2">
      <c r="B9" s="26"/>
      <c r="C9" s="27" t="s">
        <v>6</v>
      </c>
      <c r="D9" s="20">
        <f>D12</f>
        <v>0</v>
      </c>
      <c r="E9" s="20">
        <f t="shared" ref="E9:G10" si="2">E12</f>
        <v>0</v>
      </c>
      <c r="F9" s="20">
        <f t="shared" si="2"/>
        <v>0</v>
      </c>
      <c r="G9" s="20">
        <f t="shared" si="2"/>
        <v>0</v>
      </c>
      <c r="H9" s="20"/>
      <c r="I9" s="20"/>
      <c r="J9" s="20"/>
      <c r="K9" s="20"/>
      <c r="L9" s="23"/>
    </row>
    <row r="10" spans="2:12" x14ac:dyDescent="0.2">
      <c r="B10" s="28"/>
      <c r="C10" s="27" t="s">
        <v>7</v>
      </c>
      <c r="D10" s="20">
        <f>D13</f>
        <v>0</v>
      </c>
      <c r="E10" s="20">
        <f t="shared" si="2"/>
        <v>0</v>
      </c>
      <c r="F10" s="20">
        <f t="shared" si="2"/>
        <v>0</v>
      </c>
      <c r="G10" s="20">
        <f t="shared" si="2"/>
        <v>0</v>
      </c>
      <c r="H10" s="20"/>
      <c r="I10" s="20"/>
      <c r="J10" s="20"/>
      <c r="K10" s="20"/>
      <c r="L10" s="23"/>
    </row>
    <row r="11" spans="2:12" ht="25.5" x14ac:dyDescent="0.2">
      <c r="B11" s="1"/>
      <c r="C11" s="24" t="s">
        <v>13</v>
      </c>
      <c r="D11" s="24">
        <f>D12+D13</f>
        <v>0</v>
      </c>
      <c r="E11" s="24">
        <f t="shared" ref="E11:G11" si="3">E12+E13</f>
        <v>0</v>
      </c>
      <c r="F11" s="24">
        <f t="shared" si="3"/>
        <v>0</v>
      </c>
      <c r="G11" s="24">
        <f t="shared" si="3"/>
        <v>0</v>
      </c>
      <c r="H11" s="25"/>
      <c r="I11" s="30"/>
      <c r="J11" s="30"/>
      <c r="K11" s="25"/>
      <c r="L11" s="23"/>
    </row>
    <row r="12" spans="2:12" x14ac:dyDescent="0.2">
      <c r="B12" s="28"/>
      <c r="C12" s="27" t="s">
        <v>6</v>
      </c>
      <c r="D12" s="29"/>
      <c r="E12" s="29"/>
      <c r="F12" s="29"/>
      <c r="G12" s="29"/>
      <c r="H12" s="29"/>
      <c r="I12" s="29"/>
      <c r="J12" s="29"/>
      <c r="K12" s="29"/>
      <c r="L12" s="23"/>
    </row>
    <row r="13" spans="2:12" x14ac:dyDescent="0.2">
      <c r="B13" s="28"/>
      <c r="C13" s="27" t="s">
        <v>7</v>
      </c>
      <c r="D13" s="29"/>
      <c r="E13" s="29"/>
      <c r="F13" s="29"/>
      <c r="G13" s="29"/>
      <c r="H13" s="29"/>
      <c r="I13" s="29"/>
      <c r="J13" s="29"/>
      <c r="K13" s="29"/>
      <c r="L13" s="23"/>
    </row>
  </sheetData>
  <mergeCells count="3">
    <mergeCell ref="C3:J3"/>
    <mergeCell ref="D6:G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ნაერთი-გაგზავნილი</vt:lpstr>
      <vt:lpstr>აპარატი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2020-04-26T09:39:05Z</dcterms:modified>
</cp:coreProperties>
</file>