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9" i="1" l="1"/>
  <c r="I10" i="1"/>
  <c r="Q10" i="1"/>
  <c r="R10" i="1"/>
  <c r="N10" i="1"/>
  <c r="J10" i="1"/>
  <c r="F10" i="1"/>
  <c r="U10" i="1"/>
  <c r="M10" i="1"/>
  <c r="S5" i="1"/>
  <c r="S6" i="1"/>
  <c r="T6" i="1" s="1"/>
  <c r="U6" i="1" s="1"/>
  <c r="S7" i="1"/>
  <c r="R8" i="1"/>
  <c r="T8" i="1"/>
  <c r="U8" i="1" s="1"/>
  <c r="R9" i="1"/>
  <c r="T7" i="1"/>
  <c r="U7" i="1" s="1"/>
  <c r="T5" i="1"/>
  <c r="N8" i="1"/>
  <c r="P8" i="1" s="1"/>
  <c r="Q8" i="1" s="1"/>
  <c r="P7" i="1"/>
  <c r="Q7" i="1" s="1"/>
  <c r="P6" i="1"/>
  <c r="Q6" i="1" s="1"/>
  <c r="P5" i="1"/>
  <c r="P9" i="1" s="1"/>
  <c r="I9" i="1"/>
  <c r="I6" i="1"/>
  <c r="I7" i="1"/>
  <c r="I8" i="1"/>
  <c r="I5" i="1"/>
  <c r="E6" i="1"/>
  <c r="E7" i="1"/>
  <c r="E8" i="1"/>
  <c r="E9" i="1"/>
  <c r="E5" i="1"/>
  <c r="M6" i="1"/>
  <c r="M9" i="1" s="1"/>
  <c r="M7" i="1"/>
  <c r="M8" i="1"/>
  <c r="M5" i="1"/>
  <c r="J9" i="1"/>
  <c r="F9" i="1"/>
  <c r="L9" i="1"/>
  <c r="J8" i="1"/>
  <c r="L8" i="1"/>
  <c r="L7" i="1"/>
  <c r="L6" i="1"/>
  <c r="L5" i="1"/>
  <c r="F8" i="1"/>
  <c r="H8" i="1" s="1"/>
  <c r="H7" i="1"/>
  <c r="H6" i="1"/>
  <c r="H5" i="1"/>
  <c r="D9" i="1"/>
  <c r="D6" i="1"/>
  <c r="D7" i="1"/>
  <c r="D8" i="1"/>
  <c r="D5" i="1"/>
  <c r="T9" i="1" l="1"/>
  <c r="U5" i="1"/>
  <c r="U9" i="1" s="1"/>
  <c r="Q5" i="1"/>
  <c r="Q9" i="1" s="1"/>
  <c r="N9" i="1"/>
  <c r="H9" i="1"/>
</calcChain>
</file>

<file path=xl/sharedStrings.xml><?xml version="1.0" encoding="utf-8"?>
<sst xmlns="http://schemas.openxmlformats.org/spreadsheetml/2006/main" count="6" uniqueCount="5">
  <si>
    <t>უფროსი სოციალური მუშაკი/უფროსი</t>
  </si>
  <si>
    <t>უფროსი სოციალური მუშაკი</t>
  </si>
  <si>
    <t>სოციალური მუშაკი</t>
  </si>
  <si>
    <t>სხვაობა</t>
  </si>
  <si>
    <t>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</si>
</sst>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Sylfaen"/>
      <family val="2"/>
      <scheme val="minor"/>
    </font>
    <font>
      <sz val="10"/>
      <name val="Arial"/>
      <family val="2"/>
      <charset val="204"/>
    </font>
    <font>
      <sz val="10"/>
      <name val="Sylfaen"/>
      <family val="1"/>
      <charset val="204"/>
    </font>
    <font>
      <sz val="1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49" fontId="2" fillId="0" borderId="1" xfId="1" applyNumberFormat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left" vertical="center" wrapText="1"/>
    </xf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1" xfId="0" applyFill="1" applyBorder="1"/>
    <xf numFmtId="0" fontId="0" fillId="3" borderId="1" xfId="0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10"/>
  <sheetViews>
    <sheetView tabSelected="1" zoomScaleNormal="100" workbookViewId="0">
      <selection activeCell="B7" sqref="B7"/>
    </sheetView>
  </sheetViews>
  <sheetFormatPr defaultRowHeight="15" x14ac:dyDescent="0.25"/>
  <cols>
    <col min="1" max="1" width="31.25" customWidth="1"/>
  </cols>
  <sheetData>
    <row r="4" spans="1:21" x14ac:dyDescent="0.25">
      <c r="A4" s="7"/>
      <c r="B4" s="8">
        <v>2020</v>
      </c>
      <c r="C4" s="9"/>
      <c r="D4" s="9"/>
      <c r="E4" s="10"/>
      <c r="F4" s="8">
        <v>2021</v>
      </c>
      <c r="G4" s="9"/>
      <c r="H4" s="9"/>
      <c r="I4" s="10"/>
      <c r="J4" s="8">
        <v>2022</v>
      </c>
      <c r="K4" s="9"/>
      <c r="L4" s="9"/>
      <c r="M4" s="10"/>
      <c r="N4" s="8">
        <v>2023</v>
      </c>
      <c r="O4" s="9"/>
      <c r="P4" s="9"/>
      <c r="Q4" s="10"/>
      <c r="R4" s="8">
        <v>2024</v>
      </c>
      <c r="S4" s="9"/>
      <c r="T4" s="9"/>
      <c r="U4" s="10"/>
    </row>
    <row r="5" spans="1:21" x14ac:dyDescent="0.25">
      <c r="A5" s="1" t="s">
        <v>0</v>
      </c>
      <c r="B5" s="3">
        <v>6</v>
      </c>
      <c r="C5" s="3">
        <v>1600</v>
      </c>
      <c r="D5" s="3">
        <f>+C5*B5</f>
        <v>9600</v>
      </c>
      <c r="E5" s="3">
        <f>+D5*12</f>
        <v>115200</v>
      </c>
      <c r="F5" s="3">
        <v>6</v>
      </c>
      <c r="G5" s="3">
        <v>1600</v>
      </c>
      <c r="H5" s="3">
        <f>+G5*F5</f>
        <v>9600</v>
      </c>
      <c r="I5" s="3">
        <f>+H5*12</f>
        <v>115200</v>
      </c>
      <c r="J5" s="3">
        <v>6</v>
      </c>
      <c r="K5" s="3">
        <v>2000</v>
      </c>
      <c r="L5" s="3">
        <f>+K5*J5</f>
        <v>12000</v>
      </c>
      <c r="M5" s="3">
        <f>+L5*12</f>
        <v>144000</v>
      </c>
      <c r="N5" s="3">
        <v>6</v>
      </c>
      <c r="O5" s="3">
        <v>2000</v>
      </c>
      <c r="P5" s="3">
        <f>+O5*N5</f>
        <v>12000</v>
      </c>
      <c r="Q5" s="3">
        <f>+P5*12</f>
        <v>144000</v>
      </c>
      <c r="R5" s="3">
        <v>6</v>
      </c>
      <c r="S5" s="3">
        <f>2000+500</f>
        <v>2500</v>
      </c>
      <c r="T5" s="3">
        <f>+S5*R5</f>
        <v>15000</v>
      </c>
      <c r="U5" s="3">
        <f>+T5*12</f>
        <v>180000</v>
      </c>
    </row>
    <row r="6" spans="1:21" x14ac:dyDescent="0.25">
      <c r="A6" s="1" t="s">
        <v>0</v>
      </c>
      <c r="B6" s="3">
        <v>9</v>
      </c>
      <c r="C6" s="3">
        <v>1500</v>
      </c>
      <c r="D6" s="3">
        <f t="shared" ref="D6:D8" si="0">+C6*B6</f>
        <v>13500</v>
      </c>
      <c r="E6" s="3">
        <f t="shared" ref="E6:E8" si="1">+D6*12</f>
        <v>162000</v>
      </c>
      <c r="F6" s="3">
        <v>9</v>
      </c>
      <c r="G6" s="3">
        <v>1500</v>
      </c>
      <c r="H6" s="3">
        <f t="shared" ref="H6:H8" si="2">+G6*F6</f>
        <v>13500</v>
      </c>
      <c r="I6" s="3">
        <f t="shared" ref="I6:I8" si="3">+H6*12</f>
        <v>162000</v>
      </c>
      <c r="J6" s="3">
        <v>9</v>
      </c>
      <c r="K6" s="3">
        <v>1800</v>
      </c>
      <c r="L6" s="3">
        <f t="shared" ref="L6:L8" si="4">+K6*J6</f>
        <v>16200</v>
      </c>
      <c r="M6" s="3">
        <f t="shared" ref="M6:M8" si="5">+L6*12</f>
        <v>194400</v>
      </c>
      <c r="N6" s="3">
        <v>9</v>
      </c>
      <c r="O6" s="3">
        <v>1800</v>
      </c>
      <c r="P6" s="3">
        <f t="shared" ref="P6:P8" si="6">+O6*N6</f>
        <v>16200</v>
      </c>
      <c r="Q6" s="3">
        <f t="shared" ref="Q6:Q8" si="7">+P6*12</f>
        <v>194400</v>
      </c>
      <c r="R6" s="3">
        <v>9</v>
      </c>
      <c r="S6" s="3">
        <f>1800+300</f>
        <v>2100</v>
      </c>
      <c r="T6" s="3">
        <f t="shared" ref="T6:T8" si="8">+S6*R6</f>
        <v>18900</v>
      </c>
      <c r="U6" s="3">
        <f t="shared" ref="U6:U8" si="9">+T6*12</f>
        <v>226800</v>
      </c>
    </row>
    <row r="7" spans="1:21" x14ac:dyDescent="0.25">
      <c r="A7" s="2" t="s">
        <v>1</v>
      </c>
      <c r="B7" s="3">
        <v>9</v>
      </c>
      <c r="C7" s="3">
        <v>1400</v>
      </c>
      <c r="D7" s="3">
        <f t="shared" si="0"/>
        <v>12600</v>
      </c>
      <c r="E7" s="3">
        <f t="shared" si="1"/>
        <v>151200</v>
      </c>
      <c r="F7" s="3">
        <v>9</v>
      </c>
      <c r="G7" s="3">
        <v>1400</v>
      </c>
      <c r="H7" s="3">
        <f t="shared" si="2"/>
        <v>12600</v>
      </c>
      <c r="I7" s="3">
        <f t="shared" si="3"/>
        <v>151200</v>
      </c>
      <c r="J7" s="3">
        <v>9</v>
      </c>
      <c r="K7" s="3">
        <v>1700</v>
      </c>
      <c r="L7" s="3">
        <f t="shared" si="4"/>
        <v>15300</v>
      </c>
      <c r="M7" s="3">
        <f t="shared" si="5"/>
        <v>183600</v>
      </c>
      <c r="N7" s="3">
        <v>9</v>
      </c>
      <c r="O7" s="3">
        <v>1700</v>
      </c>
      <c r="P7" s="3">
        <f t="shared" si="6"/>
        <v>15300</v>
      </c>
      <c r="Q7" s="3">
        <f t="shared" si="7"/>
        <v>183600</v>
      </c>
      <c r="R7" s="3">
        <v>9</v>
      </c>
      <c r="S7" s="3">
        <f>1700+200</f>
        <v>1900</v>
      </c>
      <c r="T7" s="3">
        <f t="shared" si="8"/>
        <v>17100</v>
      </c>
      <c r="U7" s="3">
        <f t="shared" si="9"/>
        <v>205200</v>
      </c>
    </row>
    <row r="8" spans="1:21" x14ac:dyDescent="0.25">
      <c r="A8" s="2" t="s">
        <v>2</v>
      </c>
      <c r="B8" s="3">
        <v>246</v>
      </c>
      <c r="C8" s="3">
        <v>1200</v>
      </c>
      <c r="D8" s="3">
        <f t="shared" si="0"/>
        <v>295200</v>
      </c>
      <c r="E8" s="3">
        <f t="shared" si="1"/>
        <v>3542400</v>
      </c>
      <c r="F8" s="3">
        <f>246+50</f>
        <v>296</v>
      </c>
      <c r="G8" s="3">
        <v>1200</v>
      </c>
      <c r="H8" s="3">
        <f t="shared" si="2"/>
        <v>355200</v>
      </c>
      <c r="I8" s="3">
        <f t="shared" si="3"/>
        <v>4262400</v>
      </c>
      <c r="J8" s="3">
        <f>246+50+25</f>
        <v>321</v>
      </c>
      <c r="K8" s="3">
        <v>1500</v>
      </c>
      <c r="L8" s="5">
        <f t="shared" si="4"/>
        <v>481500</v>
      </c>
      <c r="M8" s="5">
        <f t="shared" si="5"/>
        <v>5778000</v>
      </c>
      <c r="N8" s="3">
        <f>246+50+25</f>
        <v>321</v>
      </c>
      <c r="O8" s="3">
        <v>1500</v>
      </c>
      <c r="P8" s="5">
        <f t="shared" si="6"/>
        <v>481500</v>
      </c>
      <c r="Q8" s="5">
        <f t="shared" si="7"/>
        <v>5778000</v>
      </c>
      <c r="R8" s="3">
        <f>246+50+25+30</f>
        <v>351</v>
      </c>
      <c r="S8" s="3">
        <v>2000</v>
      </c>
      <c r="T8" s="5">
        <f t="shared" si="8"/>
        <v>702000</v>
      </c>
      <c r="U8" s="5">
        <f t="shared" si="9"/>
        <v>8424000</v>
      </c>
    </row>
    <row r="9" spans="1:21" x14ac:dyDescent="0.25">
      <c r="A9" s="3" t="s">
        <v>4</v>
      </c>
      <c r="B9" s="3">
        <f>SUM(B5:B8)</f>
        <v>270</v>
      </c>
      <c r="C9" s="3"/>
      <c r="D9" s="4">
        <f>SUM(D5:D8)</f>
        <v>330900</v>
      </c>
      <c r="E9" s="4">
        <f>SUM(E5:E8)</f>
        <v>3970800</v>
      </c>
      <c r="F9" s="3">
        <f>SUM(F5:F8)</f>
        <v>320</v>
      </c>
      <c r="G9" s="3"/>
      <c r="H9" s="4">
        <f>SUM(H5:H8)</f>
        <v>390900</v>
      </c>
      <c r="I9" s="4">
        <f>SUM(I5:I8)</f>
        <v>4690800</v>
      </c>
      <c r="J9" s="3">
        <f>SUM(J5:J8)</f>
        <v>345</v>
      </c>
      <c r="K9" s="3"/>
      <c r="L9" s="4">
        <f>SUM(L5:L8)</f>
        <v>525000</v>
      </c>
      <c r="M9" s="4">
        <f>SUM(M5:M8)</f>
        <v>6300000</v>
      </c>
      <c r="N9" s="3">
        <f>SUM(N5:N8)</f>
        <v>345</v>
      </c>
      <c r="O9" s="3"/>
      <c r="P9" s="4">
        <f>SUM(P5:P8)</f>
        <v>525000</v>
      </c>
      <c r="Q9" s="4">
        <f>SUM(Q5:Q8)</f>
        <v>6300000</v>
      </c>
      <c r="R9" s="3">
        <f>SUM(R5:R8)</f>
        <v>375</v>
      </c>
      <c r="S9" s="3"/>
      <c r="T9" s="4">
        <f>SUM(T5:T8)</f>
        <v>753000</v>
      </c>
      <c r="U9" s="4">
        <f>SUM(U5:U8)</f>
        <v>9036000</v>
      </c>
    </row>
    <row r="10" spans="1:21" x14ac:dyDescent="0.25">
      <c r="A10" s="3" t="s">
        <v>3</v>
      </c>
      <c r="B10" s="3"/>
      <c r="C10" s="3"/>
      <c r="D10" s="3"/>
      <c r="E10" s="3"/>
      <c r="F10" s="3">
        <f>+F9-B9</f>
        <v>50</v>
      </c>
      <c r="G10" s="3"/>
      <c r="H10" s="3"/>
      <c r="I10" s="3">
        <f>+I9-E9</f>
        <v>720000</v>
      </c>
      <c r="J10" s="3">
        <f>+J9-F9</f>
        <v>25</v>
      </c>
      <c r="K10" s="3"/>
      <c r="L10" s="6"/>
      <c r="M10" s="6">
        <f>+M9-I9</f>
        <v>1609200</v>
      </c>
      <c r="N10" s="3">
        <f>+N9-J9</f>
        <v>0</v>
      </c>
      <c r="O10" s="3"/>
      <c r="P10" s="3"/>
      <c r="Q10" s="3">
        <f>+M9-Q9</f>
        <v>0</v>
      </c>
      <c r="R10" s="3">
        <f>+R9-N9</f>
        <v>30</v>
      </c>
      <c r="S10" s="3"/>
      <c r="T10" s="3"/>
      <c r="U10" s="6">
        <f>+U9-M9</f>
        <v>2736000</v>
      </c>
    </row>
  </sheetData>
  <mergeCells count="5">
    <mergeCell ref="R4:U4"/>
    <mergeCell ref="J4:M4"/>
    <mergeCell ref="B4:E4"/>
    <mergeCell ref="F4:I4"/>
    <mergeCell ref="N4:Q4"/>
  </mergeCells>
  <pageMargins left="0.7" right="0.7" top="0.75" bottom="0.75" header="0.3" footer="0.3"/>
  <pageSetup paperSize="9" scale="4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2020-04-16T14:51:38Z</dcterms:modified>
</cp:coreProperties>
</file>