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3635" yWindow="-150" windowWidth="12915" windowHeight="12000"/>
  </bookViews>
  <sheets>
    <sheet name="სხვა ხარჯები" sheetId="3" r:id="rId1"/>
  </sheets>
  <definedNames>
    <definedName name="_xlnm._FilterDatabase" localSheetId="0" hidden="1">'სხვა ხარჯები'!$B$2:$H$2</definedName>
    <definedName name="_xlnm.Print_Area" localSheetId="0">'სხვა ხარჯები'!$B$2:$H$62</definedName>
  </definedNames>
  <calcPr calcId="144525"/>
</workbook>
</file>

<file path=xl/calcChain.xml><?xml version="1.0" encoding="utf-8"?>
<calcChain xmlns="http://schemas.openxmlformats.org/spreadsheetml/2006/main">
  <c r="F5" i="3" l="1"/>
  <c r="F4" i="3"/>
  <c r="G62" i="3"/>
  <c r="G61" i="3"/>
  <c r="F60" i="3"/>
  <c r="D60" i="3"/>
  <c r="G41" i="3"/>
  <c r="G40" i="3"/>
  <c r="F39" i="3"/>
  <c r="D39" i="3"/>
  <c r="G32" i="3"/>
  <c r="G31" i="3"/>
  <c r="F30" i="3"/>
  <c r="D30" i="3"/>
  <c r="G60" i="3" l="1"/>
  <c r="G39" i="3"/>
  <c r="G30" i="3"/>
  <c r="D53" i="3" l="1"/>
  <c r="D5" i="3" s="1"/>
  <c r="D52" i="3"/>
  <c r="D4" i="3" s="1"/>
  <c r="F15" i="3"/>
  <c r="D15" i="3"/>
  <c r="G7" i="3"/>
  <c r="G8" i="3"/>
  <c r="G10" i="3"/>
  <c r="G11" i="3"/>
  <c r="G13" i="3"/>
  <c r="G14" i="3"/>
  <c r="G16" i="3"/>
  <c r="G17" i="3"/>
  <c r="G19" i="3"/>
  <c r="G20" i="3"/>
  <c r="G22" i="3"/>
  <c r="G23" i="3"/>
  <c r="G25" i="3"/>
  <c r="G26" i="3"/>
  <c r="G28" i="3"/>
  <c r="G29" i="3"/>
  <c r="G34" i="3"/>
  <c r="G35" i="3"/>
  <c r="G37" i="3"/>
  <c r="G38" i="3"/>
  <c r="G43" i="3"/>
  <c r="G44" i="3"/>
  <c r="G46" i="3"/>
  <c r="G47" i="3"/>
  <c r="G49" i="3"/>
  <c r="G50" i="3"/>
  <c r="G52" i="3"/>
  <c r="G53" i="3"/>
  <c r="G55" i="3"/>
  <c r="G56" i="3"/>
  <c r="G58" i="3"/>
  <c r="G59" i="3"/>
  <c r="F57" i="3"/>
  <c r="F54" i="3"/>
  <c r="F51" i="3"/>
  <c r="F48" i="3"/>
  <c r="F45" i="3"/>
  <c r="F42" i="3"/>
  <c r="F36" i="3"/>
  <c r="F33" i="3"/>
  <c r="F27" i="3"/>
  <c r="F24" i="3"/>
  <c r="F21" i="3"/>
  <c r="F18" i="3"/>
  <c r="F12" i="3"/>
  <c r="F9" i="3"/>
  <c r="F6" i="3"/>
  <c r="G15" i="3" l="1"/>
  <c r="F3" i="3"/>
  <c r="D45" i="3"/>
  <c r="G45" i="3" s="1"/>
  <c r="G5" i="3"/>
  <c r="G4" i="3"/>
  <c r="D33" i="3"/>
  <c r="G33" i="3" s="1"/>
  <c r="D21" i="3"/>
  <c r="G21" i="3" s="1"/>
  <c r="D9" i="3"/>
  <c r="G9" i="3" s="1"/>
  <c r="D57" i="3"/>
  <c r="G57" i="3" s="1"/>
  <c r="D54" i="3"/>
  <c r="G54" i="3" s="1"/>
  <c r="D51" i="3"/>
  <c r="G51" i="3" s="1"/>
  <c r="D48" i="3"/>
  <c r="G48" i="3" s="1"/>
  <c r="D42" i="3"/>
  <c r="G42" i="3" s="1"/>
  <c r="D36" i="3"/>
  <c r="G36" i="3" s="1"/>
  <c r="D27" i="3"/>
  <c r="G27" i="3" s="1"/>
  <c r="D24" i="3"/>
  <c r="G24" i="3" s="1"/>
  <c r="D18" i="3"/>
  <c r="G18" i="3" s="1"/>
  <c r="D12" i="3"/>
  <c r="G12" i="3" s="1"/>
  <c r="D6" i="3"/>
  <c r="G6" i="3" s="1"/>
  <c r="D3" i="3" l="1"/>
  <c r="G3" i="3" s="1"/>
</calcChain>
</file>

<file path=xl/sharedStrings.xml><?xml version="1.0" encoding="utf-8"?>
<sst xmlns="http://schemas.openxmlformats.org/spreadsheetml/2006/main" count="115" uniqueCount="73">
  <si>
    <t>სატრანსპორტო საშუალებების დაზღვევის ხარჯი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</si>
  <si>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</si>
  <si>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</si>
  <si>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განმარტებები</t>
  </si>
  <si>
    <t>დასახელება</t>
  </si>
  <si>
    <t>სამკურნალო საშუალებების ხარისხის სახელმწიფო კონტროლი</t>
  </si>
  <si>
    <t>დიპლომისშემდგომი სამედიცინო განათლება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</si>
  <si>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</si>
  <si>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 xml:space="preserve">სამედიცინო საქმიანობის რეგულირების პროგრამა 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</si>
  <si>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</si>
  <si>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სატრანსპორტო საშუალებების დაზღვევის ხარჯი, საქართველოს კანონმდებლობით გათვალისწინებული გადასახადები და მოსაკრებლები</t>
  </si>
  <si>
    <t>საგანგებო სიტუაციების კოორდინაციისა და გადაუდებელი დახმარების მართვა</t>
  </si>
  <si>
    <t>დამხმარე საშუალებებით უზრუნველყოფა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</si>
  <si>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</si>
  <si>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</si>
  <si>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დასაქმების ხელშეწყობის მომსახურებათა განვითარება</t>
  </si>
  <si>
    <t>კოდი</t>
  </si>
  <si>
    <r>
      <t>ელექტრო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მექანიკური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ეტლების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Sylfaen"/>
        <family val="1"/>
        <charset val="204"/>
      </rPr>
      <t>საპროთეზო</t>
    </r>
    <r>
      <rPr>
        <sz val="11"/>
        <color theme="1"/>
        <rFont val="Calibri"/>
        <family val="2"/>
        <charset val="204"/>
        <scheme val="minor"/>
      </rPr>
      <t>-</t>
    </r>
    <r>
      <rPr>
        <sz val="11"/>
        <color theme="1"/>
        <rFont val="Sylfaen"/>
        <family val="1"/>
        <charset val="204"/>
      </rPr>
      <t>ორთოპედიული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საშუალებების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Sylfaen"/>
        <family val="1"/>
        <charset val="204"/>
      </rPr>
      <t>სმენის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აპარატის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კოხლეარული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იმპლანტის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შეძენა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Sylfaen"/>
        <family val="1"/>
        <charset val="204"/>
      </rPr>
      <t>იმპლანტის</t>
    </r>
    <r>
      <rPr>
        <sz val="11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Sylfaen"/>
        <family val="1"/>
        <charset val="204"/>
      </rPr>
      <t>მორგება</t>
    </r>
    <r>
      <rPr>
        <sz val="11"/>
        <color theme="1"/>
        <rFont val="Calibri"/>
        <family val="2"/>
        <charset val="204"/>
        <scheme val="minor"/>
      </rPr>
      <t>-</t>
    </r>
    <r>
      <rPr>
        <sz val="11"/>
        <color theme="1"/>
        <rFont val="Sylfaen"/>
        <family val="1"/>
        <charset val="204"/>
      </rPr>
      <t>რეგულირება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ლოგოპედის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მომსახურება</t>
    </r>
    <r>
      <rPr>
        <sz val="11"/>
        <color theme="1"/>
        <rFont val="Calibri"/>
        <family val="2"/>
        <charset val="204"/>
        <scheme val="minor"/>
      </rPr>
      <t>.</t>
    </r>
  </si>
  <si>
    <t>ეკომიგრანტთა მიგრაციის მართვა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</si>
  <si>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</si>
  <si>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r>
      <t>ეკომიგრანტებისათვის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საცხოვრებელი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სახლების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შეძენა</t>
    </r>
    <r>
      <rPr>
        <sz val="11"/>
        <color theme="1"/>
        <rFont val="Calibri"/>
        <family val="2"/>
        <charset val="204"/>
        <scheme val="minor"/>
      </rPr>
      <t>.</t>
    </r>
  </si>
  <si>
    <t>სხვაობა</t>
  </si>
  <si>
    <t>ეკომიგრანტებისათვის საცხოვრებელი სახლების შეძენა.</t>
  </si>
  <si>
    <t>რიგში მდგომი ბენეფიციარებისათვის ელექტრო და მექანიკური ეტლების, საპროთეზო-ორთოპედიული საშუალებების, სმენის აპარატის და კოხლეარული იმპლანტის შეძენა</t>
  </si>
  <si>
    <t>2020 წელი (საბიუჯეტო ჭერში)</t>
  </si>
  <si>
    <t>2020 წელი (საბიუჯეტო ჭერს ზევით)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</si>
  <si>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</si>
  <si>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</si>
  <si>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27 00</t>
  </si>
  <si>
    <t>27 01 01</t>
  </si>
  <si>
    <t>27 01 02 01</t>
  </si>
  <si>
    <t>27 01 02 03 02</t>
  </si>
  <si>
    <t>27 01 03</t>
  </si>
  <si>
    <t>27 01 04</t>
  </si>
  <si>
    <t>27 01 05</t>
  </si>
  <si>
    <t>27 01 06</t>
  </si>
  <si>
    <t>27 01 07</t>
  </si>
  <si>
    <t>საარსებო წყაროებით უზრუნველყოფა</t>
  </si>
  <si>
    <t>27 01 08</t>
  </si>
  <si>
    <t>შრომის ინსპექტირების ზედამხედველობა და მართვა</t>
  </si>
  <si>
    <t>27 02 03 06</t>
  </si>
  <si>
    <t>27 02 05</t>
  </si>
  <si>
    <t>27 03 02 10</t>
  </si>
  <si>
    <t>ჯანმრთელობის ხელშეწყობა</t>
  </si>
  <si>
    <t>27 03 03 07 02</t>
  </si>
  <si>
    <t>27 03 04</t>
  </si>
  <si>
    <t>27 05 01</t>
  </si>
  <si>
    <t>27 05 03</t>
  </si>
  <si>
    <t>27 06 02</t>
  </si>
  <si>
    <t>27 06 03 01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</si>
  <si>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</si>
  <si>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</si>
  <si>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სატრანსპორტო საშუალებების დაზღვევის ხარჯი, საქართველოს კანონმდებლობით გათვალისწინებული გადასახადები და მოსაკრებლები, ბენეფიციარებისათვის  საზაფხულო კურორტზე დასვენების ხარჯები, სასამართლო ბაჟი და სხვა ადმინისტრაციული მომსახურების ხარჯები.</t>
  </si>
  <si>
    <t>აღნიშნული წარმოადგენს დონორის მიერ დაფინანსებულ პროექტს, ხოლო 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სამინისტრომ უნდა გადაიხადოს პროექტის ფარგლებში განხორციელებული ნებისმიერი სერვისის, პროდუქტის ან/და სამუშაოს დამატებული ღირებულების გადასახადი.</t>
  </si>
  <si>
    <r>
      <t>რეალურ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სამუშაო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გარემოში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ორგანიზებული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სწავლების</t>
    </r>
    <r>
      <rPr>
        <sz val="11"/>
        <color theme="1"/>
        <rFont val="Calibri"/>
        <family val="2"/>
        <charset val="204"/>
        <scheme val="minor"/>
      </rPr>
      <t xml:space="preserve"> (</t>
    </r>
    <r>
      <rPr>
        <sz val="11"/>
        <color theme="1"/>
        <rFont val="Sylfaen"/>
        <family val="1"/>
        <charset val="204"/>
      </rPr>
      <t>სტაჟირების</t>
    </r>
    <r>
      <rPr>
        <sz val="11"/>
        <color theme="1"/>
        <rFont val="Calibri"/>
        <family val="2"/>
        <charset val="204"/>
        <scheme val="minor"/>
      </rPr>
      <t xml:space="preserve">) </t>
    </r>
    <r>
      <rPr>
        <sz val="11"/>
        <color theme="1"/>
        <rFont val="Sylfaen"/>
        <family val="1"/>
        <charset val="204"/>
      </rPr>
      <t>პროცესში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ჩართული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სამუშაოს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მაძიებლების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სახელმწიფო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სტიპენდიით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უზრუნველყოფის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ხარჯი</t>
    </r>
    <r>
      <rPr>
        <sz val="11"/>
        <color theme="1"/>
        <rFont val="Calibri"/>
        <family val="2"/>
        <charset val="204"/>
        <scheme val="minor"/>
      </rPr>
      <t xml:space="preserve">;  </t>
    </r>
    <r>
      <rPr>
        <sz val="11"/>
        <color theme="1"/>
        <rFont val="Sylfaen"/>
        <family val="1"/>
        <charset val="204"/>
      </rPr>
      <t>მარეგულირებელი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სამართლებრივი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აქტების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მომზადების</t>
    </r>
    <r>
      <rPr>
        <sz val="11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გამოცემის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Sylfaen"/>
        <family val="1"/>
        <charset val="204"/>
      </rPr>
      <t>მოთხოვნადი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პროფესიების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შესაბამისი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მოკლევადიანი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პროფესიული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საგანმანათლებლო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პროგრამების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განმახორციელებელი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დაწესებულებების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გამოვლენა</t>
    </r>
    <r>
      <rPr>
        <sz val="11"/>
        <color theme="1"/>
        <rFont val="Calibri"/>
        <family val="2"/>
        <charset val="204"/>
        <scheme val="minor"/>
      </rPr>
      <t>/</t>
    </r>
    <r>
      <rPr>
        <sz val="11"/>
        <color theme="1"/>
        <rFont val="Sylfaen"/>
        <family val="1"/>
        <charset val="204"/>
      </rPr>
      <t>რეგისტრაციის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Sylfaen"/>
        <family val="1"/>
        <charset val="204"/>
      </rPr>
      <t>კვალიფიკაციის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ამაღლების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მიზნით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Sylfaen"/>
        <family val="1"/>
        <charset val="204"/>
      </rPr>
      <t>ვაკანტური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ან</t>
    </r>
    <r>
      <rPr>
        <sz val="11"/>
        <color theme="1"/>
        <rFont val="Calibri"/>
        <family val="2"/>
        <charset val="204"/>
        <scheme val="minor"/>
      </rPr>
      <t>/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პერსპექტიული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სამუშაო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ადგილების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არსებობის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შემთხვევაში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Sylfaen"/>
        <family val="1"/>
        <charset val="204"/>
      </rPr>
      <t>რეალურ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სამუშაო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გარემოში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სწავლების</t>
    </r>
    <r>
      <rPr>
        <sz val="11"/>
        <color theme="1"/>
        <rFont val="Calibri"/>
        <family val="2"/>
        <charset val="204"/>
        <scheme val="minor"/>
      </rPr>
      <t xml:space="preserve"> (</t>
    </r>
    <r>
      <rPr>
        <sz val="11"/>
        <color theme="1"/>
        <rFont val="Sylfaen"/>
        <family val="1"/>
        <charset val="204"/>
      </rPr>
      <t>სტაჟირების</t>
    </r>
    <r>
      <rPr>
        <sz val="11"/>
        <color theme="1"/>
        <rFont val="Calibri"/>
        <family val="2"/>
        <charset val="204"/>
        <scheme val="minor"/>
      </rPr>
      <t xml:space="preserve">) </t>
    </r>
    <r>
      <rPr>
        <sz val="11"/>
        <color theme="1"/>
        <rFont val="Sylfaen"/>
        <family val="1"/>
        <charset val="204"/>
      </rPr>
      <t>ორგანიზების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დაფინანსების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ხარჯები.</t>
    </r>
  </si>
  <si>
    <t>რეალურ სამუშაო გარემოში ჩართული ბენეფიციარების სახელმწიფო სტიპენდიით უზრუნველყოფის ხარჯი; შშმ და სსსმ პირთა დასაქმების ხელშეწყობის მიზნით, დამსაქმებლებთან შეთანხმების მიღწევის გზით, ახალ ან არსებულ, მათ შორის, ადაპტირებულ თავისუფალ სამუშაო ადგილებზე დასაქმებულ ბენეფიციართა შრომის ანაზღაურების სუბსიდირების ხარჯი.</t>
  </si>
  <si>
    <t>სხვა სახელობის სტიპენდიებისა და გრანტების ხარჯი -პროგრამის ფარგლებში მაღალმთიან და საზღვრისპირა მუნიციპალიტეტებში შერჩეული საექიმო სპეციალობების მაძიებელთა დიპლომისშემდგომი განათლების საფასურის ხარჯი.</t>
  </si>
  <si>
    <r>
      <t>სატრანსპორტო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საშუალებების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დაზღვევის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ხარჯი, საქართველოს კანონმდებლობით გათვალისწინებული გადასახადები და მოსაკრებლები.</t>
    </r>
  </si>
  <si>
    <t>სატრანსპორტო საშუალებების დაზღვევის ხარჯი.</t>
  </si>
  <si>
    <t>სატრანსპორტო საშუალებების დაზღვევის ხარჯი, საქართველოს კანონმდებლობით გათვალისწინებული გადასახადები და მოსაკრებლები.</t>
  </si>
  <si>
    <t>სატრანსპორტო საშუალებების დაზღვევის ხარჯი, საქართველოს კანონმდებლობით გათვალისწინებული გადასახადები და მოსაკრებლები, სასამართლოებთან დაკავშირებული ადმინისტრაციული მომსახურებების ხარჯი.</t>
  </si>
  <si>
    <r>
      <t>ჯანმრთელობისათვის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მიყენებული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ზიანის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ანაზღაურება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სასამართლო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გადაწყვეტილებით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ფიზიკურ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პირზე</t>
    </r>
    <r>
      <rPr>
        <sz val="11"/>
        <color theme="1"/>
        <rFont val="Calibri"/>
        <family val="2"/>
        <charset val="204"/>
        <scheme val="minor"/>
      </rPr>
      <t xml:space="preserve">; სატრანსპორტო საშუალებების დაზღვევის ხარჯი; </t>
    </r>
    <r>
      <rPr>
        <sz val="11"/>
        <color theme="1"/>
        <rFont val="Sylfaen"/>
        <family val="1"/>
        <charset val="204"/>
      </rPr>
      <t>საქართველოს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კანონმდებლობით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გათვალისწინებული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გადასახადები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მოსაკრებლები.</t>
    </r>
  </si>
  <si>
    <t>სატრენინგო მომსახურების შესყიდვა.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</si>
  <si>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</si>
  <si>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</si>
  <si>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r>
      <t>მედიკამენტების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ფარული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შესყიდვის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ხარჯი.</t>
    </r>
  </si>
  <si>
    <r>
      <rPr>
        <sz val="11"/>
        <color theme="1"/>
        <rFont val="Calibri"/>
        <family val="2"/>
        <charset val="204"/>
        <scheme val="minor"/>
      </rPr>
      <t xml:space="preserve">სატრანსპორტო საშუალებების დაზღვევის ხარჯი, </t>
    </r>
    <r>
      <rPr>
        <sz val="11"/>
        <color theme="1"/>
        <rFont val="Sylfaen"/>
        <family val="1"/>
        <charset val="204"/>
      </rPr>
      <t>საქართველოს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კანონმდებლობით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გათვალისწინებული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გადასახადები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მოსაკრებლები</t>
    </r>
    <r>
      <rPr>
        <sz val="11"/>
        <color theme="1"/>
        <rFont val="Calibri"/>
        <family val="2"/>
        <charset val="204"/>
        <scheme val="minor"/>
      </rPr>
      <t xml:space="preserve">,  სააღსრულებო ხარჯი, </t>
    </r>
    <r>
      <rPr>
        <sz val="11"/>
        <color theme="1"/>
        <rFont val="Sylfaen"/>
        <family val="1"/>
        <charset val="204"/>
      </rPr>
      <t>სასამართლოებთან დაკავშირებული ადმინისტრაციული მომსახურებების ხარჯი.</t>
    </r>
  </si>
  <si>
    <t>საქართველოს კანონმდებლობით გათვალისწინებული გადასახადები და მოსაკრებლები.</t>
  </si>
  <si>
    <t>დევნილთა ჩასახლების ადგილებში შექმნილი ამხანაგობების თანადაფინანსება და მათ მიერ შექმნილი ბინათმესაკუთრეთა ამხანაგობების განვითარების ხელშეწყობა; 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ვალდებულება.</t>
  </si>
  <si>
    <t xml:space="preserve">იძულებით გადაადგილებულ პირთა – დევნილთათვის  სახლების შეძენა;  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რეაბილიტაცია. </t>
  </si>
  <si>
    <t>იძულებით გადაადგილებულ პირთა – დევნილთათვის  სახლების შეძენა;  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რეაბილიტაცია.</t>
  </si>
  <si>
    <t>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ვალდებულება.</t>
  </si>
  <si>
    <t xml:space="preserve">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უზრუნველყოფა; საცხოვრებლით უზრუნველყოფილ ბენეფიციართა სასოფლო სამეურნეო და/ან თვითდასაქმებაზე ორიენტირებული სოციალური პროექტების დაფინანსება.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</si>
</sst>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Sylfaen"/>
      <family val="1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Sylfaen"/>
      <family val="1"/>
      <charset val="204"/>
    </font>
    <font>
      <sz val="11"/>
      <color theme="1"/>
      <name val="Sylfae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5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4" fontId="2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0" fillId="0" borderId="1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2"/>
  <sheetViews>
    <sheetView tabSelected="1" view="pageBreakPreview" zoomScale="80" zoomScaleNormal="100" zoomScaleSheetLayoutView="80" workbookViewId="0">
      <selection activeCell="E21" sqref="E21:E23"/>
    </sheetView>
  </sheetViews>
  <sheetFormatPr defaultRowHeight="15" x14ac:dyDescent="0.25"/>
  <cols>
    <col min="2" max="2" width="19.140625" customWidth="1"/>
    <col min="3" max="3" width="48.140625" customWidth="1"/>
    <col min="4" max="4" width="23.85546875" customWidth="1"/>
    <col min="5" max="5" width="82" customWidth="1"/>
    <col min="6" max="7" width="21.85546875" customWidth="1"/>
    <col min="8" max="8" width="71.7109375" customWidth="1"/>
  </cols>
  <sheetData>
    <row r="2" spans="2:8" ht="51.75" customHeight="1" x14ac:dyDescent="0.25">
      <c r="B2" s="1" t="s">
        <v>16</v>
      </c>
      <c r="C2" s="1" t="s">
        <v>4</v>
      </c>
      <c r="D2" s="1" t="s">
        <v>24</v>
      </c>
      <c r="E2" s="1" t="s">
        <v>3</v>
      </c>
      <c r="F2" s="1" t="s">
        <v>25</v>
      </c>
      <c r="G2" s="1" t="s">
        <v>21</v>
      </c>
      <c r="H2" s="1" t="s">
        <v>3</v>
      </c>
    </row>
    <row r="3" spans="2:8" ht="60" x14ac:dyDescent="0.25">
      <c r="B3" s="2" t="s">
        <v>28</v>
      </c>
      <c r="C3" s="3" t="s">
        <v>63</v>
      </c>
      <c r="D3" s="8">
        <f>D4+D5</f>
        <v>45286</v>
      </c>
      <c r="E3" s="4"/>
      <c r="F3" s="8">
        <f>F4+F5</f>
        <v>58176</v>
      </c>
      <c r="G3" s="8">
        <f>F3-D3</f>
        <v>12890</v>
      </c>
      <c r="H3" s="7"/>
    </row>
    <row r="4" spans="2:8" ht="30" x14ac:dyDescent="0.25">
      <c r="B4" s="2"/>
      <c r="C4" s="5" t="s">
        <v>26</v>
      </c>
      <c r="D4" s="9">
        <f>D7+D10+D13+D16+D19+D22+D25+D28+D31+D34+D37+D40+D43+D46+D49+D52+D55+D58+D61</f>
        <v>11956</v>
      </c>
      <c r="E4" s="4"/>
      <c r="F4" s="9">
        <f>F7+F10+F13+F16+F19+F22+F25+F28+F31+F34+F37+F40+F43+F46+F49+F52+F55+F58+F61</f>
        <v>15146</v>
      </c>
      <c r="G4" s="9">
        <f t="shared" ref="G4:G59" si="0">F4-D4</f>
        <v>3190</v>
      </c>
      <c r="H4" s="7"/>
    </row>
    <row r="5" spans="2:8" ht="30" x14ac:dyDescent="0.25">
      <c r="B5" s="2"/>
      <c r="C5" s="5" t="s">
        <v>27</v>
      </c>
      <c r="D5" s="9">
        <f>D8+D11+D14+D17+D20+D23+D26+D29+D32+D35+D38+D41+D44+D47+D50+D53+D56+D59+D62</f>
        <v>33330</v>
      </c>
      <c r="E5" s="4"/>
      <c r="F5" s="9">
        <f>F8+F11+F14+F17+F20+F23+F26+F29+F32+F35+F38+F41+F44+F47+F50+F53+F56+F59+F62</f>
        <v>43030</v>
      </c>
      <c r="G5" s="9">
        <f t="shared" si="0"/>
        <v>9700</v>
      </c>
      <c r="H5" s="7"/>
    </row>
    <row r="6" spans="2:8" ht="75" customHeight="1" x14ac:dyDescent="0.25">
      <c r="B6" s="2" t="s">
        <v>29</v>
      </c>
      <c r="C6" s="3" t="s">
        <v>64</v>
      </c>
      <c r="D6" s="8">
        <f>D7+D8</f>
        <v>40</v>
      </c>
      <c r="E6" s="25" t="s">
        <v>61</v>
      </c>
      <c r="F6" s="8">
        <f>F7+F8</f>
        <v>40</v>
      </c>
      <c r="G6" s="8">
        <f t="shared" si="0"/>
        <v>0</v>
      </c>
      <c r="H6" s="25"/>
    </row>
    <row r="7" spans="2:8" ht="30" x14ac:dyDescent="0.25">
      <c r="B7" s="2"/>
      <c r="C7" s="5" t="s">
        <v>26</v>
      </c>
      <c r="D7" s="9">
        <v>40</v>
      </c>
      <c r="E7" s="25"/>
      <c r="F7" s="9">
        <v>40</v>
      </c>
      <c r="G7" s="9">
        <f t="shared" si="0"/>
        <v>0</v>
      </c>
      <c r="H7" s="25"/>
    </row>
    <row r="8" spans="2:8" ht="30" x14ac:dyDescent="0.25">
      <c r="B8" s="6"/>
      <c r="C8" s="5" t="s">
        <v>27</v>
      </c>
      <c r="D8" s="9">
        <v>0</v>
      </c>
      <c r="E8" s="25"/>
      <c r="F8" s="9">
        <v>0</v>
      </c>
      <c r="G8" s="9">
        <f t="shared" si="0"/>
        <v>0</v>
      </c>
      <c r="H8" s="25"/>
    </row>
    <row r="9" spans="2:8" ht="30" x14ac:dyDescent="0.25">
      <c r="B9" s="2" t="s">
        <v>30</v>
      </c>
      <c r="C9" s="3" t="s">
        <v>8</v>
      </c>
      <c r="D9" s="8">
        <f>D10+D11</f>
        <v>5</v>
      </c>
      <c r="E9" s="25" t="s">
        <v>58</v>
      </c>
      <c r="F9" s="8">
        <f>F10+F11</f>
        <v>5</v>
      </c>
      <c r="G9" s="8">
        <f t="shared" si="0"/>
        <v>0</v>
      </c>
      <c r="H9" s="7"/>
    </row>
    <row r="10" spans="2:8" ht="30" x14ac:dyDescent="0.25">
      <c r="B10" s="2"/>
      <c r="C10" s="5" t="s">
        <v>26</v>
      </c>
      <c r="D10" s="9">
        <v>5</v>
      </c>
      <c r="E10" s="25"/>
      <c r="F10" s="9">
        <v>5</v>
      </c>
      <c r="G10" s="9">
        <f t="shared" si="0"/>
        <v>0</v>
      </c>
      <c r="H10" s="7"/>
    </row>
    <row r="11" spans="2:8" ht="30" x14ac:dyDescent="0.25">
      <c r="B11" s="2"/>
      <c r="C11" s="5" t="s">
        <v>27</v>
      </c>
      <c r="D11" s="9">
        <v>0</v>
      </c>
      <c r="E11" s="25"/>
      <c r="F11" s="9">
        <v>0</v>
      </c>
      <c r="G11" s="9">
        <f t="shared" si="0"/>
        <v>0</v>
      </c>
      <c r="H11" s="7"/>
    </row>
    <row r="12" spans="2:8" ht="30" x14ac:dyDescent="0.25">
      <c r="B12" s="2" t="s">
        <v>31</v>
      </c>
      <c r="C12" s="3" t="s">
        <v>5</v>
      </c>
      <c r="D12" s="8">
        <f>D13+D14</f>
        <v>7</v>
      </c>
      <c r="E12" s="25" t="s">
        <v>65</v>
      </c>
      <c r="F12" s="8">
        <f>F13+F14</f>
        <v>7</v>
      </c>
      <c r="G12" s="8">
        <f t="shared" si="0"/>
        <v>0</v>
      </c>
      <c r="H12" s="7"/>
    </row>
    <row r="13" spans="2:8" ht="30" x14ac:dyDescent="0.25">
      <c r="B13" s="2"/>
      <c r="C13" s="5" t="s">
        <v>26</v>
      </c>
      <c r="D13" s="9">
        <v>7</v>
      </c>
      <c r="E13" s="25"/>
      <c r="F13" s="9">
        <v>7</v>
      </c>
      <c r="G13" s="9">
        <f t="shared" si="0"/>
        <v>0</v>
      </c>
      <c r="H13" s="7"/>
    </row>
    <row r="14" spans="2:8" ht="30" x14ac:dyDescent="0.25">
      <c r="B14" s="2"/>
      <c r="C14" s="5" t="s">
        <v>27</v>
      </c>
      <c r="D14" s="9">
        <v>0</v>
      </c>
      <c r="E14" s="25"/>
      <c r="F14" s="9">
        <v>0</v>
      </c>
      <c r="G14" s="9">
        <f t="shared" si="0"/>
        <v>0</v>
      </c>
      <c r="H14" s="7"/>
    </row>
    <row r="15" spans="2:8" ht="45" x14ac:dyDescent="0.25">
      <c r="B15" s="2" t="s">
        <v>32</v>
      </c>
      <c r="C15" s="3" t="s">
        <v>1</v>
      </c>
      <c r="D15" s="8">
        <f>D16+D17</f>
        <v>80</v>
      </c>
      <c r="E15" s="30" t="s">
        <v>59</v>
      </c>
      <c r="F15" s="8">
        <f>F16+F17</f>
        <v>80</v>
      </c>
      <c r="G15" s="8">
        <f t="shared" si="0"/>
        <v>0</v>
      </c>
      <c r="H15" s="7"/>
    </row>
    <row r="16" spans="2:8" ht="30" x14ac:dyDescent="0.25">
      <c r="B16" s="2"/>
      <c r="C16" s="5" t="s">
        <v>26</v>
      </c>
      <c r="D16" s="9">
        <v>80</v>
      </c>
      <c r="E16" s="30"/>
      <c r="F16" s="9">
        <v>80</v>
      </c>
      <c r="G16" s="9">
        <f t="shared" si="0"/>
        <v>0</v>
      </c>
      <c r="H16" s="7"/>
    </row>
    <row r="17" spans="2:8" ht="30" x14ac:dyDescent="0.25">
      <c r="B17" s="2"/>
      <c r="C17" s="5" t="s">
        <v>27</v>
      </c>
      <c r="D17" s="9">
        <v>0</v>
      </c>
      <c r="E17" s="30"/>
      <c r="F17" s="9">
        <v>0</v>
      </c>
      <c r="G17" s="9">
        <f t="shared" si="0"/>
        <v>0</v>
      </c>
      <c r="H17" s="7"/>
    </row>
    <row r="18" spans="2:8" ht="75" customHeight="1" x14ac:dyDescent="0.25">
      <c r="B18" s="2" t="s">
        <v>33</v>
      </c>
      <c r="C18" s="3" t="s">
        <v>2</v>
      </c>
      <c r="D18" s="8">
        <f>D19+D20</f>
        <v>80</v>
      </c>
      <c r="E18" s="26" t="s">
        <v>66</v>
      </c>
      <c r="F18" s="8">
        <f>F19+F20</f>
        <v>81</v>
      </c>
      <c r="G18" s="8">
        <f t="shared" si="0"/>
        <v>1</v>
      </c>
      <c r="H18" s="25" t="s">
        <v>67</v>
      </c>
    </row>
    <row r="19" spans="2:8" ht="30" x14ac:dyDescent="0.25">
      <c r="B19" s="2"/>
      <c r="C19" s="5" t="s">
        <v>26</v>
      </c>
      <c r="D19" s="9">
        <v>80</v>
      </c>
      <c r="E19" s="26"/>
      <c r="F19" s="9">
        <v>81</v>
      </c>
      <c r="G19" s="9">
        <f t="shared" si="0"/>
        <v>1</v>
      </c>
      <c r="H19" s="25"/>
    </row>
    <row r="20" spans="2:8" ht="30" x14ac:dyDescent="0.25">
      <c r="B20" s="2"/>
      <c r="C20" s="5" t="s">
        <v>27</v>
      </c>
      <c r="D20" s="9">
        <v>0</v>
      </c>
      <c r="E20" s="26"/>
      <c r="F20" s="9">
        <v>0</v>
      </c>
      <c r="G20" s="9">
        <f t="shared" si="0"/>
        <v>0</v>
      </c>
      <c r="H20" s="25"/>
    </row>
    <row r="21" spans="2:8" ht="75" customHeight="1" x14ac:dyDescent="0.25">
      <c r="B21" s="2" t="s">
        <v>34</v>
      </c>
      <c r="C21" s="3" t="s">
        <v>9</v>
      </c>
      <c r="D21" s="8">
        <f>D22+D23</f>
        <v>8</v>
      </c>
      <c r="E21" s="33" t="s">
        <v>60</v>
      </c>
      <c r="F21" s="8">
        <f>F22+F23</f>
        <v>8</v>
      </c>
      <c r="G21" s="8">
        <f t="shared" si="0"/>
        <v>0</v>
      </c>
      <c r="H21" s="7"/>
    </row>
    <row r="22" spans="2:8" ht="30" x14ac:dyDescent="0.25">
      <c r="B22" s="2"/>
      <c r="C22" s="5" t="s">
        <v>26</v>
      </c>
      <c r="D22" s="9">
        <v>8</v>
      </c>
      <c r="E22" s="33"/>
      <c r="F22" s="9">
        <v>8</v>
      </c>
      <c r="G22" s="9">
        <f t="shared" si="0"/>
        <v>0</v>
      </c>
      <c r="H22" s="7"/>
    </row>
    <row r="23" spans="2:8" ht="30" x14ac:dyDescent="0.25">
      <c r="B23" s="2"/>
      <c r="C23" s="5" t="s">
        <v>27</v>
      </c>
      <c r="D23" s="9">
        <v>0</v>
      </c>
      <c r="E23" s="33"/>
      <c r="F23" s="9">
        <v>0</v>
      </c>
      <c r="G23" s="9">
        <f t="shared" si="0"/>
        <v>0</v>
      </c>
      <c r="H23" s="7"/>
    </row>
    <row r="24" spans="2:8" ht="30" x14ac:dyDescent="0.25">
      <c r="B24" s="2" t="s">
        <v>35</v>
      </c>
      <c r="C24" s="3" t="s">
        <v>11</v>
      </c>
      <c r="D24" s="8">
        <f>D25+D26</f>
        <v>8</v>
      </c>
      <c r="E24" s="33" t="s">
        <v>58</v>
      </c>
      <c r="F24" s="8">
        <f>F25+F26</f>
        <v>15</v>
      </c>
      <c r="G24" s="8">
        <f t="shared" si="0"/>
        <v>7</v>
      </c>
      <c r="H24" s="32" t="s">
        <v>0</v>
      </c>
    </row>
    <row r="25" spans="2:8" ht="30" x14ac:dyDescent="0.25">
      <c r="B25" s="2"/>
      <c r="C25" s="5" t="s">
        <v>26</v>
      </c>
      <c r="D25" s="9">
        <v>8</v>
      </c>
      <c r="E25" s="33"/>
      <c r="F25" s="9">
        <v>15</v>
      </c>
      <c r="G25" s="9">
        <f t="shared" si="0"/>
        <v>7</v>
      </c>
      <c r="H25" s="32"/>
    </row>
    <row r="26" spans="2:8" ht="30" x14ac:dyDescent="0.25">
      <c r="B26" s="2"/>
      <c r="C26" s="5" t="s">
        <v>27</v>
      </c>
      <c r="D26" s="9">
        <v>0</v>
      </c>
      <c r="E26" s="33"/>
      <c r="F26" s="9">
        <v>0</v>
      </c>
      <c r="G26" s="9">
        <f t="shared" si="0"/>
        <v>0</v>
      </c>
      <c r="H26" s="32"/>
    </row>
    <row r="27" spans="2:8" ht="64.5" customHeight="1" x14ac:dyDescent="0.25">
      <c r="B27" s="2" t="s">
        <v>36</v>
      </c>
      <c r="C27" s="3" t="s">
        <v>37</v>
      </c>
      <c r="D27" s="8">
        <f>D28+D29</f>
        <v>1280</v>
      </c>
      <c r="E27" s="38" t="s">
        <v>72</v>
      </c>
      <c r="F27" s="8">
        <f>F28+F29</f>
        <v>1280</v>
      </c>
      <c r="G27" s="8">
        <f t="shared" si="0"/>
        <v>0</v>
      </c>
      <c r="H27" s="7"/>
    </row>
    <row r="28" spans="2:8" ht="39.75" customHeight="1" x14ac:dyDescent="0.25">
      <c r="B28" s="2"/>
      <c r="C28" s="5" t="s">
        <v>26</v>
      </c>
      <c r="D28" s="9">
        <v>200</v>
      </c>
      <c r="E28" s="39"/>
      <c r="F28" s="9">
        <v>200</v>
      </c>
      <c r="G28" s="9">
        <f t="shared" si="0"/>
        <v>0</v>
      </c>
      <c r="H28" s="7"/>
    </row>
    <row r="29" spans="2:8" ht="39.75" customHeight="1" x14ac:dyDescent="0.25">
      <c r="B29" s="2"/>
      <c r="C29" s="5" t="s">
        <v>27</v>
      </c>
      <c r="D29" s="9">
        <v>1080</v>
      </c>
      <c r="E29" s="40"/>
      <c r="F29" s="9">
        <v>1080</v>
      </c>
      <c r="G29" s="9">
        <f t="shared" si="0"/>
        <v>0</v>
      </c>
      <c r="H29" s="7"/>
    </row>
    <row r="30" spans="2:8" s="12" customFormat="1" ht="45" customHeight="1" x14ac:dyDescent="0.25">
      <c r="B30" s="2" t="s">
        <v>38</v>
      </c>
      <c r="C30" s="3" t="s">
        <v>39</v>
      </c>
      <c r="D30" s="8">
        <f>D31+D32</f>
        <v>8</v>
      </c>
      <c r="E30" s="35" t="s">
        <v>58</v>
      </c>
      <c r="F30" s="8">
        <f>F31+F32</f>
        <v>10</v>
      </c>
      <c r="G30" s="8">
        <f>F30-D30</f>
        <v>2</v>
      </c>
      <c r="H30" s="27" t="s">
        <v>58</v>
      </c>
    </row>
    <row r="31" spans="2:8" ht="30" x14ac:dyDescent="0.25">
      <c r="B31" s="2"/>
      <c r="C31" s="5" t="s">
        <v>26</v>
      </c>
      <c r="D31" s="9">
        <v>8</v>
      </c>
      <c r="E31" s="36"/>
      <c r="F31" s="9">
        <v>10</v>
      </c>
      <c r="G31" s="9">
        <f t="shared" ref="G31:G32" si="1">F31-D31</f>
        <v>2</v>
      </c>
      <c r="H31" s="28"/>
    </row>
    <row r="32" spans="2:8" ht="30" x14ac:dyDescent="0.25">
      <c r="B32" s="2"/>
      <c r="C32" s="5" t="s">
        <v>27</v>
      </c>
      <c r="D32" s="9">
        <v>0</v>
      </c>
      <c r="E32" s="37"/>
      <c r="F32" s="9">
        <v>0</v>
      </c>
      <c r="G32" s="9">
        <f t="shared" si="1"/>
        <v>0</v>
      </c>
      <c r="H32" s="29"/>
    </row>
    <row r="33" spans="2:8" ht="60" customHeight="1" x14ac:dyDescent="0.25">
      <c r="B33" s="2" t="s">
        <v>40</v>
      </c>
      <c r="C33" s="3" t="s">
        <v>12</v>
      </c>
      <c r="D33" s="8">
        <f>D34+D35</f>
        <v>5600</v>
      </c>
      <c r="E33" s="25" t="s">
        <v>17</v>
      </c>
      <c r="F33" s="8">
        <f>F34+F35</f>
        <v>6600</v>
      </c>
      <c r="G33" s="8">
        <f t="shared" si="0"/>
        <v>1000</v>
      </c>
      <c r="H33" s="25" t="s">
        <v>23</v>
      </c>
    </row>
    <row r="34" spans="2:8" ht="30" x14ac:dyDescent="0.25">
      <c r="B34" s="2"/>
      <c r="C34" s="5" t="s">
        <v>26</v>
      </c>
      <c r="D34" s="9">
        <v>5600</v>
      </c>
      <c r="E34" s="25"/>
      <c r="F34" s="9">
        <v>6600</v>
      </c>
      <c r="G34" s="9">
        <f t="shared" si="0"/>
        <v>1000</v>
      </c>
      <c r="H34" s="25"/>
    </row>
    <row r="35" spans="2:8" ht="30" x14ac:dyDescent="0.25">
      <c r="B35" s="2"/>
      <c r="C35" s="5" t="s">
        <v>27</v>
      </c>
      <c r="D35" s="9">
        <v>0</v>
      </c>
      <c r="E35" s="25"/>
      <c r="F35" s="9">
        <v>0</v>
      </c>
      <c r="G35" s="9">
        <f t="shared" si="0"/>
        <v>0</v>
      </c>
      <c r="H35" s="25"/>
    </row>
    <row r="36" spans="2:8" ht="60" x14ac:dyDescent="0.25">
      <c r="B36" s="2" t="s">
        <v>41</v>
      </c>
      <c r="C36" s="3" t="s">
        <v>13</v>
      </c>
      <c r="D36" s="8">
        <f>D37+D38</f>
        <v>52</v>
      </c>
      <c r="E36" s="34" t="s">
        <v>52</v>
      </c>
      <c r="F36" s="8">
        <f>F37+F38</f>
        <v>52</v>
      </c>
      <c r="G36" s="8">
        <f t="shared" si="0"/>
        <v>0</v>
      </c>
      <c r="H36" s="7"/>
    </row>
    <row r="37" spans="2:8" ht="30" x14ac:dyDescent="0.25">
      <c r="B37" s="2"/>
      <c r="C37" s="5" t="s">
        <v>26</v>
      </c>
      <c r="D37" s="9">
        <v>52</v>
      </c>
      <c r="E37" s="34"/>
      <c r="F37" s="9">
        <v>52</v>
      </c>
      <c r="G37" s="9">
        <f t="shared" si="0"/>
        <v>0</v>
      </c>
      <c r="H37" s="7"/>
    </row>
    <row r="38" spans="2:8" ht="30" x14ac:dyDescent="0.25">
      <c r="B38" s="2"/>
      <c r="C38" s="5" t="s">
        <v>27</v>
      </c>
      <c r="D38" s="9">
        <v>0</v>
      </c>
      <c r="E38" s="34"/>
      <c r="F38" s="9">
        <v>0</v>
      </c>
      <c r="G38" s="9">
        <f t="shared" si="0"/>
        <v>0</v>
      </c>
      <c r="H38" s="7"/>
    </row>
    <row r="39" spans="2:8" s="12" customFormat="1" ht="34.5" customHeight="1" x14ac:dyDescent="0.25">
      <c r="B39" s="2" t="s">
        <v>42</v>
      </c>
      <c r="C39" s="13" t="s">
        <v>43</v>
      </c>
      <c r="D39" s="8">
        <f>D40+D41</f>
        <v>170</v>
      </c>
      <c r="E39" s="14"/>
      <c r="F39" s="8">
        <f>F40+F41</f>
        <v>170</v>
      </c>
      <c r="G39" s="8">
        <f>F39-D39</f>
        <v>0</v>
      </c>
      <c r="H39" s="18"/>
    </row>
    <row r="40" spans="2:8" ht="30" x14ac:dyDescent="0.25">
      <c r="B40" s="2"/>
      <c r="C40" s="5" t="s">
        <v>26</v>
      </c>
      <c r="D40" s="9">
        <v>170</v>
      </c>
      <c r="E40" s="15" t="s">
        <v>62</v>
      </c>
      <c r="F40" s="9">
        <v>170</v>
      </c>
      <c r="G40" s="9">
        <f t="shared" ref="G40:G41" si="2">F40-D40</f>
        <v>0</v>
      </c>
      <c r="H40" s="7"/>
    </row>
    <row r="41" spans="2:8" ht="30" x14ac:dyDescent="0.25">
      <c r="B41" s="2"/>
      <c r="C41" s="5" t="s">
        <v>27</v>
      </c>
      <c r="D41" s="9">
        <v>0</v>
      </c>
      <c r="E41" s="17"/>
      <c r="F41" s="9">
        <v>0</v>
      </c>
      <c r="G41" s="9">
        <f t="shared" si="2"/>
        <v>0</v>
      </c>
      <c r="H41" s="7"/>
    </row>
    <row r="42" spans="2:8" ht="45" x14ac:dyDescent="0.25">
      <c r="B42" s="2" t="s">
        <v>44</v>
      </c>
      <c r="C42" s="3" t="s">
        <v>14</v>
      </c>
      <c r="D42" s="8">
        <f>D43+D44</f>
        <v>598</v>
      </c>
      <c r="E42" s="26" t="s">
        <v>57</v>
      </c>
      <c r="F42" s="8">
        <f>F43+F44</f>
        <v>1978</v>
      </c>
      <c r="G42" s="8">
        <f t="shared" si="0"/>
        <v>1380</v>
      </c>
      <c r="H42" s="26" t="s">
        <v>10</v>
      </c>
    </row>
    <row r="43" spans="2:8" ht="30" x14ac:dyDescent="0.25">
      <c r="B43" s="2"/>
      <c r="C43" s="5" t="s">
        <v>26</v>
      </c>
      <c r="D43" s="9">
        <v>598</v>
      </c>
      <c r="E43" s="26"/>
      <c r="F43" s="9">
        <v>1978</v>
      </c>
      <c r="G43" s="9">
        <f t="shared" si="0"/>
        <v>1380</v>
      </c>
      <c r="H43" s="26"/>
    </row>
    <row r="44" spans="2:8" ht="30" x14ac:dyDescent="0.25">
      <c r="B44" s="2"/>
      <c r="C44" s="5" t="s">
        <v>27</v>
      </c>
      <c r="D44" s="9">
        <v>0</v>
      </c>
      <c r="E44" s="26"/>
      <c r="F44" s="9">
        <v>0</v>
      </c>
      <c r="G44" s="9">
        <f t="shared" si="0"/>
        <v>0</v>
      </c>
      <c r="H44" s="26"/>
    </row>
    <row r="45" spans="2:8" ht="75" customHeight="1" x14ac:dyDescent="0.25">
      <c r="B45" s="2" t="s">
        <v>45</v>
      </c>
      <c r="C45" s="3" t="s">
        <v>6</v>
      </c>
      <c r="D45" s="8">
        <f>D46+D47</f>
        <v>60</v>
      </c>
      <c r="E45" s="25" t="s">
        <v>56</v>
      </c>
      <c r="F45" s="8">
        <f>F46+F47</f>
        <v>60</v>
      </c>
      <c r="G45" s="8">
        <f t="shared" si="0"/>
        <v>0</v>
      </c>
      <c r="H45" s="7"/>
    </row>
    <row r="46" spans="2:8" ht="30" x14ac:dyDescent="0.25">
      <c r="B46" s="2"/>
      <c r="C46" s="5" t="s">
        <v>26</v>
      </c>
      <c r="D46" s="9">
        <v>60</v>
      </c>
      <c r="E46" s="25"/>
      <c r="F46" s="9">
        <v>60</v>
      </c>
      <c r="G46" s="9">
        <f t="shared" si="0"/>
        <v>0</v>
      </c>
      <c r="H46" s="7"/>
    </row>
    <row r="47" spans="2:8" ht="30" x14ac:dyDescent="0.25">
      <c r="B47" s="2"/>
      <c r="C47" s="5" t="s">
        <v>27</v>
      </c>
      <c r="D47" s="9">
        <v>0</v>
      </c>
      <c r="E47" s="25"/>
      <c r="F47" s="9">
        <v>0</v>
      </c>
      <c r="G47" s="9">
        <f t="shared" si="0"/>
        <v>0</v>
      </c>
      <c r="H47" s="7"/>
    </row>
    <row r="48" spans="2:8" ht="56.25" customHeight="1" x14ac:dyDescent="0.25">
      <c r="B48" s="2" t="s">
        <v>46</v>
      </c>
      <c r="C48" s="3" t="s">
        <v>15</v>
      </c>
      <c r="D48" s="8">
        <f>D49+D50</f>
        <v>50</v>
      </c>
      <c r="E48" s="25" t="s">
        <v>55</v>
      </c>
      <c r="F48" s="8">
        <f>F49+F50</f>
        <v>50</v>
      </c>
      <c r="G48" s="8">
        <f t="shared" si="0"/>
        <v>0</v>
      </c>
      <c r="H48" s="7"/>
    </row>
    <row r="49" spans="2:8" ht="30" x14ac:dyDescent="0.25">
      <c r="B49" s="2"/>
      <c r="C49" s="5" t="s">
        <v>26</v>
      </c>
      <c r="D49" s="9">
        <v>50</v>
      </c>
      <c r="E49" s="25"/>
      <c r="F49" s="9">
        <v>50</v>
      </c>
      <c r="G49" s="9">
        <f t="shared" si="0"/>
        <v>0</v>
      </c>
      <c r="H49" s="7"/>
    </row>
    <row r="50" spans="2:8" ht="30" x14ac:dyDescent="0.25">
      <c r="B50" s="2"/>
      <c r="C50" s="5" t="s">
        <v>27</v>
      </c>
      <c r="D50" s="9">
        <v>0</v>
      </c>
      <c r="E50" s="25"/>
      <c r="F50" s="9">
        <v>0</v>
      </c>
      <c r="G50" s="9">
        <f t="shared" si="0"/>
        <v>0</v>
      </c>
      <c r="H50" s="7"/>
    </row>
    <row r="51" spans="2:8" ht="180" customHeight="1" x14ac:dyDescent="0.25">
      <c r="B51" s="2" t="s">
        <v>47</v>
      </c>
      <c r="C51" s="3" t="s">
        <v>7</v>
      </c>
      <c r="D51" s="8">
        <f>D52+D53</f>
        <v>2090</v>
      </c>
      <c r="E51" s="25" t="s">
        <v>54</v>
      </c>
      <c r="F51" s="8">
        <f>F52+F53</f>
        <v>2090</v>
      </c>
      <c r="G51" s="8">
        <f t="shared" si="0"/>
        <v>0</v>
      </c>
      <c r="H51" s="7"/>
    </row>
    <row r="52" spans="2:8" ht="30" x14ac:dyDescent="0.25">
      <c r="B52" s="2"/>
      <c r="C52" s="5" t="s">
        <v>26</v>
      </c>
      <c r="D52" s="9">
        <f>100+1990</f>
        <v>2090</v>
      </c>
      <c r="E52" s="25"/>
      <c r="F52" s="9">
        <v>2090</v>
      </c>
      <c r="G52" s="9">
        <f t="shared" si="0"/>
        <v>0</v>
      </c>
      <c r="H52" s="7"/>
    </row>
    <row r="53" spans="2:8" ht="30" x14ac:dyDescent="0.25">
      <c r="B53" s="7"/>
      <c r="C53" s="5" t="s">
        <v>27</v>
      </c>
      <c r="D53" s="11">
        <f>1990-1990</f>
        <v>0</v>
      </c>
      <c r="E53" s="25"/>
      <c r="F53" s="10">
        <v>0</v>
      </c>
      <c r="G53" s="10">
        <f t="shared" si="0"/>
        <v>0</v>
      </c>
      <c r="H53" s="7"/>
    </row>
    <row r="54" spans="2:8" ht="28.5" customHeight="1" x14ac:dyDescent="0.25">
      <c r="B54" s="2" t="s">
        <v>48</v>
      </c>
      <c r="C54" s="3" t="s">
        <v>18</v>
      </c>
      <c r="D54" s="8">
        <f>D55+D56</f>
        <v>4750</v>
      </c>
      <c r="E54" s="21"/>
      <c r="F54" s="8">
        <f>F55+F56</f>
        <v>6750</v>
      </c>
      <c r="G54" s="8">
        <f t="shared" si="0"/>
        <v>2000</v>
      </c>
      <c r="H54" s="21"/>
    </row>
    <row r="55" spans="2:8" ht="30" x14ac:dyDescent="0.25">
      <c r="B55" s="7"/>
      <c r="C55" s="5" t="s">
        <v>26</v>
      </c>
      <c r="D55" s="9">
        <v>0</v>
      </c>
      <c r="E55" s="21"/>
      <c r="F55" s="9">
        <v>0</v>
      </c>
      <c r="G55" s="9">
        <f t="shared" si="0"/>
        <v>0</v>
      </c>
      <c r="H55" s="21"/>
    </row>
    <row r="56" spans="2:8" ht="30" x14ac:dyDescent="0.25">
      <c r="B56" s="7"/>
      <c r="C56" s="5" t="s">
        <v>27</v>
      </c>
      <c r="D56" s="9">
        <v>4750</v>
      </c>
      <c r="E56" s="20" t="s">
        <v>20</v>
      </c>
      <c r="F56" s="9">
        <v>6750</v>
      </c>
      <c r="G56" s="9">
        <f t="shared" si="0"/>
        <v>2000</v>
      </c>
      <c r="H56" s="20" t="s">
        <v>22</v>
      </c>
    </row>
    <row r="57" spans="2:8" ht="60" customHeight="1" x14ac:dyDescent="0.25">
      <c r="B57" s="2" t="s">
        <v>49</v>
      </c>
      <c r="C57" s="3" t="s">
        <v>19</v>
      </c>
      <c r="D57" s="8">
        <f>D58+D59</f>
        <v>28800</v>
      </c>
      <c r="E57" s="20"/>
      <c r="F57" s="8">
        <f>F58+F59</f>
        <v>37300</v>
      </c>
      <c r="G57" s="8">
        <f t="shared" si="0"/>
        <v>8500</v>
      </c>
      <c r="H57" s="22"/>
    </row>
    <row r="58" spans="2:8" ht="75" x14ac:dyDescent="0.25">
      <c r="B58" s="7"/>
      <c r="C58" s="5" t="s">
        <v>26</v>
      </c>
      <c r="D58" s="9">
        <v>2500</v>
      </c>
      <c r="E58" s="16" t="s">
        <v>68</v>
      </c>
      <c r="F58" s="9">
        <v>3300</v>
      </c>
      <c r="G58" s="9">
        <f t="shared" si="0"/>
        <v>800</v>
      </c>
      <c r="H58" s="23" t="s">
        <v>71</v>
      </c>
    </row>
    <row r="59" spans="2:8" ht="60" x14ac:dyDescent="0.25">
      <c r="B59" s="7"/>
      <c r="C59" s="5" t="s">
        <v>27</v>
      </c>
      <c r="D59" s="9">
        <v>26300</v>
      </c>
      <c r="E59" s="16" t="s">
        <v>69</v>
      </c>
      <c r="F59" s="9">
        <v>34000</v>
      </c>
      <c r="G59" s="9">
        <f t="shared" si="0"/>
        <v>7700</v>
      </c>
      <c r="H59" s="24" t="s">
        <v>70</v>
      </c>
    </row>
    <row r="60" spans="2:8" ht="60" customHeight="1" x14ac:dyDescent="0.25">
      <c r="B60" s="2" t="s">
        <v>50</v>
      </c>
      <c r="C60" s="3" t="s">
        <v>51</v>
      </c>
      <c r="D60" s="8">
        <f>D61+D62</f>
        <v>1600</v>
      </c>
      <c r="E60" s="31" t="s">
        <v>53</v>
      </c>
      <c r="F60" s="8">
        <f>F61+F62</f>
        <v>1600</v>
      </c>
      <c r="G60" s="8">
        <f t="shared" ref="G60:G62" si="3">F60-D60</f>
        <v>0</v>
      </c>
      <c r="H60" s="7"/>
    </row>
    <row r="61" spans="2:8" ht="38.25" customHeight="1" x14ac:dyDescent="0.25">
      <c r="B61" s="7"/>
      <c r="C61" s="5" t="s">
        <v>26</v>
      </c>
      <c r="D61" s="9">
        <v>400</v>
      </c>
      <c r="E61" s="31"/>
      <c r="F61" s="9">
        <v>400</v>
      </c>
      <c r="G61" s="9">
        <f t="shared" si="3"/>
        <v>0</v>
      </c>
      <c r="H61" s="19"/>
    </row>
    <row r="62" spans="2:8" ht="36" customHeight="1" x14ac:dyDescent="0.25">
      <c r="B62" s="7"/>
      <c r="C62" s="5" t="s">
        <v>27</v>
      </c>
      <c r="D62" s="9">
        <v>1200</v>
      </c>
      <c r="E62" s="31"/>
      <c r="F62" s="9">
        <v>1200</v>
      </c>
      <c r="G62" s="9">
        <f t="shared" si="3"/>
        <v>0</v>
      </c>
      <c r="H62" s="19"/>
    </row>
  </sheetData>
  <autoFilter ref="B2:H2"/>
  <mergeCells count="22">
    <mergeCell ref="E60:E62"/>
    <mergeCell ref="H24:H26"/>
    <mergeCell ref="E21:E23"/>
    <mergeCell ref="E24:E26"/>
    <mergeCell ref="E36:E38"/>
    <mergeCell ref="E33:E35"/>
    <mergeCell ref="E48:E50"/>
    <mergeCell ref="E51:E53"/>
    <mergeCell ref="E45:E47"/>
    <mergeCell ref="E42:E44"/>
    <mergeCell ref="E30:E32"/>
    <mergeCell ref="E27:E29"/>
    <mergeCell ref="E6:E8"/>
    <mergeCell ref="E9:E11"/>
    <mergeCell ref="E12:E14"/>
    <mergeCell ref="E18:E20"/>
    <mergeCell ref="E15:E17"/>
    <mergeCell ref="H6:H8"/>
    <mergeCell ref="H18:H20"/>
    <mergeCell ref="H42:H44"/>
    <mergeCell ref="H33:H35"/>
    <mergeCell ref="H30:H32"/>
  </mergeCells>
  <pageMargins left="0.70866141732283505" right="0.70866141732283505" top="0.74803149606299202" bottom="0.74803149606299202" header="0.31496062992126" footer="0.31496062992126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სხვა ხარჯები</vt:lpstr>
      <vt:lpstr>'სხვა ხარჯები'!Print_Area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2019-09-25T11:30:00Z</dcterms:modified>
</cp:coreProperties>
</file>