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hordania\Desktop\გეგმის ცვლილებები\2019 წელი\693-ის ცვლილებები\სოფლის ექიმის ჩაშლა კოდებად\"/>
    </mc:Choice>
  </mc:AlternateContent>
  <bookViews>
    <workbookView xWindow="0" yWindow="0" windowWidth="28800" windowHeight="12300"/>
  </bookViews>
  <sheets>
    <sheet name="danarti" sheetId="4" r:id="rId1"/>
    <sheet name="Sheet3" sheetId="3" r:id="rId2"/>
  </sheets>
  <definedNames>
    <definedName name="_xlnm._FilterDatabase" localSheetId="0" hidden="1">danarti!$A$6:$H$40</definedName>
    <definedName name="_xlnm.Print_Area" localSheetId="0">danarti!$B$2:$H$42</definedName>
  </definedNames>
  <calcPr calcId="162913"/>
</workbook>
</file>

<file path=xl/calcChain.xml><?xml version="1.0" encoding="utf-8"?>
<calcChain xmlns="http://schemas.openxmlformats.org/spreadsheetml/2006/main">
  <c r="A17" i="4" l="1"/>
  <c r="D17" i="4"/>
  <c r="D31" i="4" l="1"/>
  <c r="D30" i="4" s="1"/>
  <c r="A31" i="4"/>
  <c r="D34" i="4" l="1"/>
  <c r="A34" i="4"/>
  <c r="D33" i="4"/>
  <c r="A33" i="4"/>
  <c r="D32" i="4"/>
  <c r="A32" i="4"/>
  <c r="A30" i="4"/>
  <c r="D29" i="4"/>
  <c r="A29" i="4"/>
  <c r="D28" i="4"/>
  <c r="A28" i="4"/>
  <c r="D27" i="4"/>
  <c r="A27" i="4"/>
  <c r="D26" i="4"/>
  <c r="A26" i="4"/>
  <c r="D25" i="4"/>
  <c r="A25" i="4"/>
  <c r="D24" i="4"/>
  <c r="A24" i="4"/>
  <c r="H23" i="4"/>
  <c r="H21" i="4" s="1"/>
  <c r="G23" i="4"/>
  <c r="G21" i="4" s="1"/>
  <c r="F23" i="4"/>
  <c r="F21" i="4" s="1"/>
  <c r="E23" i="4"/>
  <c r="E21" i="4" s="1"/>
  <c r="D22" i="4"/>
  <c r="A22" i="4"/>
  <c r="D23" i="4" l="1"/>
  <c r="D21" i="4" s="1"/>
  <c r="A23" i="4"/>
  <c r="D20" i="4"/>
  <c r="A20" i="4"/>
  <c r="D19" i="4"/>
  <c r="A19" i="4"/>
  <c r="D18" i="4"/>
  <c r="A18" i="4"/>
  <c r="D16" i="4"/>
  <c r="A16" i="4"/>
  <c r="D15" i="4"/>
  <c r="A15" i="4"/>
  <c r="D14" i="4"/>
  <c r="A14" i="4"/>
  <c r="D13" i="4"/>
  <c r="A13" i="4"/>
  <c r="D12" i="4"/>
  <c r="A12" i="4"/>
  <c r="D11" i="4"/>
  <c r="A11" i="4"/>
  <c r="D10" i="4"/>
  <c r="A10" i="4"/>
  <c r="H9" i="4"/>
  <c r="H7" i="4" s="1"/>
  <c r="H35" i="4" s="1"/>
  <c r="G9" i="4"/>
  <c r="G7" i="4" s="1"/>
  <c r="G35" i="4" s="1"/>
  <c r="F9" i="4"/>
  <c r="F7" i="4" s="1"/>
  <c r="F35" i="4" s="1"/>
  <c r="E9" i="4"/>
  <c r="E7" i="4" s="1"/>
  <c r="E35" i="4" s="1"/>
  <c r="D8" i="4"/>
  <c r="A8" i="4"/>
  <c r="D35" i="4" l="1"/>
  <c r="D9" i="4"/>
  <c r="D7" i="4" s="1"/>
  <c r="A9" i="4"/>
</calcChain>
</file>

<file path=xl/sharedStrings.xml><?xml version="1.0" encoding="utf-8"?>
<sst xmlns="http://schemas.openxmlformats.org/spreadsheetml/2006/main" count="43" uniqueCount="29">
  <si>
    <t>პროგრამული კოდი</t>
  </si>
  <si>
    <t>ხარჯები</t>
  </si>
  <si>
    <t>საქონელი და მომსახურება</t>
  </si>
  <si>
    <t>სოციალური უზრუნველყოფა</t>
  </si>
  <si>
    <t>არაფინანსური აქტივების ზრდა</t>
  </si>
  <si>
    <t>დ ა ნ ა რ თ ი</t>
  </si>
  <si>
    <t>/ლარი/</t>
  </si>
  <si>
    <t>დასახელება</t>
  </si>
  <si>
    <t>სულ</t>
  </si>
  <si>
    <t>I კვარტალი</t>
  </si>
  <si>
    <t>II კვარტალი</t>
  </si>
  <si>
    <t>III კვარტალი</t>
  </si>
  <si>
    <t>IVკვარტალი</t>
  </si>
  <si>
    <t>მომუშავეთა რიცხოვნობა</t>
  </si>
  <si>
    <t>შრომის ანაზღაურება</t>
  </si>
  <si>
    <t>პროცენტი</t>
  </si>
  <si>
    <t>სუბსიდიები</t>
  </si>
  <si>
    <t>გრანტები</t>
  </si>
  <si>
    <t>სხვა ხარჯები</t>
  </si>
  <si>
    <t>ფინანსური აქტივების ზრდა</t>
  </si>
  <si>
    <t>ვალდებულებების კლება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</si>
  <si>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</si>
  <si>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ეკონომიკური დეპარტამენტის საფინანსო-საბიუჯეტო სამმართველოს უფროსი, მეორადი სტრუქტურული ერთეულის ხელმძღვანელი</t>
  </si>
  <si>
    <t>მაია გოტიაშვილი</t>
  </si>
  <si>
    <t>სოფლის ექიმი</t>
  </si>
  <si>
    <t>27 03 03 08 01</t>
  </si>
  <si>
    <t>27 03 03 08 02</t>
  </si>
  <si>
    <t>სოფლის ექიმი (სსიპ - საგანგებო სიტუაციების კოორდინაციისა და გადაუდებელი დახმარების ცენტრი)</t>
  </si>
  <si>
    <t>სხვა დანარჩენი მიმდინარე ტრანსფერები, რომელიც სხვაგან არა არის კლასიფიცირებული 2.8.2.1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</si>
</sst>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charset val="204"/>
      <scheme val="minor"/>
    </font>
    <font>
      <b/>
      <sz val="12"/>
      <color theme="3" tint="-0.249977111117893"/>
      <name val="Calibri"/>
      <family val="2"/>
      <scheme val="minor"/>
    </font>
    <font>
      <sz val="12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1"/>
      <color theme="3" tint="-0.249977111117893"/>
      <name val="Calibri"/>
      <family val="2"/>
      <scheme val="minor"/>
    </font>
    <font>
      <sz val="11"/>
      <color indexed="60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  <font>
      <sz val="11"/>
      <color theme="7" tint="-0.499984740745262"/>
      <name val="Sylfaen"/>
      <family val="1"/>
      <charset val="204"/>
    </font>
    <font>
      <sz val="12"/>
      <color theme="7" tint="-0.499984740745262"/>
      <name val="Sylfaen"/>
      <family val="1"/>
      <charset val="204"/>
    </font>
    <font>
      <sz val="12"/>
      <color theme="7" tint="-0.499984740745262"/>
      <name val="Calibri"/>
      <family val="2"/>
      <charset val="204"/>
      <scheme val="minor"/>
    </font>
    <font>
      <b/>
      <sz val="11"/>
      <color theme="3" tint="-0.249977111117893"/>
      <name val="Sylfaen"/>
      <family val="1"/>
      <charset val="204"/>
    </font>
    <font>
      <b/>
      <sz val="14"/>
      <color theme="3" tint="-0.249977111117893"/>
      <name val="Calibri"/>
      <family val="2"/>
      <charset val="204"/>
      <scheme val="minor"/>
    </font>
    <font>
      <sz val="12"/>
      <color indexed="60"/>
      <name val="Calibri"/>
      <family val="2"/>
      <charset val="204"/>
      <scheme val="minor"/>
    </font>
    <font>
      <b/>
      <sz val="14"/>
      <color theme="3" tint="-0.249977111117893"/>
      <name val="Calibri"/>
      <family val="2"/>
      <scheme val="minor"/>
    </font>
    <font>
      <b/>
      <u/>
      <sz val="14"/>
      <color theme="3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/>
      <bottom/>
      <diagonal/>
    </border>
    <border>
      <left style="thin">
        <color theme="3" tint="-0.24994659260841701"/>
      </left>
      <right style="thin">
        <color theme="3" tint="-0.499984740745262"/>
      </right>
      <top/>
      <bottom/>
      <diagonal/>
    </border>
    <border>
      <left style="thin">
        <color theme="3" tint="-0.2499465926084170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medium">
        <color indexed="64"/>
      </top>
      <bottom/>
      <diagonal/>
    </border>
    <border>
      <left style="thin">
        <color theme="3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medium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/>
      <bottom style="medium">
        <color indexed="64"/>
      </bottom>
      <diagonal/>
    </border>
    <border>
      <left style="thin">
        <color theme="3" tint="-0.24994659260841701"/>
      </left>
      <right style="thin">
        <color theme="3" tint="-0.499984740745262"/>
      </right>
      <top/>
      <bottom style="medium">
        <color indexed="64"/>
      </bottom>
      <diagonal/>
    </border>
    <border>
      <left style="thin">
        <color theme="3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3" fillId="0" borderId="0" xfId="2" applyFont="1" applyAlignment="1">
      <alignment vertical="center" wrapText="1"/>
    </xf>
    <xf numFmtId="4" fontId="3" fillId="0" borderId="0" xfId="2" applyNumberFormat="1" applyFont="1" applyAlignment="1">
      <alignment horizontal="center" vertical="center" wrapText="1"/>
    </xf>
    <xf numFmtId="0" fontId="3" fillId="2" borderId="0" xfId="2" applyFont="1" applyFill="1" applyAlignment="1">
      <alignment vertical="center" wrapText="1"/>
    </xf>
    <xf numFmtId="4" fontId="3" fillId="2" borderId="0" xfId="2" applyNumberFormat="1" applyFont="1" applyFill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6" fillId="0" borderId="0" xfId="3" applyFont="1" applyFill="1" applyBorder="1"/>
    <xf numFmtId="0" fontId="7" fillId="0" borderId="0" xfId="3" applyFont="1" applyFill="1" applyBorder="1"/>
    <xf numFmtId="164" fontId="8" fillId="0" borderId="4" xfId="2" applyNumberFormat="1" applyFont="1" applyBorder="1" applyAlignment="1">
      <alignment vertical="center" wrapText="1"/>
    </xf>
    <xf numFmtId="164" fontId="9" fillId="0" borderId="1" xfId="1" applyNumberFormat="1" applyFont="1" applyFill="1" applyBorder="1" applyAlignment="1" applyProtection="1">
      <alignment horizontal="left" vertical="center" wrapText="1" indent="1"/>
    </xf>
    <xf numFmtId="0" fontId="8" fillId="0" borderId="0" xfId="2" applyFont="1" applyAlignment="1">
      <alignment vertical="center" wrapText="1"/>
    </xf>
    <xf numFmtId="164" fontId="3" fillId="0" borderId="4" xfId="2" applyNumberFormat="1" applyFont="1" applyBorder="1" applyAlignment="1">
      <alignment vertical="center" wrapText="1"/>
    </xf>
    <xf numFmtId="164" fontId="10" fillId="0" borderId="1" xfId="1" applyNumberFormat="1" applyFont="1" applyFill="1" applyBorder="1" applyAlignment="1" applyProtection="1">
      <alignment horizontal="left" vertical="center" wrapText="1" indent="1"/>
    </xf>
    <xf numFmtId="164" fontId="11" fillId="0" borderId="1" xfId="1" applyNumberFormat="1" applyFont="1" applyFill="1" applyBorder="1" applyAlignment="1" applyProtection="1">
      <alignment horizontal="left" vertical="center" wrapText="1" indent="2"/>
    </xf>
    <xf numFmtId="164" fontId="12" fillId="0" borderId="1" xfId="1" applyNumberFormat="1" applyFont="1" applyFill="1" applyBorder="1" applyAlignment="1" applyProtection="1">
      <alignment horizontal="left" vertical="center" wrapText="1" indent="2"/>
    </xf>
    <xf numFmtId="164" fontId="13" fillId="0" borderId="2" xfId="1" applyNumberFormat="1" applyFont="1" applyFill="1" applyBorder="1" applyAlignment="1" applyProtection="1">
      <alignment horizontal="center" vertical="center" wrapText="1"/>
    </xf>
    <xf numFmtId="164" fontId="8" fillId="0" borderId="0" xfId="2" applyNumberFormat="1" applyFont="1" applyAlignment="1">
      <alignment vertical="center" wrapText="1"/>
    </xf>
    <xf numFmtId="164" fontId="14" fillId="0" borderId="1" xfId="1" applyNumberFormat="1" applyFont="1" applyFill="1" applyBorder="1" applyAlignment="1" applyProtection="1">
      <alignment horizontal="left" vertical="center" wrapText="1" indent="1"/>
    </xf>
    <xf numFmtId="164" fontId="8" fillId="0" borderId="11" xfId="2" applyNumberFormat="1" applyFont="1" applyBorder="1" applyAlignment="1">
      <alignment vertical="center" wrapText="1"/>
    </xf>
    <xf numFmtId="164" fontId="14" fillId="0" borderId="12" xfId="1" applyNumberFormat="1" applyFont="1" applyFill="1" applyBorder="1" applyAlignment="1" applyProtection="1">
      <alignment horizontal="left" vertical="center" wrapText="1" indent="1"/>
    </xf>
    <xf numFmtId="0" fontId="15" fillId="2" borderId="0" xfId="2" applyFont="1" applyFill="1" applyAlignment="1">
      <alignment vertical="center" wrapText="1"/>
    </xf>
    <xf numFmtId="164" fontId="16" fillId="0" borderId="2" xfId="1" applyNumberFormat="1" applyFont="1" applyFill="1" applyBorder="1" applyAlignment="1" applyProtection="1">
      <alignment horizontal="center" vertical="center" wrapText="1"/>
    </xf>
    <xf numFmtId="164" fontId="16" fillId="0" borderId="3" xfId="1" applyNumberFormat="1" applyFont="1" applyFill="1" applyBorder="1" applyAlignment="1" applyProtection="1">
      <alignment horizontal="center" vertical="center" wrapText="1"/>
    </xf>
    <xf numFmtId="164" fontId="4" fillId="0" borderId="2" xfId="1" applyNumberFormat="1" applyFont="1" applyFill="1" applyBorder="1" applyAlignment="1" applyProtection="1">
      <alignment horizontal="center" vertical="center" wrapText="1"/>
    </xf>
    <xf numFmtId="164" fontId="4" fillId="0" borderId="3" xfId="1" applyNumberFormat="1" applyFont="1" applyFill="1" applyBorder="1" applyAlignment="1" applyProtection="1">
      <alignment horizontal="center" vertical="center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164" fontId="17" fillId="0" borderId="9" xfId="2" applyNumberFormat="1" applyFont="1" applyBorder="1" applyAlignment="1">
      <alignment horizontal="center" vertical="center" wrapText="1"/>
    </xf>
    <xf numFmtId="164" fontId="17" fillId="0" borderId="10" xfId="2" applyNumberFormat="1" applyFont="1" applyBorder="1" applyAlignment="1">
      <alignment horizontal="center" vertical="center" wrapText="1"/>
    </xf>
    <xf numFmtId="0" fontId="17" fillId="0" borderId="8" xfId="2" applyFont="1" applyBorder="1" applyAlignment="1">
      <alignment horizontal="center" vertical="center" wrapText="1"/>
    </xf>
    <xf numFmtId="164" fontId="13" fillId="0" borderId="3" xfId="1" applyNumberFormat="1" applyFont="1" applyFill="1" applyBorder="1" applyAlignment="1" applyProtection="1">
      <alignment horizontal="center" vertical="center" wrapText="1"/>
    </xf>
    <xf numFmtId="164" fontId="13" fillId="0" borderId="13" xfId="1" applyNumberFormat="1" applyFont="1" applyFill="1" applyBorder="1" applyAlignment="1" applyProtection="1">
      <alignment horizontal="center" vertical="center" wrapText="1"/>
    </xf>
    <xf numFmtId="164" fontId="13" fillId="0" borderId="14" xfId="1" applyNumberFormat="1" applyFont="1" applyFill="1" applyBorder="1" applyAlignment="1" applyProtection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8" fillId="0" borderId="15" xfId="2" applyNumberFormat="1" applyFont="1" applyBorder="1" applyAlignment="1">
      <alignment vertical="center" wrapText="1"/>
    </xf>
    <xf numFmtId="164" fontId="14" fillId="0" borderId="16" xfId="1" applyNumberFormat="1" applyFont="1" applyFill="1" applyBorder="1" applyAlignment="1" applyProtection="1">
      <alignment horizontal="left" vertical="center" wrapText="1" indent="1"/>
    </xf>
    <xf numFmtId="164" fontId="4" fillId="0" borderId="16" xfId="1" applyNumberFormat="1" applyFont="1" applyFill="1" applyBorder="1" applyAlignment="1" applyProtection="1">
      <alignment horizontal="center" vertical="center" wrapText="1"/>
    </xf>
    <xf numFmtId="164" fontId="13" fillId="0" borderId="16" xfId="1" applyNumberFormat="1" applyFont="1" applyFill="1" applyBorder="1" applyAlignment="1" applyProtection="1">
      <alignment horizontal="center" vertical="center" wrapText="1"/>
    </xf>
    <xf numFmtId="164" fontId="13" fillId="0" borderId="17" xfId="1" applyNumberFormat="1" applyFont="1" applyFill="1" applyBorder="1" applyAlignment="1" applyProtection="1">
      <alignment horizontal="center" vertical="center" wrapText="1"/>
    </xf>
    <xf numFmtId="0" fontId="18" fillId="2" borderId="0" xfId="2" applyFont="1" applyFill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8" fillId="0" borderId="0" xfId="2" applyNumberFormat="1" applyFont="1" applyBorder="1" applyAlignment="1">
      <alignment vertical="center" wrapText="1"/>
    </xf>
    <xf numFmtId="164" fontId="14" fillId="0" borderId="0" xfId="1" applyNumberFormat="1" applyFont="1" applyFill="1" applyBorder="1" applyAlignment="1" applyProtection="1">
      <alignment horizontal="left" vertical="center" wrapText="1" indent="1"/>
    </xf>
    <xf numFmtId="164" fontId="4" fillId="0" borderId="0" xfId="1" applyNumberFormat="1" applyFont="1" applyFill="1" applyBorder="1" applyAlignment="1" applyProtection="1">
      <alignment horizontal="center" vertical="center" wrapText="1"/>
    </xf>
    <xf numFmtId="164" fontId="13" fillId="0" borderId="0" xfId="1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2"/>
    <cellStyle name="Normal_cxrili 2008 20.12.2007" xfId="3"/>
    <cellStyle name="Normal_cxrili 30.12.2008 BOLOOOOO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I42"/>
  <sheetViews>
    <sheetView tabSelected="1" view="pageBreakPreview" topLeftCell="A29" zoomScaleNormal="100" zoomScaleSheetLayoutView="100" workbookViewId="0">
      <selection activeCell="G7" sqref="G7:H7"/>
    </sheetView>
  </sheetViews>
  <sheetFormatPr defaultRowHeight="15.75" x14ac:dyDescent="0.25"/>
  <cols>
    <col min="1" max="1" width="3.85546875" style="1" customWidth="1"/>
    <col min="2" max="2" width="18.42578125" style="1" customWidth="1"/>
    <col min="3" max="3" width="52.42578125" style="1" customWidth="1"/>
    <col min="4" max="4" width="16.42578125" style="2" customWidth="1"/>
    <col min="5" max="5" width="15.5703125" style="1" customWidth="1"/>
    <col min="6" max="6" width="16.28515625" style="1" customWidth="1"/>
    <col min="7" max="8" width="17.85546875" style="1" customWidth="1"/>
    <col min="9" max="9" width="11.5703125" style="1" bestFit="1" customWidth="1"/>
    <col min="10" max="10" width="11.85546875" style="1" bestFit="1" customWidth="1"/>
    <col min="11" max="16384" width="9.140625" style="1"/>
  </cols>
  <sheetData>
    <row r="1" spans="1:9" ht="9" customHeight="1" x14ac:dyDescent="0.25"/>
    <row r="2" spans="1:9" ht="23.25" customHeight="1" x14ac:dyDescent="0.25">
      <c r="B2" s="43" t="s">
        <v>5</v>
      </c>
      <c r="C2" s="43"/>
      <c r="D2" s="43"/>
      <c r="E2" s="43"/>
      <c r="F2" s="43"/>
      <c r="G2" s="43"/>
      <c r="H2" s="43"/>
    </row>
    <row r="3" spans="1:9" ht="52.5" customHeight="1" x14ac:dyDescent="0.25">
      <c r="B3" s="44" t="s">
        <v>21</v>
      </c>
      <c r="C3" s="44"/>
      <c r="D3" s="44"/>
      <c r="E3" s="44"/>
      <c r="F3" s="44"/>
      <c r="G3" s="44"/>
      <c r="H3" s="44"/>
    </row>
    <row r="4" spans="1:9" ht="3" customHeight="1" thickBot="1" x14ac:dyDescent="0.3">
      <c r="B4" s="3"/>
      <c r="C4" s="3"/>
      <c r="D4" s="4"/>
      <c r="E4" s="3"/>
      <c r="F4" s="3"/>
      <c r="G4" s="3"/>
      <c r="H4" s="3"/>
    </row>
    <row r="5" spans="1:9" ht="16.5" hidden="1" thickBot="1" x14ac:dyDescent="0.3">
      <c r="B5" s="3"/>
      <c r="C5" s="3"/>
      <c r="D5" s="4"/>
      <c r="E5" s="3"/>
      <c r="F5" s="3"/>
      <c r="G5" s="3"/>
      <c r="H5" s="5" t="s">
        <v>6</v>
      </c>
    </row>
    <row r="6" spans="1:9" ht="51.75" customHeight="1" thickBot="1" x14ac:dyDescent="0.3">
      <c r="B6" s="6" t="s">
        <v>0</v>
      </c>
      <c r="C6" s="29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8" t="s">
        <v>12</v>
      </c>
    </row>
    <row r="7" spans="1:9" ht="39.75" customHeight="1" thickTop="1" thickBot="1" x14ac:dyDescent="0.25">
      <c r="A7" s="9"/>
      <c r="B7" s="32" t="s">
        <v>25</v>
      </c>
      <c r="C7" s="36" t="s">
        <v>24</v>
      </c>
      <c r="D7" s="30">
        <f t="shared" ref="D7:H7" si="0">D9+D18+D19+D20</f>
        <v>-743300</v>
      </c>
      <c r="E7" s="30">
        <f t="shared" si="0"/>
        <v>0</v>
      </c>
      <c r="F7" s="30">
        <f t="shared" si="0"/>
        <v>0</v>
      </c>
      <c r="G7" s="30">
        <f t="shared" si="0"/>
        <v>-74800</v>
      </c>
      <c r="H7" s="31">
        <f t="shared" si="0"/>
        <v>-668500</v>
      </c>
    </row>
    <row r="8" spans="1:9" s="13" customFormat="1" ht="17.25" hidden="1" customHeight="1" thickTop="1" x14ac:dyDescent="0.2">
      <c r="A8" s="10" t="str">
        <f t="shared" ref="A8:A20" si="1">IF(OR(E8&lt;&gt;0,F8&lt;&gt;0,G8&lt;&gt;0,H8&lt;&gt;0),"a","b")</f>
        <v>b</v>
      </c>
      <c r="B8" s="11"/>
      <c r="C8" s="12" t="s">
        <v>13</v>
      </c>
      <c r="D8" s="24">
        <f>SUM(E8:H8)</f>
        <v>0</v>
      </c>
      <c r="E8" s="24"/>
      <c r="F8" s="24"/>
      <c r="G8" s="24"/>
      <c r="H8" s="25"/>
    </row>
    <row r="9" spans="1:9" ht="19.5" customHeight="1" thickTop="1" x14ac:dyDescent="0.2">
      <c r="A9" s="9" t="str">
        <f t="shared" si="1"/>
        <v>a</v>
      </c>
      <c r="B9" s="14"/>
      <c r="C9" s="15" t="s">
        <v>1</v>
      </c>
      <c r="D9" s="26">
        <f t="shared" ref="D9:H9" si="2">SUM(D10:D16)</f>
        <v>-743300</v>
      </c>
      <c r="E9" s="26">
        <f t="shared" si="2"/>
        <v>0</v>
      </c>
      <c r="F9" s="26">
        <f t="shared" si="2"/>
        <v>0</v>
      </c>
      <c r="G9" s="26">
        <f t="shared" si="2"/>
        <v>-74800</v>
      </c>
      <c r="H9" s="27">
        <f t="shared" si="2"/>
        <v>-668500</v>
      </c>
    </row>
    <row r="10" spans="1:9" s="13" customFormat="1" ht="17.25" hidden="1" customHeight="1" x14ac:dyDescent="0.2">
      <c r="A10" s="10" t="str">
        <f t="shared" si="1"/>
        <v>b</v>
      </c>
      <c r="B10" s="11"/>
      <c r="C10" s="16" t="s">
        <v>14</v>
      </c>
      <c r="D10" s="18">
        <f t="shared" ref="D10:D20" si="3">SUM(E10:H10)</f>
        <v>0</v>
      </c>
      <c r="E10" s="18"/>
      <c r="F10" s="18"/>
      <c r="G10" s="18"/>
      <c r="H10" s="33"/>
    </row>
    <row r="11" spans="1:9" s="13" customFormat="1" ht="20.25" customHeight="1" x14ac:dyDescent="0.2">
      <c r="A11" s="10" t="str">
        <f t="shared" si="1"/>
        <v>a</v>
      </c>
      <c r="B11" s="11"/>
      <c r="C11" s="17" t="s">
        <v>2</v>
      </c>
      <c r="D11" s="18">
        <f t="shared" si="3"/>
        <v>-20500</v>
      </c>
      <c r="E11" s="18"/>
      <c r="F11" s="18"/>
      <c r="G11" s="18"/>
      <c r="H11" s="33">
        <v>-20500</v>
      </c>
    </row>
    <row r="12" spans="1:9" s="13" customFormat="1" ht="17.25" hidden="1" customHeight="1" x14ac:dyDescent="0.2">
      <c r="A12" s="10" t="str">
        <f t="shared" si="1"/>
        <v>b</v>
      </c>
      <c r="B12" s="11"/>
      <c r="C12" s="16" t="s">
        <v>15</v>
      </c>
      <c r="D12" s="18">
        <f t="shared" si="3"/>
        <v>0</v>
      </c>
      <c r="E12" s="18"/>
      <c r="F12" s="18"/>
      <c r="G12" s="18"/>
      <c r="H12" s="33"/>
      <c r="I12" s="19"/>
    </row>
    <row r="13" spans="1:9" s="13" customFormat="1" ht="17.25" hidden="1" customHeight="1" x14ac:dyDescent="0.2">
      <c r="A13" s="10" t="str">
        <f t="shared" si="1"/>
        <v>b</v>
      </c>
      <c r="B13" s="11"/>
      <c r="C13" s="16" t="s">
        <v>16</v>
      </c>
      <c r="D13" s="18">
        <f t="shared" si="3"/>
        <v>0</v>
      </c>
      <c r="E13" s="18"/>
      <c r="F13" s="18"/>
      <c r="G13" s="18"/>
      <c r="H13" s="33"/>
    </row>
    <row r="14" spans="1:9" s="13" customFormat="1" ht="17.25" hidden="1" customHeight="1" x14ac:dyDescent="0.2">
      <c r="A14" s="10" t="str">
        <f t="shared" si="1"/>
        <v>b</v>
      </c>
      <c r="B14" s="11"/>
      <c r="C14" s="16" t="s">
        <v>17</v>
      </c>
      <c r="D14" s="18">
        <f t="shared" si="3"/>
        <v>0</v>
      </c>
      <c r="E14" s="18"/>
      <c r="F14" s="18"/>
      <c r="G14" s="18"/>
      <c r="H14" s="33"/>
    </row>
    <row r="15" spans="1:9" ht="16.5" customHeight="1" x14ac:dyDescent="0.2">
      <c r="A15" s="9" t="str">
        <f t="shared" si="1"/>
        <v>a</v>
      </c>
      <c r="B15" s="14"/>
      <c r="C15" s="16" t="s">
        <v>3</v>
      </c>
      <c r="D15" s="18">
        <f t="shared" si="3"/>
        <v>-648000</v>
      </c>
      <c r="E15" s="18"/>
      <c r="F15" s="18"/>
      <c r="G15" s="18"/>
      <c r="H15" s="33">
        <v>-648000</v>
      </c>
    </row>
    <row r="16" spans="1:9" s="13" customFormat="1" ht="17.25" customHeight="1" x14ac:dyDescent="0.2">
      <c r="A16" s="10" t="str">
        <f t="shared" si="1"/>
        <v>a</v>
      </c>
      <c r="B16" s="11"/>
      <c r="C16" s="16" t="s">
        <v>18</v>
      </c>
      <c r="D16" s="18">
        <f t="shared" si="3"/>
        <v>-74800</v>
      </c>
      <c r="E16" s="18"/>
      <c r="F16" s="18"/>
      <c r="G16" s="18">
        <v>-74800</v>
      </c>
      <c r="H16" s="33"/>
    </row>
    <row r="17" spans="1:9" s="13" customFormat="1" ht="48.75" customHeight="1" thickBot="1" x14ac:dyDescent="0.25">
      <c r="A17" s="10" t="str">
        <f t="shared" si="1"/>
        <v>a</v>
      </c>
      <c r="B17" s="11"/>
      <c r="C17" s="16" t="s">
        <v>28</v>
      </c>
      <c r="D17" s="18">
        <f t="shared" ref="D17" si="4">SUM(E17:H17)</f>
        <v>-74800</v>
      </c>
      <c r="E17" s="18"/>
      <c r="F17" s="18"/>
      <c r="G17" s="18">
        <v>-74800</v>
      </c>
      <c r="H17" s="33"/>
    </row>
    <row r="18" spans="1:9" s="13" customFormat="1" ht="19.5" hidden="1" customHeight="1" x14ac:dyDescent="0.25">
      <c r="A18" s="10" t="str">
        <f t="shared" si="1"/>
        <v>b</v>
      </c>
      <c r="B18" s="11"/>
      <c r="C18" s="20" t="s">
        <v>4</v>
      </c>
      <c r="D18" s="26">
        <f t="shared" si="3"/>
        <v>0</v>
      </c>
      <c r="E18" s="18"/>
      <c r="F18" s="18"/>
      <c r="G18" s="18"/>
      <c r="H18" s="33"/>
    </row>
    <row r="19" spans="1:9" s="13" customFormat="1" ht="17.25" hidden="1" customHeight="1" x14ac:dyDescent="0.25">
      <c r="A19" s="10" t="str">
        <f t="shared" si="1"/>
        <v>b</v>
      </c>
      <c r="B19" s="11"/>
      <c r="C19" s="20" t="s">
        <v>19</v>
      </c>
      <c r="D19" s="26">
        <f t="shared" si="3"/>
        <v>0</v>
      </c>
      <c r="E19" s="18"/>
      <c r="F19" s="18"/>
      <c r="G19" s="18"/>
      <c r="H19" s="33"/>
    </row>
    <row r="20" spans="1:9" s="13" customFormat="1" ht="17.25" hidden="1" customHeight="1" thickBot="1" x14ac:dyDescent="0.25">
      <c r="A20" s="10" t="str">
        <f t="shared" si="1"/>
        <v>b</v>
      </c>
      <c r="B20" s="21"/>
      <c r="C20" s="22" t="s">
        <v>20</v>
      </c>
      <c r="D20" s="28">
        <f t="shared" si="3"/>
        <v>0</v>
      </c>
      <c r="E20" s="34"/>
      <c r="F20" s="34"/>
      <c r="G20" s="34"/>
      <c r="H20" s="35"/>
    </row>
    <row r="21" spans="1:9" ht="62.25" customHeight="1" thickTop="1" thickBot="1" x14ac:dyDescent="0.25">
      <c r="A21" s="9"/>
      <c r="B21" s="32" t="s">
        <v>26</v>
      </c>
      <c r="C21" s="36" t="s">
        <v>27</v>
      </c>
      <c r="D21" s="30">
        <f t="shared" ref="D21:H21" si="5">D23+D32+D33+D34</f>
        <v>743300</v>
      </c>
      <c r="E21" s="30">
        <f t="shared" si="5"/>
        <v>0</v>
      </c>
      <c r="F21" s="30">
        <f t="shared" si="5"/>
        <v>0</v>
      </c>
      <c r="G21" s="30">
        <f t="shared" si="5"/>
        <v>74800</v>
      </c>
      <c r="H21" s="31">
        <f t="shared" si="5"/>
        <v>668500</v>
      </c>
    </row>
    <row r="22" spans="1:9" s="13" customFormat="1" ht="17.25" hidden="1" customHeight="1" thickTop="1" x14ac:dyDescent="0.2">
      <c r="A22" s="10" t="str">
        <f t="shared" ref="A22:A34" si="6">IF(OR(E22&lt;&gt;0,F22&lt;&gt;0,G22&lt;&gt;0,H22&lt;&gt;0),"a","b")</f>
        <v>b</v>
      </c>
      <c r="B22" s="11"/>
      <c r="C22" s="12" t="s">
        <v>13</v>
      </c>
      <c r="D22" s="24">
        <f>SUM(E22:H22)</f>
        <v>0</v>
      </c>
      <c r="E22" s="24"/>
      <c r="F22" s="24"/>
      <c r="G22" s="24"/>
      <c r="H22" s="25"/>
    </row>
    <row r="23" spans="1:9" ht="19.5" customHeight="1" thickTop="1" x14ac:dyDescent="0.2">
      <c r="A23" s="9" t="str">
        <f t="shared" si="6"/>
        <v>a</v>
      </c>
      <c r="B23" s="14"/>
      <c r="C23" s="15" t="s">
        <v>1</v>
      </c>
      <c r="D23" s="26">
        <f t="shared" ref="D23:H23" si="7">SUM(D24:D30)</f>
        <v>743300</v>
      </c>
      <c r="E23" s="26">
        <f t="shared" si="7"/>
        <v>0</v>
      </c>
      <c r="F23" s="26">
        <f t="shared" si="7"/>
        <v>0</v>
      </c>
      <c r="G23" s="26">
        <f t="shared" si="7"/>
        <v>74800</v>
      </c>
      <c r="H23" s="27">
        <f t="shared" si="7"/>
        <v>668500</v>
      </c>
    </row>
    <row r="24" spans="1:9" s="13" customFormat="1" ht="17.25" hidden="1" customHeight="1" x14ac:dyDescent="0.2">
      <c r="A24" s="10" t="str">
        <f t="shared" si="6"/>
        <v>b</v>
      </c>
      <c r="B24" s="11"/>
      <c r="C24" s="16" t="s">
        <v>14</v>
      </c>
      <c r="D24" s="18">
        <f t="shared" ref="D24:D34" si="8">SUM(E24:H24)</f>
        <v>0</v>
      </c>
      <c r="E24" s="18"/>
      <c r="F24" s="18"/>
      <c r="G24" s="18"/>
      <c r="H24" s="33"/>
    </row>
    <row r="25" spans="1:9" s="13" customFormat="1" ht="20.25" customHeight="1" x14ac:dyDescent="0.2">
      <c r="A25" s="10" t="str">
        <f t="shared" si="6"/>
        <v>a</v>
      </c>
      <c r="B25" s="11"/>
      <c r="C25" s="17" t="s">
        <v>2</v>
      </c>
      <c r="D25" s="18">
        <f t="shared" si="8"/>
        <v>20500</v>
      </c>
      <c r="E25" s="18"/>
      <c r="F25" s="18"/>
      <c r="G25" s="18"/>
      <c r="H25" s="33">
        <v>20500</v>
      </c>
    </row>
    <row r="26" spans="1:9" s="13" customFormat="1" ht="17.25" hidden="1" customHeight="1" x14ac:dyDescent="0.2">
      <c r="A26" s="10" t="str">
        <f t="shared" si="6"/>
        <v>b</v>
      </c>
      <c r="B26" s="11"/>
      <c r="C26" s="16" t="s">
        <v>15</v>
      </c>
      <c r="D26" s="18">
        <f t="shared" si="8"/>
        <v>0</v>
      </c>
      <c r="E26" s="18"/>
      <c r="F26" s="18"/>
      <c r="G26" s="18"/>
      <c r="H26" s="33"/>
      <c r="I26" s="19"/>
    </row>
    <row r="27" spans="1:9" s="13" customFormat="1" ht="17.25" hidden="1" customHeight="1" x14ac:dyDescent="0.2">
      <c r="A27" s="10" t="str">
        <f t="shared" si="6"/>
        <v>b</v>
      </c>
      <c r="B27" s="11"/>
      <c r="C27" s="16" t="s">
        <v>16</v>
      </c>
      <c r="D27" s="18">
        <f t="shared" si="8"/>
        <v>0</v>
      </c>
      <c r="E27" s="18"/>
      <c r="F27" s="18"/>
      <c r="G27" s="18"/>
      <c r="H27" s="33"/>
    </row>
    <row r="28" spans="1:9" s="13" customFormat="1" ht="17.25" hidden="1" customHeight="1" x14ac:dyDescent="0.2">
      <c r="A28" s="10" t="str">
        <f t="shared" si="6"/>
        <v>b</v>
      </c>
      <c r="B28" s="11"/>
      <c r="C28" s="16" t="s">
        <v>17</v>
      </c>
      <c r="D28" s="18">
        <f t="shared" si="8"/>
        <v>0</v>
      </c>
      <c r="E28" s="18"/>
      <c r="F28" s="18"/>
      <c r="G28" s="18"/>
      <c r="H28" s="33"/>
    </row>
    <row r="29" spans="1:9" ht="16.5" customHeight="1" x14ac:dyDescent="0.2">
      <c r="A29" s="9" t="str">
        <f t="shared" si="6"/>
        <v>a</v>
      </c>
      <c r="B29" s="14"/>
      <c r="C29" s="16" t="s">
        <v>3</v>
      </c>
      <c r="D29" s="18">
        <f t="shared" si="8"/>
        <v>648000</v>
      </c>
      <c r="E29" s="18"/>
      <c r="F29" s="18"/>
      <c r="G29" s="18"/>
      <c r="H29" s="33">
        <v>648000</v>
      </c>
    </row>
    <row r="30" spans="1:9" s="13" customFormat="1" ht="17.25" customHeight="1" x14ac:dyDescent="0.2">
      <c r="A30" s="10" t="str">
        <f t="shared" si="6"/>
        <v>a</v>
      </c>
      <c r="B30" s="11"/>
      <c r="C30" s="16" t="s">
        <v>18</v>
      </c>
      <c r="D30" s="18">
        <f>D31</f>
        <v>74800</v>
      </c>
      <c r="E30" s="18"/>
      <c r="F30" s="18"/>
      <c r="G30" s="18">
        <v>74800</v>
      </c>
      <c r="H30" s="33"/>
    </row>
    <row r="31" spans="1:9" s="13" customFormat="1" ht="46.5" customHeight="1" thickBot="1" x14ac:dyDescent="0.25">
      <c r="A31" s="10" t="str">
        <f t="shared" si="6"/>
        <v>a</v>
      </c>
      <c r="B31" s="11"/>
      <c r="C31" s="16" t="s">
        <v>28</v>
      </c>
      <c r="D31" s="18">
        <f t="shared" si="8"/>
        <v>74800</v>
      </c>
      <c r="E31" s="18"/>
      <c r="F31" s="18"/>
      <c r="G31" s="18">
        <v>74800</v>
      </c>
      <c r="H31" s="33"/>
    </row>
    <row r="32" spans="1:9" s="13" customFormat="1" ht="19.5" hidden="1" customHeight="1" x14ac:dyDescent="0.25">
      <c r="A32" s="10" t="str">
        <f t="shared" si="6"/>
        <v>b</v>
      </c>
      <c r="B32" s="11"/>
      <c r="C32" s="20" t="s">
        <v>4</v>
      </c>
      <c r="D32" s="26">
        <f t="shared" si="8"/>
        <v>0</v>
      </c>
      <c r="E32" s="18"/>
      <c r="F32" s="18"/>
      <c r="G32" s="18"/>
      <c r="H32" s="33"/>
    </row>
    <row r="33" spans="1:8" s="13" customFormat="1" ht="17.25" hidden="1" customHeight="1" x14ac:dyDescent="0.25">
      <c r="A33" s="10" t="str">
        <f t="shared" si="6"/>
        <v>b</v>
      </c>
      <c r="B33" s="11"/>
      <c r="C33" s="20" t="s">
        <v>19</v>
      </c>
      <c r="D33" s="26">
        <f t="shared" si="8"/>
        <v>0</v>
      </c>
      <c r="E33" s="18"/>
      <c r="F33" s="18"/>
      <c r="G33" s="18"/>
      <c r="H33" s="33"/>
    </row>
    <row r="34" spans="1:8" s="13" customFormat="1" ht="17.25" hidden="1" customHeight="1" thickBot="1" x14ac:dyDescent="0.25">
      <c r="A34" s="10" t="str">
        <f t="shared" si="6"/>
        <v>b</v>
      </c>
      <c r="B34" s="21"/>
      <c r="C34" s="22" t="s">
        <v>20</v>
      </c>
      <c r="D34" s="28">
        <f t="shared" si="8"/>
        <v>0</v>
      </c>
      <c r="E34" s="34"/>
      <c r="F34" s="34"/>
      <c r="G34" s="34"/>
      <c r="H34" s="35"/>
    </row>
    <row r="35" spans="1:8" s="13" customFormat="1" ht="17.25" customHeight="1" thickBot="1" x14ac:dyDescent="0.25">
      <c r="A35" s="10"/>
      <c r="B35" s="38"/>
      <c r="C35" s="39" t="s">
        <v>8</v>
      </c>
      <c r="D35" s="40">
        <f>E35+F35+G35+H35</f>
        <v>0</v>
      </c>
      <c r="E35" s="41">
        <f>E7+E21</f>
        <v>0</v>
      </c>
      <c r="F35" s="41">
        <f t="shared" ref="F35:H35" si="9">F7+F21</f>
        <v>0</v>
      </c>
      <c r="G35" s="41">
        <f t="shared" si="9"/>
        <v>0</v>
      </c>
      <c r="H35" s="42">
        <f t="shared" si="9"/>
        <v>0</v>
      </c>
    </row>
    <row r="36" spans="1:8" s="13" customFormat="1" ht="17.25" customHeight="1" x14ac:dyDescent="0.2">
      <c r="A36" s="10"/>
      <c r="B36" s="46"/>
      <c r="C36" s="47"/>
      <c r="D36" s="48"/>
      <c r="E36" s="49"/>
      <c r="F36" s="49"/>
      <c r="G36" s="49"/>
      <c r="H36" s="49"/>
    </row>
    <row r="37" spans="1:8" s="13" customFormat="1" ht="17.25" customHeight="1" x14ac:dyDescent="0.2">
      <c r="A37" s="10"/>
      <c r="B37" s="46"/>
      <c r="C37" s="47"/>
      <c r="D37" s="48"/>
      <c r="E37" s="49"/>
      <c r="F37" s="49"/>
      <c r="G37" s="49"/>
      <c r="H37" s="49"/>
    </row>
    <row r="38" spans="1:8" s="13" customFormat="1" ht="17.25" customHeight="1" x14ac:dyDescent="0.2">
      <c r="A38" s="10"/>
      <c r="B38" s="46"/>
      <c r="C38" s="47"/>
      <c r="D38" s="48"/>
      <c r="E38" s="49"/>
      <c r="F38" s="49"/>
      <c r="G38" s="49"/>
      <c r="H38" s="49"/>
    </row>
    <row r="39" spans="1:8" s="13" customFormat="1" ht="17.25" customHeight="1" x14ac:dyDescent="0.2">
      <c r="A39" s="10"/>
      <c r="B39" s="46"/>
      <c r="C39" s="47"/>
      <c r="D39" s="48"/>
      <c r="E39" s="49"/>
      <c r="F39" s="49"/>
      <c r="G39" s="49"/>
      <c r="H39" s="49"/>
    </row>
    <row r="40" spans="1:8" ht="110.25" customHeight="1" x14ac:dyDescent="0.25">
      <c r="B40" s="45" t="s">
        <v>22</v>
      </c>
      <c r="C40" s="45"/>
      <c r="D40" s="45"/>
      <c r="E40" s="45"/>
      <c r="F40" s="37"/>
      <c r="G40" s="45" t="s">
        <v>23</v>
      </c>
      <c r="H40" s="45"/>
    </row>
    <row r="41" spans="1:8" x14ac:dyDescent="0.25">
      <c r="B41" s="3"/>
      <c r="C41" s="3"/>
      <c r="D41" s="4"/>
      <c r="E41" s="3"/>
      <c r="F41" s="3"/>
      <c r="G41" s="3"/>
      <c r="H41" s="3"/>
    </row>
    <row r="42" spans="1:8" ht="64.5" customHeight="1" x14ac:dyDescent="0.25">
      <c r="B42" s="44"/>
      <c r="C42" s="44"/>
      <c r="D42" s="23"/>
      <c r="E42" s="23"/>
      <c r="F42" s="23"/>
      <c r="G42" s="44"/>
      <c r="H42" s="44"/>
    </row>
  </sheetData>
  <autoFilter ref="A6:H40">
    <filterColumn colId="0">
      <filters blank="1">
        <filter val="a"/>
      </filters>
    </filterColumn>
  </autoFilter>
  <mergeCells count="6">
    <mergeCell ref="B2:H2"/>
    <mergeCell ref="B3:H3"/>
    <mergeCell ref="B42:C42"/>
    <mergeCell ref="G42:H42"/>
    <mergeCell ref="G40:H40"/>
    <mergeCell ref="B40:E40"/>
  </mergeCells>
  <printOptions horizontalCentered="1"/>
  <pageMargins left="0" right="0" top="0.25" bottom="0" header="0" footer="0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19" sqref="K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danarti</vt:lpstr>
      <vt:lpstr>Sheet3</vt:lpstr>
      <vt:lpstr>danarti!Print_Area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mgotiashvili</dc:creator>
  <cp:lastModifiedBy>Maia Zhordania</cp:lastModifiedBy>
  <cp:lastPrinted>2019-10-30T11:08:30Z</cp:lastPrinted>
  <dcterms:created xsi:type="dcterms:W3CDTF">2015-03-13T11:20:15Z</dcterms:created>
  <dcterms:modified xsi:type="dcterms:W3CDTF">2019-10-30T11:08:47Z</dcterms:modified>
</cp:coreProperties>
</file>