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0" yWindow="0" windowWidth="28800" windowHeight="12330"/>
  </bookViews>
  <sheets>
    <sheet name="N3 (saStato)" sheetId="2" r:id="rId1"/>
    <sheet name="Sheet1" sheetId="1" r:id="rId2"/>
  </sheets>
  <definedNames>
    <definedName name="_xlnm.Print_Area" localSheetId="0">'N3 (saStato)'!$B$2:$AG$39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2" l="1"/>
  <c r="Y9" i="2"/>
  <c r="Z9" i="2"/>
  <c r="AA9" i="2"/>
  <c r="AA38" i="2" s="1"/>
  <c r="AB9" i="2"/>
  <c r="AC9" i="2"/>
  <c r="AD9" i="2"/>
  <c r="AE9" i="2"/>
  <c r="AE38" i="2" s="1"/>
  <c r="AF9" i="2"/>
  <c r="AG9" i="2"/>
  <c r="X10" i="2"/>
  <c r="Y10" i="2"/>
  <c r="Z10" i="2"/>
  <c r="AA10" i="2"/>
  <c r="AB10" i="2"/>
  <c r="AC10" i="2"/>
  <c r="AC38" i="2" s="1"/>
  <c r="AD10" i="2"/>
  <c r="AE10" i="2"/>
  <c r="AF10" i="2"/>
  <c r="AG10" i="2"/>
  <c r="AG38" i="2" s="1"/>
  <c r="X11" i="2"/>
  <c r="Y11" i="2"/>
  <c r="Z11" i="2"/>
  <c r="AA11" i="2"/>
  <c r="AB11" i="2"/>
  <c r="AC11" i="2"/>
  <c r="AD11" i="2"/>
  <c r="AE11" i="2"/>
  <c r="AF11" i="2"/>
  <c r="AG11" i="2"/>
  <c r="X12" i="2"/>
  <c r="Y12" i="2"/>
  <c r="Z12" i="2"/>
  <c r="AA12" i="2"/>
  <c r="AB12" i="2"/>
  <c r="AC12" i="2"/>
  <c r="AD12" i="2"/>
  <c r="AE12" i="2"/>
  <c r="AF12" i="2"/>
  <c r="AG12" i="2"/>
  <c r="X13" i="2"/>
  <c r="Y13" i="2"/>
  <c r="Z13" i="2"/>
  <c r="AA13" i="2"/>
  <c r="AB13" i="2"/>
  <c r="AC13" i="2"/>
  <c r="AD13" i="2"/>
  <c r="AE13" i="2"/>
  <c r="AF13" i="2"/>
  <c r="AG13" i="2"/>
  <c r="X14" i="2"/>
  <c r="Y14" i="2"/>
  <c r="Z14" i="2"/>
  <c r="AA14" i="2"/>
  <c r="AB14" i="2"/>
  <c r="AC14" i="2"/>
  <c r="AD14" i="2"/>
  <c r="AE14" i="2"/>
  <c r="AF14" i="2"/>
  <c r="AG14" i="2"/>
  <c r="X15" i="2"/>
  <c r="Y15" i="2"/>
  <c r="Z15" i="2"/>
  <c r="AA15" i="2"/>
  <c r="AB15" i="2"/>
  <c r="AC15" i="2"/>
  <c r="AD15" i="2"/>
  <c r="AE15" i="2"/>
  <c r="AF15" i="2"/>
  <c r="AG15" i="2"/>
  <c r="X16" i="2"/>
  <c r="Y16" i="2"/>
  <c r="Z16" i="2"/>
  <c r="AA16" i="2"/>
  <c r="AB16" i="2"/>
  <c r="AC16" i="2"/>
  <c r="AD16" i="2"/>
  <c r="AE16" i="2"/>
  <c r="AF16" i="2"/>
  <c r="AG16" i="2"/>
  <c r="X17" i="2"/>
  <c r="Y17" i="2"/>
  <c r="Z17" i="2"/>
  <c r="AA17" i="2"/>
  <c r="AB17" i="2"/>
  <c r="AC17" i="2"/>
  <c r="AD17" i="2"/>
  <c r="AE17" i="2"/>
  <c r="AF17" i="2"/>
  <c r="AG17" i="2"/>
  <c r="X18" i="2"/>
  <c r="Y18" i="2"/>
  <c r="Z18" i="2"/>
  <c r="AA18" i="2"/>
  <c r="AB18" i="2"/>
  <c r="AC18" i="2"/>
  <c r="AD18" i="2"/>
  <c r="AE18" i="2"/>
  <c r="AF18" i="2"/>
  <c r="AG18" i="2"/>
  <c r="X19" i="2"/>
  <c r="Y19" i="2"/>
  <c r="Z19" i="2"/>
  <c r="AA19" i="2"/>
  <c r="AB19" i="2"/>
  <c r="AC19" i="2"/>
  <c r="AD19" i="2"/>
  <c r="AE19" i="2"/>
  <c r="AF19" i="2"/>
  <c r="AG19" i="2"/>
  <c r="X20" i="2"/>
  <c r="Y20" i="2"/>
  <c r="Z20" i="2"/>
  <c r="AA20" i="2"/>
  <c r="AB20" i="2"/>
  <c r="AC20" i="2"/>
  <c r="AD20" i="2"/>
  <c r="AE20" i="2"/>
  <c r="AF20" i="2"/>
  <c r="AG20" i="2"/>
  <c r="X21" i="2"/>
  <c r="Y21" i="2"/>
  <c r="Z21" i="2"/>
  <c r="AA21" i="2"/>
  <c r="AB21" i="2"/>
  <c r="AC21" i="2"/>
  <c r="AD21" i="2"/>
  <c r="AE21" i="2"/>
  <c r="AF21" i="2"/>
  <c r="AG21" i="2"/>
  <c r="X22" i="2"/>
  <c r="Y22" i="2"/>
  <c r="Z22" i="2"/>
  <c r="AA22" i="2"/>
  <c r="AB22" i="2"/>
  <c r="AC22" i="2"/>
  <c r="AD22" i="2"/>
  <c r="AE22" i="2"/>
  <c r="AF22" i="2"/>
  <c r="AG22" i="2"/>
  <c r="X23" i="2"/>
  <c r="Y23" i="2"/>
  <c r="Z23" i="2"/>
  <c r="AA23" i="2"/>
  <c r="AB23" i="2"/>
  <c r="AC23" i="2"/>
  <c r="AD23" i="2"/>
  <c r="AE23" i="2"/>
  <c r="AF23" i="2"/>
  <c r="AG23" i="2"/>
  <c r="X24" i="2"/>
  <c r="Y24" i="2"/>
  <c r="Z24" i="2"/>
  <c r="AA24" i="2"/>
  <c r="AB24" i="2"/>
  <c r="AC24" i="2"/>
  <c r="AD24" i="2"/>
  <c r="AE24" i="2"/>
  <c r="AF24" i="2"/>
  <c r="AG24" i="2"/>
  <c r="X25" i="2"/>
  <c r="Y25" i="2"/>
  <c r="Z25" i="2"/>
  <c r="AA25" i="2"/>
  <c r="AB25" i="2"/>
  <c r="AC25" i="2"/>
  <c r="AD25" i="2"/>
  <c r="AE25" i="2"/>
  <c r="AF25" i="2"/>
  <c r="AG25" i="2"/>
  <c r="X26" i="2"/>
  <c r="Y26" i="2"/>
  <c r="Z26" i="2"/>
  <c r="AA26" i="2"/>
  <c r="AB26" i="2"/>
  <c r="AC26" i="2"/>
  <c r="AD26" i="2"/>
  <c r="AE26" i="2"/>
  <c r="AF26" i="2"/>
  <c r="AG26" i="2"/>
  <c r="X27" i="2"/>
  <c r="Y27" i="2"/>
  <c r="Z27" i="2"/>
  <c r="AA27" i="2"/>
  <c r="AB27" i="2"/>
  <c r="AC27" i="2"/>
  <c r="AD27" i="2"/>
  <c r="AE27" i="2"/>
  <c r="AF27" i="2"/>
  <c r="AG27" i="2"/>
  <c r="X28" i="2"/>
  <c r="Y28" i="2"/>
  <c r="Z28" i="2"/>
  <c r="AA28" i="2"/>
  <c r="AB28" i="2"/>
  <c r="AC28" i="2"/>
  <c r="AD28" i="2"/>
  <c r="AE28" i="2"/>
  <c r="AF28" i="2"/>
  <c r="AG28" i="2"/>
  <c r="X29" i="2"/>
  <c r="Y29" i="2"/>
  <c r="Z29" i="2"/>
  <c r="AA29" i="2"/>
  <c r="AB29" i="2"/>
  <c r="AC29" i="2"/>
  <c r="AD29" i="2"/>
  <c r="AE29" i="2"/>
  <c r="AF29" i="2"/>
  <c r="AG29" i="2"/>
  <c r="X30" i="2"/>
  <c r="Y30" i="2"/>
  <c r="Z30" i="2"/>
  <c r="AA30" i="2"/>
  <c r="AB30" i="2"/>
  <c r="AC30" i="2"/>
  <c r="AD30" i="2"/>
  <c r="AE30" i="2"/>
  <c r="AF30" i="2"/>
  <c r="AG30" i="2"/>
  <c r="X31" i="2"/>
  <c r="Y31" i="2"/>
  <c r="Z31" i="2"/>
  <c r="AA31" i="2"/>
  <c r="AB31" i="2"/>
  <c r="AC31" i="2"/>
  <c r="AD31" i="2"/>
  <c r="AE31" i="2"/>
  <c r="AF31" i="2"/>
  <c r="AG31" i="2"/>
  <c r="X32" i="2"/>
  <c r="Y32" i="2"/>
  <c r="Z32" i="2"/>
  <c r="AA32" i="2"/>
  <c r="AB32" i="2"/>
  <c r="AC32" i="2"/>
  <c r="AD32" i="2"/>
  <c r="AE32" i="2"/>
  <c r="AF32" i="2"/>
  <c r="AG32" i="2"/>
  <c r="X33" i="2"/>
  <c r="Y33" i="2"/>
  <c r="Z33" i="2"/>
  <c r="AA33" i="2"/>
  <c r="AB33" i="2"/>
  <c r="AC33" i="2"/>
  <c r="AD33" i="2"/>
  <c r="AE33" i="2"/>
  <c r="AF33" i="2"/>
  <c r="AG33" i="2"/>
  <c r="X34" i="2"/>
  <c r="Y34" i="2"/>
  <c r="Z34" i="2"/>
  <c r="AA34" i="2"/>
  <c r="AB34" i="2"/>
  <c r="AC34" i="2"/>
  <c r="AD34" i="2"/>
  <c r="AE34" i="2"/>
  <c r="AF34" i="2"/>
  <c r="AG34" i="2"/>
  <c r="X35" i="2"/>
  <c r="Y35" i="2"/>
  <c r="Z35" i="2"/>
  <c r="AA35" i="2"/>
  <c r="AB35" i="2"/>
  <c r="AC35" i="2"/>
  <c r="AD35" i="2"/>
  <c r="AE35" i="2"/>
  <c r="AF35" i="2"/>
  <c r="AG35" i="2"/>
  <c r="X36" i="2"/>
  <c r="Y36" i="2"/>
  <c r="Z36" i="2"/>
  <c r="AA36" i="2"/>
  <c r="AB36" i="2"/>
  <c r="AC36" i="2"/>
  <c r="AD36" i="2"/>
  <c r="AE36" i="2"/>
  <c r="AF36" i="2"/>
  <c r="AG36" i="2"/>
  <c r="X37" i="2"/>
  <c r="Y37" i="2"/>
  <c r="Z37" i="2"/>
  <c r="AA37" i="2"/>
  <c r="AB37" i="2"/>
  <c r="AC37" i="2"/>
  <c r="AD37" i="2"/>
  <c r="AE37" i="2"/>
  <c r="AF37" i="2"/>
  <c r="AG37" i="2"/>
  <c r="Y8" i="2"/>
  <c r="Z8" i="2"/>
  <c r="AA8" i="2"/>
  <c r="AB8" i="2"/>
  <c r="AC8" i="2"/>
  <c r="AD8" i="2"/>
  <c r="AE8" i="2"/>
  <c r="AF8" i="2"/>
  <c r="AG8" i="2"/>
  <c r="X8" i="2"/>
  <c r="P8" i="2"/>
  <c r="S8" i="2" s="1"/>
  <c r="W8" i="2" s="1"/>
  <c r="P34" i="2"/>
  <c r="S34" i="2" s="1"/>
  <c r="W34" i="2" s="1"/>
  <c r="P33" i="2"/>
  <c r="S33" i="2" s="1"/>
  <c r="W33" i="2" s="1"/>
  <c r="P32" i="2"/>
  <c r="S32" i="2" s="1"/>
  <c r="W32" i="2" s="1"/>
  <c r="P31" i="2"/>
  <c r="S31" i="2" s="1"/>
  <c r="W31" i="2" s="1"/>
  <c r="S30" i="2"/>
  <c r="W30" i="2" s="1"/>
  <c r="P30" i="2"/>
  <c r="P28" i="2"/>
  <c r="S28" i="2" s="1"/>
  <c r="W28" i="2" s="1"/>
  <c r="P27" i="2"/>
  <c r="S27" i="2" s="1"/>
  <c r="W27" i="2" s="1"/>
  <c r="P25" i="2"/>
  <c r="S25" i="2" s="1"/>
  <c r="W25" i="2" s="1"/>
  <c r="P21" i="2"/>
  <c r="S21" i="2" s="1"/>
  <c r="W21" i="2" s="1"/>
  <c r="P20" i="2"/>
  <c r="S20" i="2" s="1"/>
  <c r="W20" i="2" s="1"/>
  <c r="P19" i="2"/>
  <c r="S19" i="2" s="1"/>
  <c r="W19" i="2" s="1"/>
  <c r="P18" i="2"/>
  <c r="S18" i="2" s="1"/>
  <c r="W18" i="2" s="1"/>
  <c r="P16" i="2"/>
  <c r="S16" i="2" s="1"/>
  <c r="W16" i="2" s="1"/>
  <c r="P14" i="2"/>
  <c r="S14" i="2" s="1"/>
  <c r="W14" i="2" s="1"/>
  <c r="P9" i="2"/>
  <c r="AD38" i="2"/>
  <c r="X38" i="2"/>
  <c r="V38" i="2"/>
  <c r="U38" i="2"/>
  <c r="T38" i="2"/>
  <c r="R38" i="2"/>
  <c r="Q38" i="2"/>
  <c r="N38" i="2"/>
  <c r="L38" i="2"/>
  <c r="K38" i="2"/>
  <c r="J38" i="2"/>
  <c r="H38" i="2"/>
  <c r="G38" i="2"/>
  <c r="D38" i="2"/>
  <c r="F37" i="2"/>
  <c r="I37" i="2" s="1"/>
  <c r="M37" i="2" s="1"/>
  <c r="F36" i="2"/>
  <c r="I36" i="2" s="1"/>
  <c r="M36" i="2" s="1"/>
  <c r="F35" i="2"/>
  <c r="I35" i="2" s="1"/>
  <c r="M35" i="2" s="1"/>
  <c r="F29" i="2"/>
  <c r="I29" i="2" s="1"/>
  <c r="M29" i="2" s="1"/>
  <c r="F28" i="2"/>
  <c r="I28" i="2" s="1"/>
  <c r="M28" i="2" s="1"/>
  <c r="F27" i="2"/>
  <c r="I27" i="2" s="1"/>
  <c r="M27" i="2" s="1"/>
  <c r="F26" i="2"/>
  <c r="I26" i="2" s="1"/>
  <c r="M26" i="2" s="1"/>
  <c r="F25" i="2"/>
  <c r="I25" i="2" s="1"/>
  <c r="M25" i="2" s="1"/>
  <c r="F24" i="2"/>
  <c r="I24" i="2" s="1"/>
  <c r="M24" i="2" s="1"/>
  <c r="F23" i="2"/>
  <c r="I23" i="2" s="1"/>
  <c r="M23" i="2" s="1"/>
  <c r="F22" i="2"/>
  <c r="I22" i="2" s="1"/>
  <c r="M22" i="2" s="1"/>
  <c r="F18" i="2"/>
  <c r="I18" i="2" s="1"/>
  <c r="M18" i="2" s="1"/>
  <c r="F17" i="2"/>
  <c r="I17" i="2" s="1"/>
  <c r="M17" i="2" s="1"/>
  <c r="F16" i="2"/>
  <c r="I16" i="2" s="1"/>
  <c r="M16" i="2" s="1"/>
  <c r="F15" i="2"/>
  <c r="I15" i="2" s="1"/>
  <c r="M15" i="2" s="1"/>
  <c r="F13" i="2"/>
  <c r="I13" i="2" s="1"/>
  <c r="M13" i="2" s="1"/>
  <c r="F12" i="2"/>
  <c r="I12" i="2" s="1"/>
  <c r="M12" i="2" s="1"/>
  <c r="F11" i="2"/>
  <c r="F10" i="2"/>
  <c r="I10" i="2" s="1"/>
  <c r="M10" i="2" s="1"/>
  <c r="F8" i="2"/>
  <c r="I8" i="2" s="1"/>
  <c r="M8" i="2" s="1"/>
  <c r="AF38" i="2" l="1"/>
  <c r="AB38" i="2"/>
  <c r="S9" i="2"/>
  <c r="I11" i="2"/>
  <c r="M11" i="2" s="1"/>
  <c r="M38" i="2" s="1"/>
  <c r="W9" i="2" l="1"/>
  <c r="W38" i="2" s="1"/>
  <c r="S38" i="2"/>
  <c r="I38" i="2"/>
</calcChain>
</file>

<file path=xl/sharedStrings.xml><?xml version="1.0" encoding="utf-8"?>
<sst xmlns="http://schemas.openxmlformats.org/spreadsheetml/2006/main" count="79" uniqueCount="39">
  <si>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</si>
  <si>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</si>
  <si>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ლარი</t>
  </si>
  <si>
    <t>N</t>
  </si>
  <si>
    <t>შტატით გათვალიწინებული თანამდებობების დასახელება</t>
  </si>
  <si>
    <t>2019 წლის მოქმედი საშტატო განრიგი</t>
  </si>
  <si>
    <t>რაოდენობა</t>
  </si>
  <si>
    <t>ერთ ერთეულზე, თვეში</t>
  </si>
  <si>
    <t>თვეში</t>
  </si>
  <si>
    <t>წლიური ფონდი</t>
  </si>
  <si>
    <t xml:space="preserve">თანამდებობრივი სარგოს კოეფიციენტი </t>
  </si>
  <si>
    <t>თანამდებობრივი სარგო</t>
  </si>
  <si>
    <t>წოდებრივი სარგო</t>
  </si>
  <si>
    <t>კომპენსაცია</t>
  </si>
  <si>
    <t>თანამდებობრივი , წოდებრივი სარგო და კომპენსაცია</t>
  </si>
  <si>
    <t>დანამატი</t>
  </si>
  <si>
    <t>ჯილდო/პრემია</t>
  </si>
  <si>
    <t>ჰონორარი</t>
  </si>
  <si>
    <t>სულ შრომის ანაზღაურება</t>
  </si>
  <si>
    <t>პრემია</t>
  </si>
  <si>
    <t>დირექტორი</t>
  </si>
  <si>
    <t>დირექტორის მოადგილე</t>
  </si>
  <si>
    <t>დეპარტამენტის უფროსი</t>
  </si>
  <si>
    <t>დეპარტამენტის უფროსის მოადგილე</t>
  </si>
  <si>
    <t>სასწავლო სატრენინგო ცენტრის უფროსი</t>
  </si>
  <si>
    <t>სამმართველოს უფროსი</t>
  </si>
  <si>
    <t>სამმართველოს უფროსის მოადგილე</t>
  </si>
  <si>
    <t>მთავარი სპეციალისტი</t>
  </si>
  <si>
    <t>უფროსი სპეციალისტი</t>
  </si>
  <si>
    <t>სულ</t>
  </si>
  <si>
    <t>საფინანსო-ანალიტიკური დეპარტამენტის უფროსი:</t>
  </si>
  <si>
    <t>განყოფილების უფროსი</t>
  </si>
  <si>
    <t>თბილისის ფილიალის მენეჯერეები</t>
  </si>
  <si>
    <t>უფროსი სპეციალისტი (თბილისი)</t>
  </si>
  <si>
    <t>მთავარი სპეციალისტი (სოფლის ექიმი)</t>
  </si>
  <si>
    <t>სოფლის ექიმის პროექტის მენეჯერი</t>
  </si>
  <si>
    <t>სპეციალიტი</t>
  </si>
  <si>
    <t>2020 წლის გეგმა ჭერს ზევით</t>
  </si>
  <si>
    <t>სხვაობა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</si>
</sst>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3" tint="-0.249977111117893"/>
      <name val="Arial"/>
      <family val="2"/>
      <charset val="204"/>
    </font>
    <font>
      <sz val="10"/>
      <color theme="3" tint="-0.249977111117893"/>
      <name val="Arial"/>
      <family val="2"/>
      <charset val="204"/>
    </font>
    <font>
      <b/>
      <sz val="10"/>
      <color theme="3" tint="-0.249977111117893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b/>
      <sz val="9"/>
      <color theme="3" tint="-0.249977111117893"/>
      <name val="Sylfaen"/>
      <family val="1"/>
      <charset val="204"/>
    </font>
    <font>
      <sz val="9"/>
      <color theme="3" tint="-0.249977111117893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center" vertical="center" textRotation="180" wrapText="1" readingOrder="1"/>
      <protection locked="0"/>
    </xf>
    <xf numFmtId="0" fontId="7" fillId="0" borderId="5" xfId="1" applyFont="1" applyBorder="1" applyAlignment="1" applyProtection="1">
      <alignment horizontal="center" vertical="center" wrapText="1" readingOrder="1"/>
      <protection locked="0"/>
    </xf>
    <xf numFmtId="0" fontId="7" fillId="0" borderId="6" xfId="1" applyFont="1" applyBorder="1" applyAlignment="1" applyProtection="1">
      <alignment horizontal="center" vertical="center" wrapText="1" readingOrder="1"/>
      <protection locked="0"/>
    </xf>
    <xf numFmtId="0" fontId="7" fillId="0" borderId="7" xfId="1" applyFont="1" applyBorder="1" applyAlignment="1" applyProtection="1">
      <alignment horizontal="center" vertical="center" wrapText="1" readingOrder="1"/>
      <protection locked="0"/>
    </xf>
    <xf numFmtId="0" fontId="7" fillId="0" borderId="3" xfId="1" applyFont="1" applyBorder="1" applyAlignment="1" applyProtection="1">
      <alignment horizontal="center" vertical="center" wrapText="1" readingOrder="1"/>
      <protection locked="0"/>
    </xf>
    <xf numFmtId="0" fontId="7" fillId="0" borderId="3" xfId="1" applyFont="1" applyBorder="1" applyAlignment="1" applyProtection="1">
      <alignment horizontal="center" vertical="center" wrapText="1" readingOrder="1"/>
      <protection locked="0"/>
    </xf>
    <xf numFmtId="0" fontId="3" fillId="0" borderId="3" xfId="1" applyFont="1" applyBorder="1" applyAlignment="1" applyProtection="1">
      <alignment vertical="top" wrapText="1"/>
      <protection locked="0"/>
    </xf>
    <xf numFmtId="0" fontId="4" fillId="0" borderId="8" xfId="1" applyFont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center" vertical="center" textRotation="180" wrapText="1" readingOrder="1"/>
      <protection locked="0"/>
    </xf>
    <xf numFmtId="0" fontId="4" fillId="0" borderId="0" xfId="1" applyFont="1" applyAlignment="1">
      <alignment vertical="center" wrapText="1"/>
    </xf>
    <xf numFmtId="164" fontId="3" fillId="2" borderId="0" xfId="1" applyNumberFormat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vertical="center" wrapText="1"/>
    </xf>
    <xf numFmtId="164" fontId="4" fillId="0" borderId="3" xfId="1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AG39"/>
  <sheetViews>
    <sheetView tabSelected="1" view="pageBreakPreview" topLeftCell="B1" zoomScale="80" zoomScaleNormal="80" zoomScaleSheetLayoutView="80" workbookViewId="0">
      <selection activeCell="AC12" sqref="AC12"/>
    </sheetView>
  </sheetViews>
  <sheetFormatPr defaultRowHeight="12.75" x14ac:dyDescent="0.25"/>
  <cols>
    <col min="1" max="1" width="4.7109375" style="6" customWidth="1"/>
    <col min="2" max="2" width="9.140625" style="6"/>
    <col min="3" max="3" width="41.85546875" style="6" customWidth="1"/>
    <col min="4" max="5" width="7" style="6" customWidth="1"/>
    <col min="6" max="8" width="9.140625" style="6"/>
    <col min="9" max="9" width="12.28515625" style="6" customWidth="1"/>
    <col min="10" max="12" width="9.140625" style="6"/>
    <col min="13" max="13" width="12" style="6" customWidth="1"/>
    <col min="14" max="18" width="9.140625" style="6"/>
    <col min="19" max="19" width="10.28515625" style="6" customWidth="1"/>
    <col min="20" max="22" width="9.140625" style="6"/>
    <col min="23" max="23" width="11" style="6" customWidth="1"/>
    <col min="24" max="28" width="9.140625" style="6"/>
    <col min="29" max="29" width="11.85546875" style="6" customWidth="1"/>
    <col min="30" max="32" width="9.140625" style="6"/>
    <col min="33" max="33" width="12.140625" style="6" customWidth="1"/>
    <col min="34" max="256" width="9.140625" style="6"/>
    <col min="257" max="257" width="4.7109375" style="6" customWidth="1"/>
    <col min="258" max="258" width="9.140625" style="6"/>
    <col min="259" max="259" width="41.85546875" style="6" customWidth="1"/>
    <col min="260" max="261" width="7" style="6" customWidth="1"/>
    <col min="262" max="264" width="9.140625" style="6"/>
    <col min="265" max="265" width="12.28515625" style="6" customWidth="1"/>
    <col min="266" max="268" width="9.140625" style="6"/>
    <col min="269" max="269" width="12" style="6" customWidth="1"/>
    <col min="270" max="512" width="9.140625" style="6"/>
    <col min="513" max="513" width="4.7109375" style="6" customWidth="1"/>
    <col min="514" max="514" width="9.140625" style="6"/>
    <col min="515" max="515" width="41.85546875" style="6" customWidth="1"/>
    <col min="516" max="517" width="7" style="6" customWidth="1"/>
    <col min="518" max="520" width="9.140625" style="6"/>
    <col min="521" max="521" width="12.28515625" style="6" customWidth="1"/>
    <col min="522" max="524" width="9.140625" style="6"/>
    <col min="525" max="525" width="12" style="6" customWidth="1"/>
    <col min="526" max="768" width="9.140625" style="6"/>
    <col min="769" max="769" width="4.7109375" style="6" customWidth="1"/>
    <col min="770" max="770" width="9.140625" style="6"/>
    <col min="771" max="771" width="41.85546875" style="6" customWidth="1"/>
    <col min="772" max="773" width="7" style="6" customWidth="1"/>
    <col min="774" max="776" width="9.140625" style="6"/>
    <col min="777" max="777" width="12.28515625" style="6" customWidth="1"/>
    <col min="778" max="780" width="9.140625" style="6"/>
    <col min="781" max="781" width="12" style="6" customWidth="1"/>
    <col min="782" max="1024" width="9.140625" style="6"/>
    <col min="1025" max="1025" width="4.7109375" style="6" customWidth="1"/>
    <col min="1026" max="1026" width="9.140625" style="6"/>
    <col min="1027" max="1027" width="41.85546875" style="6" customWidth="1"/>
    <col min="1028" max="1029" width="7" style="6" customWidth="1"/>
    <col min="1030" max="1032" width="9.140625" style="6"/>
    <col min="1033" max="1033" width="12.28515625" style="6" customWidth="1"/>
    <col min="1034" max="1036" width="9.140625" style="6"/>
    <col min="1037" max="1037" width="12" style="6" customWidth="1"/>
    <col min="1038" max="1280" width="9.140625" style="6"/>
    <col min="1281" max="1281" width="4.7109375" style="6" customWidth="1"/>
    <col min="1282" max="1282" width="9.140625" style="6"/>
    <col min="1283" max="1283" width="41.85546875" style="6" customWidth="1"/>
    <col min="1284" max="1285" width="7" style="6" customWidth="1"/>
    <col min="1286" max="1288" width="9.140625" style="6"/>
    <col min="1289" max="1289" width="12.28515625" style="6" customWidth="1"/>
    <col min="1290" max="1292" width="9.140625" style="6"/>
    <col min="1293" max="1293" width="12" style="6" customWidth="1"/>
    <col min="1294" max="1536" width="9.140625" style="6"/>
    <col min="1537" max="1537" width="4.7109375" style="6" customWidth="1"/>
    <col min="1538" max="1538" width="9.140625" style="6"/>
    <col min="1539" max="1539" width="41.85546875" style="6" customWidth="1"/>
    <col min="1540" max="1541" width="7" style="6" customWidth="1"/>
    <col min="1542" max="1544" width="9.140625" style="6"/>
    <col min="1545" max="1545" width="12.28515625" style="6" customWidth="1"/>
    <col min="1546" max="1548" width="9.140625" style="6"/>
    <col min="1549" max="1549" width="12" style="6" customWidth="1"/>
    <col min="1550" max="1792" width="9.140625" style="6"/>
    <col min="1793" max="1793" width="4.7109375" style="6" customWidth="1"/>
    <col min="1794" max="1794" width="9.140625" style="6"/>
    <col min="1795" max="1795" width="41.85546875" style="6" customWidth="1"/>
    <col min="1796" max="1797" width="7" style="6" customWidth="1"/>
    <col min="1798" max="1800" width="9.140625" style="6"/>
    <col min="1801" max="1801" width="12.28515625" style="6" customWidth="1"/>
    <col min="1802" max="1804" width="9.140625" style="6"/>
    <col min="1805" max="1805" width="12" style="6" customWidth="1"/>
    <col min="1806" max="2048" width="9.140625" style="6"/>
    <col min="2049" max="2049" width="4.7109375" style="6" customWidth="1"/>
    <col min="2050" max="2050" width="9.140625" style="6"/>
    <col min="2051" max="2051" width="41.85546875" style="6" customWidth="1"/>
    <col min="2052" max="2053" width="7" style="6" customWidth="1"/>
    <col min="2054" max="2056" width="9.140625" style="6"/>
    <col min="2057" max="2057" width="12.28515625" style="6" customWidth="1"/>
    <col min="2058" max="2060" width="9.140625" style="6"/>
    <col min="2061" max="2061" width="12" style="6" customWidth="1"/>
    <col min="2062" max="2304" width="9.140625" style="6"/>
    <col min="2305" max="2305" width="4.7109375" style="6" customWidth="1"/>
    <col min="2306" max="2306" width="9.140625" style="6"/>
    <col min="2307" max="2307" width="41.85546875" style="6" customWidth="1"/>
    <col min="2308" max="2309" width="7" style="6" customWidth="1"/>
    <col min="2310" max="2312" width="9.140625" style="6"/>
    <col min="2313" max="2313" width="12.28515625" style="6" customWidth="1"/>
    <col min="2314" max="2316" width="9.140625" style="6"/>
    <col min="2317" max="2317" width="12" style="6" customWidth="1"/>
    <col min="2318" max="2560" width="9.140625" style="6"/>
    <col min="2561" max="2561" width="4.7109375" style="6" customWidth="1"/>
    <col min="2562" max="2562" width="9.140625" style="6"/>
    <col min="2563" max="2563" width="41.85546875" style="6" customWidth="1"/>
    <col min="2564" max="2565" width="7" style="6" customWidth="1"/>
    <col min="2566" max="2568" width="9.140625" style="6"/>
    <col min="2569" max="2569" width="12.28515625" style="6" customWidth="1"/>
    <col min="2570" max="2572" width="9.140625" style="6"/>
    <col min="2573" max="2573" width="12" style="6" customWidth="1"/>
    <col min="2574" max="2816" width="9.140625" style="6"/>
    <col min="2817" max="2817" width="4.7109375" style="6" customWidth="1"/>
    <col min="2818" max="2818" width="9.140625" style="6"/>
    <col min="2819" max="2819" width="41.85546875" style="6" customWidth="1"/>
    <col min="2820" max="2821" width="7" style="6" customWidth="1"/>
    <col min="2822" max="2824" width="9.140625" style="6"/>
    <col min="2825" max="2825" width="12.28515625" style="6" customWidth="1"/>
    <col min="2826" max="2828" width="9.140625" style="6"/>
    <col min="2829" max="2829" width="12" style="6" customWidth="1"/>
    <col min="2830" max="3072" width="9.140625" style="6"/>
    <col min="3073" max="3073" width="4.7109375" style="6" customWidth="1"/>
    <col min="3074" max="3074" width="9.140625" style="6"/>
    <col min="3075" max="3075" width="41.85546875" style="6" customWidth="1"/>
    <col min="3076" max="3077" width="7" style="6" customWidth="1"/>
    <col min="3078" max="3080" width="9.140625" style="6"/>
    <col min="3081" max="3081" width="12.28515625" style="6" customWidth="1"/>
    <col min="3082" max="3084" width="9.140625" style="6"/>
    <col min="3085" max="3085" width="12" style="6" customWidth="1"/>
    <col min="3086" max="3328" width="9.140625" style="6"/>
    <col min="3329" max="3329" width="4.7109375" style="6" customWidth="1"/>
    <col min="3330" max="3330" width="9.140625" style="6"/>
    <col min="3331" max="3331" width="41.85546875" style="6" customWidth="1"/>
    <col min="3332" max="3333" width="7" style="6" customWidth="1"/>
    <col min="3334" max="3336" width="9.140625" style="6"/>
    <col min="3337" max="3337" width="12.28515625" style="6" customWidth="1"/>
    <col min="3338" max="3340" width="9.140625" style="6"/>
    <col min="3341" max="3341" width="12" style="6" customWidth="1"/>
    <col min="3342" max="3584" width="9.140625" style="6"/>
    <col min="3585" max="3585" width="4.7109375" style="6" customWidth="1"/>
    <col min="3586" max="3586" width="9.140625" style="6"/>
    <col min="3587" max="3587" width="41.85546875" style="6" customWidth="1"/>
    <col min="3588" max="3589" width="7" style="6" customWidth="1"/>
    <col min="3590" max="3592" width="9.140625" style="6"/>
    <col min="3593" max="3593" width="12.28515625" style="6" customWidth="1"/>
    <col min="3594" max="3596" width="9.140625" style="6"/>
    <col min="3597" max="3597" width="12" style="6" customWidth="1"/>
    <col min="3598" max="3840" width="9.140625" style="6"/>
    <col min="3841" max="3841" width="4.7109375" style="6" customWidth="1"/>
    <col min="3842" max="3842" width="9.140625" style="6"/>
    <col min="3843" max="3843" width="41.85546875" style="6" customWidth="1"/>
    <col min="3844" max="3845" width="7" style="6" customWidth="1"/>
    <col min="3846" max="3848" width="9.140625" style="6"/>
    <col min="3849" max="3849" width="12.28515625" style="6" customWidth="1"/>
    <col min="3850" max="3852" width="9.140625" style="6"/>
    <col min="3853" max="3853" width="12" style="6" customWidth="1"/>
    <col min="3854" max="4096" width="9.140625" style="6"/>
    <col min="4097" max="4097" width="4.7109375" style="6" customWidth="1"/>
    <col min="4098" max="4098" width="9.140625" style="6"/>
    <col min="4099" max="4099" width="41.85546875" style="6" customWidth="1"/>
    <col min="4100" max="4101" width="7" style="6" customWidth="1"/>
    <col min="4102" max="4104" width="9.140625" style="6"/>
    <col min="4105" max="4105" width="12.28515625" style="6" customWidth="1"/>
    <col min="4106" max="4108" width="9.140625" style="6"/>
    <col min="4109" max="4109" width="12" style="6" customWidth="1"/>
    <col min="4110" max="4352" width="9.140625" style="6"/>
    <col min="4353" max="4353" width="4.7109375" style="6" customWidth="1"/>
    <col min="4354" max="4354" width="9.140625" style="6"/>
    <col min="4355" max="4355" width="41.85546875" style="6" customWidth="1"/>
    <col min="4356" max="4357" width="7" style="6" customWidth="1"/>
    <col min="4358" max="4360" width="9.140625" style="6"/>
    <col min="4361" max="4361" width="12.28515625" style="6" customWidth="1"/>
    <col min="4362" max="4364" width="9.140625" style="6"/>
    <col min="4365" max="4365" width="12" style="6" customWidth="1"/>
    <col min="4366" max="4608" width="9.140625" style="6"/>
    <col min="4609" max="4609" width="4.7109375" style="6" customWidth="1"/>
    <col min="4610" max="4610" width="9.140625" style="6"/>
    <col min="4611" max="4611" width="41.85546875" style="6" customWidth="1"/>
    <col min="4612" max="4613" width="7" style="6" customWidth="1"/>
    <col min="4614" max="4616" width="9.140625" style="6"/>
    <col min="4617" max="4617" width="12.28515625" style="6" customWidth="1"/>
    <col min="4618" max="4620" width="9.140625" style="6"/>
    <col min="4621" max="4621" width="12" style="6" customWidth="1"/>
    <col min="4622" max="4864" width="9.140625" style="6"/>
    <col min="4865" max="4865" width="4.7109375" style="6" customWidth="1"/>
    <col min="4866" max="4866" width="9.140625" style="6"/>
    <col min="4867" max="4867" width="41.85546875" style="6" customWidth="1"/>
    <col min="4868" max="4869" width="7" style="6" customWidth="1"/>
    <col min="4870" max="4872" width="9.140625" style="6"/>
    <col min="4873" max="4873" width="12.28515625" style="6" customWidth="1"/>
    <col min="4874" max="4876" width="9.140625" style="6"/>
    <col min="4877" max="4877" width="12" style="6" customWidth="1"/>
    <col min="4878" max="5120" width="9.140625" style="6"/>
    <col min="5121" max="5121" width="4.7109375" style="6" customWidth="1"/>
    <col min="5122" max="5122" width="9.140625" style="6"/>
    <col min="5123" max="5123" width="41.85546875" style="6" customWidth="1"/>
    <col min="5124" max="5125" width="7" style="6" customWidth="1"/>
    <col min="5126" max="5128" width="9.140625" style="6"/>
    <col min="5129" max="5129" width="12.28515625" style="6" customWidth="1"/>
    <col min="5130" max="5132" width="9.140625" style="6"/>
    <col min="5133" max="5133" width="12" style="6" customWidth="1"/>
    <col min="5134" max="5376" width="9.140625" style="6"/>
    <col min="5377" max="5377" width="4.7109375" style="6" customWidth="1"/>
    <col min="5378" max="5378" width="9.140625" style="6"/>
    <col min="5379" max="5379" width="41.85546875" style="6" customWidth="1"/>
    <col min="5380" max="5381" width="7" style="6" customWidth="1"/>
    <col min="5382" max="5384" width="9.140625" style="6"/>
    <col min="5385" max="5385" width="12.28515625" style="6" customWidth="1"/>
    <col min="5386" max="5388" width="9.140625" style="6"/>
    <col min="5389" max="5389" width="12" style="6" customWidth="1"/>
    <col min="5390" max="5632" width="9.140625" style="6"/>
    <col min="5633" max="5633" width="4.7109375" style="6" customWidth="1"/>
    <col min="5634" max="5634" width="9.140625" style="6"/>
    <col min="5635" max="5635" width="41.85546875" style="6" customWidth="1"/>
    <col min="5636" max="5637" width="7" style="6" customWidth="1"/>
    <col min="5638" max="5640" width="9.140625" style="6"/>
    <col min="5641" max="5641" width="12.28515625" style="6" customWidth="1"/>
    <col min="5642" max="5644" width="9.140625" style="6"/>
    <col min="5645" max="5645" width="12" style="6" customWidth="1"/>
    <col min="5646" max="5888" width="9.140625" style="6"/>
    <col min="5889" max="5889" width="4.7109375" style="6" customWidth="1"/>
    <col min="5890" max="5890" width="9.140625" style="6"/>
    <col min="5891" max="5891" width="41.85546875" style="6" customWidth="1"/>
    <col min="5892" max="5893" width="7" style="6" customWidth="1"/>
    <col min="5894" max="5896" width="9.140625" style="6"/>
    <col min="5897" max="5897" width="12.28515625" style="6" customWidth="1"/>
    <col min="5898" max="5900" width="9.140625" style="6"/>
    <col min="5901" max="5901" width="12" style="6" customWidth="1"/>
    <col min="5902" max="6144" width="9.140625" style="6"/>
    <col min="6145" max="6145" width="4.7109375" style="6" customWidth="1"/>
    <col min="6146" max="6146" width="9.140625" style="6"/>
    <col min="6147" max="6147" width="41.85546875" style="6" customWidth="1"/>
    <col min="6148" max="6149" width="7" style="6" customWidth="1"/>
    <col min="6150" max="6152" width="9.140625" style="6"/>
    <col min="6153" max="6153" width="12.28515625" style="6" customWidth="1"/>
    <col min="6154" max="6156" width="9.140625" style="6"/>
    <col min="6157" max="6157" width="12" style="6" customWidth="1"/>
    <col min="6158" max="6400" width="9.140625" style="6"/>
    <col min="6401" max="6401" width="4.7109375" style="6" customWidth="1"/>
    <col min="6402" max="6402" width="9.140625" style="6"/>
    <col min="6403" max="6403" width="41.85546875" style="6" customWidth="1"/>
    <col min="6404" max="6405" width="7" style="6" customWidth="1"/>
    <col min="6406" max="6408" width="9.140625" style="6"/>
    <col min="6409" max="6409" width="12.28515625" style="6" customWidth="1"/>
    <col min="6410" max="6412" width="9.140625" style="6"/>
    <col min="6413" max="6413" width="12" style="6" customWidth="1"/>
    <col min="6414" max="6656" width="9.140625" style="6"/>
    <col min="6657" max="6657" width="4.7109375" style="6" customWidth="1"/>
    <col min="6658" max="6658" width="9.140625" style="6"/>
    <col min="6659" max="6659" width="41.85546875" style="6" customWidth="1"/>
    <col min="6660" max="6661" width="7" style="6" customWidth="1"/>
    <col min="6662" max="6664" width="9.140625" style="6"/>
    <col min="6665" max="6665" width="12.28515625" style="6" customWidth="1"/>
    <col min="6666" max="6668" width="9.140625" style="6"/>
    <col min="6669" max="6669" width="12" style="6" customWidth="1"/>
    <col min="6670" max="6912" width="9.140625" style="6"/>
    <col min="6913" max="6913" width="4.7109375" style="6" customWidth="1"/>
    <col min="6914" max="6914" width="9.140625" style="6"/>
    <col min="6915" max="6915" width="41.85546875" style="6" customWidth="1"/>
    <col min="6916" max="6917" width="7" style="6" customWidth="1"/>
    <col min="6918" max="6920" width="9.140625" style="6"/>
    <col min="6921" max="6921" width="12.28515625" style="6" customWidth="1"/>
    <col min="6922" max="6924" width="9.140625" style="6"/>
    <col min="6925" max="6925" width="12" style="6" customWidth="1"/>
    <col min="6926" max="7168" width="9.140625" style="6"/>
    <col min="7169" max="7169" width="4.7109375" style="6" customWidth="1"/>
    <col min="7170" max="7170" width="9.140625" style="6"/>
    <col min="7171" max="7171" width="41.85546875" style="6" customWidth="1"/>
    <col min="7172" max="7173" width="7" style="6" customWidth="1"/>
    <col min="7174" max="7176" width="9.140625" style="6"/>
    <col min="7177" max="7177" width="12.28515625" style="6" customWidth="1"/>
    <col min="7178" max="7180" width="9.140625" style="6"/>
    <col min="7181" max="7181" width="12" style="6" customWidth="1"/>
    <col min="7182" max="7424" width="9.140625" style="6"/>
    <col min="7425" max="7425" width="4.7109375" style="6" customWidth="1"/>
    <col min="7426" max="7426" width="9.140625" style="6"/>
    <col min="7427" max="7427" width="41.85546875" style="6" customWidth="1"/>
    <col min="7428" max="7429" width="7" style="6" customWidth="1"/>
    <col min="7430" max="7432" width="9.140625" style="6"/>
    <col min="7433" max="7433" width="12.28515625" style="6" customWidth="1"/>
    <col min="7434" max="7436" width="9.140625" style="6"/>
    <col min="7437" max="7437" width="12" style="6" customWidth="1"/>
    <col min="7438" max="7680" width="9.140625" style="6"/>
    <col min="7681" max="7681" width="4.7109375" style="6" customWidth="1"/>
    <col min="7682" max="7682" width="9.140625" style="6"/>
    <col min="7683" max="7683" width="41.85546875" style="6" customWidth="1"/>
    <col min="7684" max="7685" width="7" style="6" customWidth="1"/>
    <col min="7686" max="7688" width="9.140625" style="6"/>
    <col min="7689" max="7689" width="12.28515625" style="6" customWidth="1"/>
    <col min="7690" max="7692" width="9.140625" style="6"/>
    <col min="7693" max="7693" width="12" style="6" customWidth="1"/>
    <col min="7694" max="7936" width="9.140625" style="6"/>
    <col min="7937" max="7937" width="4.7109375" style="6" customWidth="1"/>
    <col min="7938" max="7938" width="9.140625" style="6"/>
    <col min="7939" max="7939" width="41.85546875" style="6" customWidth="1"/>
    <col min="7940" max="7941" width="7" style="6" customWidth="1"/>
    <col min="7942" max="7944" width="9.140625" style="6"/>
    <col min="7945" max="7945" width="12.28515625" style="6" customWidth="1"/>
    <col min="7946" max="7948" width="9.140625" style="6"/>
    <col min="7949" max="7949" width="12" style="6" customWidth="1"/>
    <col min="7950" max="8192" width="9.140625" style="6"/>
    <col min="8193" max="8193" width="4.7109375" style="6" customWidth="1"/>
    <col min="8194" max="8194" width="9.140625" style="6"/>
    <col min="8195" max="8195" width="41.85546875" style="6" customWidth="1"/>
    <col min="8196" max="8197" width="7" style="6" customWidth="1"/>
    <col min="8198" max="8200" width="9.140625" style="6"/>
    <col min="8201" max="8201" width="12.28515625" style="6" customWidth="1"/>
    <col min="8202" max="8204" width="9.140625" style="6"/>
    <col min="8205" max="8205" width="12" style="6" customWidth="1"/>
    <col min="8206" max="8448" width="9.140625" style="6"/>
    <col min="8449" max="8449" width="4.7109375" style="6" customWidth="1"/>
    <col min="8450" max="8450" width="9.140625" style="6"/>
    <col min="8451" max="8451" width="41.85546875" style="6" customWidth="1"/>
    <col min="8452" max="8453" width="7" style="6" customWidth="1"/>
    <col min="8454" max="8456" width="9.140625" style="6"/>
    <col min="8457" max="8457" width="12.28515625" style="6" customWidth="1"/>
    <col min="8458" max="8460" width="9.140625" style="6"/>
    <col min="8461" max="8461" width="12" style="6" customWidth="1"/>
    <col min="8462" max="8704" width="9.140625" style="6"/>
    <col min="8705" max="8705" width="4.7109375" style="6" customWidth="1"/>
    <col min="8706" max="8706" width="9.140625" style="6"/>
    <col min="8707" max="8707" width="41.85546875" style="6" customWidth="1"/>
    <col min="8708" max="8709" width="7" style="6" customWidth="1"/>
    <col min="8710" max="8712" width="9.140625" style="6"/>
    <col min="8713" max="8713" width="12.28515625" style="6" customWidth="1"/>
    <col min="8714" max="8716" width="9.140625" style="6"/>
    <col min="8717" max="8717" width="12" style="6" customWidth="1"/>
    <col min="8718" max="8960" width="9.140625" style="6"/>
    <col min="8961" max="8961" width="4.7109375" style="6" customWidth="1"/>
    <col min="8962" max="8962" width="9.140625" style="6"/>
    <col min="8963" max="8963" width="41.85546875" style="6" customWidth="1"/>
    <col min="8964" max="8965" width="7" style="6" customWidth="1"/>
    <col min="8966" max="8968" width="9.140625" style="6"/>
    <col min="8969" max="8969" width="12.28515625" style="6" customWidth="1"/>
    <col min="8970" max="8972" width="9.140625" style="6"/>
    <col min="8973" max="8973" width="12" style="6" customWidth="1"/>
    <col min="8974" max="9216" width="9.140625" style="6"/>
    <col min="9217" max="9217" width="4.7109375" style="6" customWidth="1"/>
    <col min="9218" max="9218" width="9.140625" style="6"/>
    <col min="9219" max="9219" width="41.85546875" style="6" customWidth="1"/>
    <col min="9220" max="9221" width="7" style="6" customWidth="1"/>
    <col min="9222" max="9224" width="9.140625" style="6"/>
    <col min="9225" max="9225" width="12.28515625" style="6" customWidth="1"/>
    <col min="9226" max="9228" width="9.140625" style="6"/>
    <col min="9229" max="9229" width="12" style="6" customWidth="1"/>
    <col min="9230" max="9472" width="9.140625" style="6"/>
    <col min="9473" max="9473" width="4.7109375" style="6" customWidth="1"/>
    <col min="9474" max="9474" width="9.140625" style="6"/>
    <col min="9475" max="9475" width="41.85546875" style="6" customWidth="1"/>
    <col min="9476" max="9477" width="7" style="6" customWidth="1"/>
    <col min="9478" max="9480" width="9.140625" style="6"/>
    <col min="9481" max="9481" width="12.28515625" style="6" customWidth="1"/>
    <col min="9482" max="9484" width="9.140625" style="6"/>
    <col min="9485" max="9485" width="12" style="6" customWidth="1"/>
    <col min="9486" max="9728" width="9.140625" style="6"/>
    <col min="9729" max="9729" width="4.7109375" style="6" customWidth="1"/>
    <col min="9730" max="9730" width="9.140625" style="6"/>
    <col min="9731" max="9731" width="41.85546875" style="6" customWidth="1"/>
    <col min="9732" max="9733" width="7" style="6" customWidth="1"/>
    <col min="9734" max="9736" width="9.140625" style="6"/>
    <col min="9737" max="9737" width="12.28515625" style="6" customWidth="1"/>
    <col min="9738" max="9740" width="9.140625" style="6"/>
    <col min="9741" max="9741" width="12" style="6" customWidth="1"/>
    <col min="9742" max="9984" width="9.140625" style="6"/>
    <col min="9985" max="9985" width="4.7109375" style="6" customWidth="1"/>
    <col min="9986" max="9986" width="9.140625" style="6"/>
    <col min="9987" max="9987" width="41.85546875" style="6" customWidth="1"/>
    <col min="9988" max="9989" width="7" style="6" customWidth="1"/>
    <col min="9990" max="9992" width="9.140625" style="6"/>
    <col min="9993" max="9993" width="12.28515625" style="6" customWidth="1"/>
    <col min="9994" max="9996" width="9.140625" style="6"/>
    <col min="9997" max="9997" width="12" style="6" customWidth="1"/>
    <col min="9998" max="10240" width="9.140625" style="6"/>
    <col min="10241" max="10241" width="4.7109375" style="6" customWidth="1"/>
    <col min="10242" max="10242" width="9.140625" style="6"/>
    <col min="10243" max="10243" width="41.85546875" style="6" customWidth="1"/>
    <col min="10244" max="10245" width="7" style="6" customWidth="1"/>
    <col min="10246" max="10248" width="9.140625" style="6"/>
    <col min="10249" max="10249" width="12.28515625" style="6" customWidth="1"/>
    <col min="10250" max="10252" width="9.140625" style="6"/>
    <col min="10253" max="10253" width="12" style="6" customWidth="1"/>
    <col min="10254" max="10496" width="9.140625" style="6"/>
    <col min="10497" max="10497" width="4.7109375" style="6" customWidth="1"/>
    <col min="10498" max="10498" width="9.140625" style="6"/>
    <col min="10499" max="10499" width="41.85546875" style="6" customWidth="1"/>
    <col min="10500" max="10501" width="7" style="6" customWidth="1"/>
    <col min="10502" max="10504" width="9.140625" style="6"/>
    <col min="10505" max="10505" width="12.28515625" style="6" customWidth="1"/>
    <col min="10506" max="10508" width="9.140625" style="6"/>
    <col min="10509" max="10509" width="12" style="6" customWidth="1"/>
    <col min="10510" max="10752" width="9.140625" style="6"/>
    <col min="10753" max="10753" width="4.7109375" style="6" customWidth="1"/>
    <col min="10754" max="10754" width="9.140625" style="6"/>
    <col min="10755" max="10755" width="41.85546875" style="6" customWidth="1"/>
    <col min="10756" max="10757" width="7" style="6" customWidth="1"/>
    <col min="10758" max="10760" width="9.140625" style="6"/>
    <col min="10761" max="10761" width="12.28515625" style="6" customWidth="1"/>
    <col min="10762" max="10764" width="9.140625" style="6"/>
    <col min="10765" max="10765" width="12" style="6" customWidth="1"/>
    <col min="10766" max="11008" width="9.140625" style="6"/>
    <col min="11009" max="11009" width="4.7109375" style="6" customWidth="1"/>
    <col min="11010" max="11010" width="9.140625" style="6"/>
    <col min="11011" max="11011" width="41.85546875" style="6" customWidth="1"/>
    <col min="11012" max="11013" width="7" style="6" customWidth="1"/>
    <col min="11014" max="11016" width="9.140625" style="6"/>
    <col min="11017" max="11017" width="12.28515625" style="6" customWidth="1"/>
    <col min="11018" max="11020" width="9.140625" style="6"/>
    <col min="11021" max="11021" width="12" style="6" customWidth="1"/>
    <col min="11022" max="11264" width="9.140625" style="6"/>
    <col min="11265" max="11265" width="4.7109375" style="6" customWidth="1"/>
    <col min="11266" max="11266" width="9.140625" style="6"/>
    <col min="11267" max="11267" width="41.85546875" style="6" customWidth="1"/>
    <col min="11268" max="11269" width="7" style="6" customWidth="1"/>
    <col min="11270" max="11272" width="9.140625" style="6"/>
    <col min="11273" max="11273" width="12.28515625" style="6" customWidth="1"/>
    <col min="11274" max="11276" width="9.140625" style="6"/>
    <col min="11277" max="11277" width="12" style="6" customWidth="1"/>
    <col min="11278" max="11520" width="9.140625" style="6"/>
    <col min="11521" max="11521" width="4.7109375" style="6" customWidth="1"/>
    <col min="11522" max="11522" width="9.140625" style="6"/>
    <col min="11523" max="11523" width="41.85546875" style="6" customWidth="1"/>
    <col min="11524" max="11525" width="7" style="6" customWidth="1"/>
    <col min="11526" max="11528" width="9.140625" style="6"/>
    <col min="11529" max="11529" width="12.28515625" style="6" customWidth="1"/>
    <col min="11530" max="11532" width="9.140625" style="6"/>
    <col min="11533" max="11533" width="12" style="6" customWidth="1"/>
    <col min="11534" max="11776" width="9.140625" style="6"/>
    <col min="11777" max="11777" width="4.7109375" style="6" customWidth="1"/>
    <col min="11778" max="11778" width="9.140625" style="6"/>
    <col min="11779" max="11779" width="41.85546875" style="6" customWidth="1"/>
    <col min="11780" max="11781" width="7" style="6" customWidth="1"/>
    <col min="11782" max="11784" width="9.140625" style="6"/>
    <col min="11785" max="11785" width="12.28515625" style="6" customWidth="1"/>
    <col min="11786" max="11788" width="9.140625" style="6"/>
    <col min="11789" max="11789" width="12" style="6" customWidth="1"/>
    <col min="11790" max="12032" width="9.140625" style="6"/>
    <col min="12033" max="12033" width="4.7109375" style="6" customWidth="1"/>
    <col min="12034" max="12034" width="9.140625" style="6"/>
    <col min="12035" max="12035" width="41.85546875" style="6" customWidth="1"/>
    <col min="12036" max="12037" width="7" style="6" customWidth="1"/>
    <col min="12038" max="12040" width="9.140625" style="6"/>
    <col min="12041" max="12041" width="12.28515625" style="6" customWidth="1"/>
    <col min="12042" max="12044" width="9.140625" style="6"/>
    <col min="12045" max="12045" width="12" style="6" customWidth="1"/>
    <col min="12046" max="12288" width="9.140625" style="6"/>
    <col min="12289" max="12289" width="4.7109375" style="6" customWidth="1"/>
    <col min="12290" max="12290" width="9.140625" style="6"/>
    <col min="12291" max="12291" width="41.85546875" style="6" customWidth="1"/>
    <col min="12292" max="12293" width="7" style="6" customWidth="1"/>
    <col min="12294" max="12296" width="9.140625" style="6"/>
    <col min="12297" max="12297" width="12.28515625" style="6" customWidth="1"/>
    <col min="12298" max="12300" width="9.140625" style="6"/>
    <col min="12301" max="12301" width="12" style="6" customWidth="1"/>
    <col min="12302" max="12544" width="9.140625" style="6"/>
    <col min="12545" max="12545" width="4.7109375" style="6" customWidth="1"/>
    <col min="12546" max="12546" width="9.140625" style="6"/>
    <col min="12547" max="12547" width="41.85546875" style="6" customWidth="1"/>
    <col min="12548" max="12549" width="7" style="6" customWidth="1"/>
    <col min="12550" max="12552" width="9.140625" style="6"/>
    <col min="12553" max="12553" width="12.28515625" style="6" customWidth="1"/>
    <col min="12554" max="12556" width="9.140625" style="6"/>
    <col min="12557" max="12557" width="12" style="6" customWidth="1"/>
    <col min="12558" max="12800" width="9.140625" style="6"/>
    <col min="12801" max="12801" width="4.7109375" style="6" customWidth="1"/>
    <col min="12802" max="12802" width="9.140625" style="6"/>
    <col min="12803" max="12803" width="41.85546875" style="6" customWidth="1"/>
    <col min="12804" max="12805" width="7" style="6" customWidth="1"/>
    <col min="12806" max="12808" width="9.140625" style="6"/>
    <col min="12809" max="12809" width="12.28515625" style="6" customWidth="1"/>
    <col min="12810" max="12812" width="9.140625" style="6"/>
    <col min="12813" max="12813" width="12" style="6" customWidth="1"/>
    <col min="12814" max="13056" width="9.140625" style="6"/>
    <col min="13057" max="13057" width="4.7109375" style="6" customWidth="1"/>
    <col min="13058" max="13058" width="9.140625" style="6"/>
    <col min="13059" max="13059" width="41.85546875" style="6" customWidth="1"/>
    <col min="13060" max="13061" width="7" style="6" customWidth="1"/>
    <col min="13062" max="13064" width="9.140625" style="6"/>
    <col min="13065" max="13065" width="12.28515625" style="6" customWidth="1"/>
    <col min="13066" max="13068" width="9.140625" style="6"/>
    <col min="13069" max="13069" width="12" style="6" customWidth="1"/>
    <col min="13070" max="13312" width="9.140625" style="6"/>
    <col min="13313" max="13313" width="4.7109375" style="6" customWidth="1"/>
    <col min="13314" max="13314" width="9.140625" style="6"/>
    <col min="13315" max="13315" width="41.85546875" style="6" customWidth="1"/>
    <col min="13316" max="13317" width="7" style="6" customWidth="1"/>
    <col min="13318" max="13320" width="9.140625" style="6"/>
    <col min="13321" max="13321" width="12.28515625" style="6" customWidth="1"/>
    <col min="13322" max="13324" width="9.140625" style="6"/>
    <col min="13325" max="13325" width="12" style="6" customWidth="1"/>
    <col min="13326" max="13568" width="9.140625" style="6"/>
    <col min="13569" max="13569" width="4.7109375" style="6" customWidth="1"/>
    <col min="13570" max="13570" width="9.140625" style="6"/>
    <col min="13571" max="13571" width="41.85546875" style="6" customWidth="1"/>
    <col min="13572" max="13573" width="7" style="6" customWidth="1"/>
    <col min="13574" max="13576" width="9.140625" style="6"/>
    <col min="13577" max="13577" width="12.28515625" style="6" customWidth="1"/>
    <col min="13578" max="13580" width="9.140625" style="6"/>
    <col min="13581" max="13581" width="12" style="6" customWidth="1"/>
    <col min="13582" max="13824" width="9.140625" style="6"/>
    <col min="13825" max="13825" width="4.7109375" style="6" customWidth="1"/>
    <col min="13826" max="13826" width="9.140625" style="6"/>
    <col min="13827" max="13827" width="41.85546875" style="6" customWidth="1"/>
    <col min="13828" max="13829" width="7" style="6" customWidth="1"/>
    <col min="13830" max="13832" width="9.140625" style="6"/>
    <col min="13833" max="13833" width="12.28515625" style="6" customWidth="1"/>
    <col min="13834" max="13836" width="9.140625" style="6"/>
    <col min="13837" max="13837" width="12" style="6" customWidth="1"/>
    <col min="13838" max="14080" width="9.140625" style="6"/>
    <col min="14081" max="14081" width="4.7109375" style="6" customWidth="1"/>
    <col min="14082" max="14082" width="9.140625" style="6"/>
    <col min="14083" max="14083" width="41.85546875" style="6" customWidth="1"/>
    <col min="14084" max="14085" width="7" style="6" customWidth="1"/>
    <col min="14086" max="14088" width="9.140625" style="6"/>
    <col min="14089" max="14089" width="12.28515625" style="6" customWidth="1"/>
    <col min="14090" max="14092" width="9.140625" style="6"/>
    <col min="14093" max="14093" width="12" style="6" customWidth="1"/>
    <col min="14094" max="14336" width="9.140625" style="6"/>
    <col min="14337" max="14337" width="4.7109375" style="6" customWidth="1"/>
    <col min="14338" max="14338" width="9.140625" style="6"/>
    <col min="14339" max="14339" width="41.85546875" style="6" customWidth="1"/>
    <col min="14340" max="14341" width="7" style="6" customWidth="1"/>
    <col min="14342" max="14344" width="9.140625" style="6"/>
    <col min="14345" max="14345" width="12.28515625" style="6" customWidth="1"/>
    <col min="14346" max="14348" width="9.140625" style="6"/>
    <col min="14349" max="14349" width="12" style="6" customWidth="1"/>
    <col min="14350" max="14592" width="9.140625" style="6"/>
    <col min="14593" max="14593" width="4.7109375" style="6" customWidth="1"/>
    <col min="14594" max="14594" width="9.140625" style="6"/>
    <col min="14595" max="14595" width="41.85546875" style="6" customWidth="1"/>
    <col min="14596" max="14597" width="7" style="6" customWidth="1"/>
    <col min="14598" max="14600" width="9.140625" style="6"/>
    <col min="14601" max="14601" width="12.28515625" style="6" customWidth="1"/>
    <col min="14602" max="14604" width="9.140625" style="6"/>
    <col min="14605" max="14605" width="12" style="6" customWidth="1"/>
    <col min="14606" max="14848" width="9.140625" style="6"/>
    <col min="14849" max="14849" width="4.7109375" style="6" customWidth="1"/>
    <col min="14850" max="14850" width="9.140625" style="6"/>
    <col min="14851" max="14851" width="41.85546875" style="6" customWidth="1"/>
    <col min="14852" max="14853" width="7" style="6" customWidth="1"/>
    <col min="14854" max="14856" width="9.140625" style="6"/>
    <col min="14857" max="14857" width="12.28515625" style="6" customWidth="1"/>
    <col min="14858" max="14860" width="9.140625" style="6"/>
    <col min="14861" max="14861" width="12" style="6" customWidth="1"/>
    <col min="14862" max="15104" width="9.140625" style="6"/>
    <col min="15105" max="15105" width="4.7109375" style="6" customWidth="1"/>
    <col min="15106" max="15106" width="9.140625" style="6"/>
    <col min="15107" max="15107" width="41.85546875" style="6" customWidth="1"/>
    <col min="15108" max="15109" width="7" style="6" customWidth="1"/>
    <col min="15110" max="15112" width="9.140625" style="6"/>
    <col min="15113" max="15113" width="12.28515625" style="6" customWidth="1"/>
    <col min="15114" max="15116" width="9.140625" style="6"/>
    <col min="15117" max="15117" width="12" style="6" customWidth="1"/>
    <col min="15118" max="15360" width="9.140625" style="6"/>
    <col min="15361" max="15361" width="4.7109375" style="6" customWidth="1"/>
    <col min="15362" max="15362" width="9.140625" style="6"/>
    <col min="15363" max="15363" width="41.85546875" style="6" customWidth="1"/>
    <col min="15364" max="15365" width="7" style="6" customWidth="1"/>
    <col min="15366" max="15368" width="9.140625" style="6"/>
    <col min="15369" max="15369" width="12.28515625" style="6" customWidth="1"/>
    <col min="15370" max="15372" width="9.140625" style="6"/>
    <col min="15373" max="15373" width="12" style="6" customWidth="1"/>
    <col min="15374" max="15616" width="9.140625" style="6"/>
    <col min="15617" max="15617" width="4.7109375" style="6" customWidth="1"/>
    <col min="15618" max="15618" width="9.140625" style="6"/>
    <col min="15619" max="15619" width="41.85546875" style="6" customWidth="1"/>
    <col min="15620" max="15621" width="7" style="6" customWidth="1"/>
    <col min="15622" max="15624" width="9.140625" style="6"/>
    <col min="15625" max="15625" width="12.28515625" style="6" customWidth="1"/>
    <col min="15626" max="15628" width="9.140625" style="6"/>
    <col min="15629" max="15629" width="12" style="6" customWidth="1"/>
    <col min="15630" max="15872" width="9.140625" style="6"/>
    <col min="15873" max="15873" width="4.7109375" style="6" customWidth="1"/>
    <col min="15874" max="15874" width="9.140625" style="6"/>
    <col min="15875" max="15875" width="41.85546875" style="6" customWidth="1"/>
    <col min="15876" max="15877" width="7" style="6" customWidth="1"/>
    <col min="15878" max="15880" width="9.140625" style="6"/>
    <col min="15881" max="15881" width="12.28515625" style="6" customWidth="1"/>
    <col min="15882" max="15884" width="9.140625" style="6"/>
    <col min="15885" max="15885" width="12" style="6" customWidth="1"/>
    <col min="15886" max="16128" width="9.140625" style="6"/>
    <col min="16129" max="16129" width="4.7109375" style="6" customWidth="1"/>
    <col min="16130" max="16130" width="9.140625" style="6"/>
    <col min="16131" max="16131" width="41.85546875" style="6" customWidth="1"/>
    <col min="16132" max="16133" width="7" style="6" customWidth="1"/>
    <col min="16134" max="16136" width="9.140625" style="6"/>
    <col min="16137" max="16137" width="12.28515625" style="6" customWidth="1"/>
    <col min="16138" max="16140" width="9.140625" style="6"/>
    <col min="16141" max="16141" width="12" style="6" customWidth="1"/>
    <col min="16142" max="16384" width="9.140625" style="6"/>
  </cols>
  <sheetData>
    <row r="2" spans="2:33" s="2" customFormat="1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2:33" s="2" customFormat="1" ht="27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2:33" s="2" customFormat="1" ht="36" customHeight="1" x14ac:dyDescent="0.25">
      <c r="AF4" s="3" t="s">
        <v>2</v>
      </c>
      <c r="AG4" s="3"/>
    </row>
    <row r="5" spans="2:33" ht="28.5" customHeight="1" x14ac:dyDescent="0.25">
      <c r="B5" s="4" t="s">
        <v>3</v>
      </c>
      <c r="C5" s="4" t="s">
        <v>4</v>
      </c>
      <c r="D5" s="5" t="s">
        <v>5</v>
      </c>
      <c r="E5" s="5"/>
      <c r="F5" s="5"/>
      <c r="G5" s="5"/>
      <c r="H5" s="5"/>
      <c r="I5" s="5"/>
      <c r="J5" s="5"/>
      <c r="K5" s="5"/>
      <c r="L5" s="5"/>
      <c r="M5" s="5"/>
      <c r="N5" s="5" t="s">
        <v>37</v>
      </c>
      <c r="O5" s="5"/>
      <c r="P5" s="5"/>
      <c r="Q5" s="5"/>
      <c r="R5" s="5"/>
      <c r="S5" s="5"/>
      <c r="T5" s="5"/>
      <c r="U5" s="5"/>
      <c r="V5" s="5"/>
      <c r="W5" s="5"/>
      <c r="X5" s="5" t="s">
        <v>38</v>
      </c>
      <c r="Y5" s="5"/>
      <c r="Z5" s="5"/>
      <c r="AA5" s="5"/>
      <c r="AB5" s="5"/>
      <c r="AC5" s="5"/>
      <c r="AD5" s="5"/>
      <c r="AE5" s="5"/>
      <c r="AF5" s="5"/>
      <c r="AG5" s="5"/>
    </row>
    <row r="6" spans="2:33" ht="22.5" customHeight="1" x14ac:dyDescent="0.25">
      <c r="B6" s="7"/>
      <c r="C6" s="7"/>
      <c r="D6" s="8" t="s">
        <v>6</v>
      </c>
      <c r="E6" s="9" t="s">
        <v>7</v>
      </c>
      <c r="F6" s="10"/>
      <c r="G6" s="10"/>
      <c r="H6" s="11"/>
      <c r="I6" s="12" t="s">
        <v>8</v>
      </c>
      <c r="J6" s="13" t="s">
        <v>9</v>
      </c>
      <c r="K6" s="14"/>
      <c r="L6" s="14"/>
      <c r="M6" s="14"/>
      <c r="N6" s="8" t="s">
        <v>6</v>
      </c>
      <c r="O6" s="9" t="s">
        <v>7</v>
      </c>
      <c r="P6" s="10"/>
      <c r="Q6" s="10"/>
      <c r="R6" s="11"/>
      <c r="S6" s="12" t="s">
        <v>8</v>
      </c>
      <c r="T6" s="13" t="s">
        <v>9</v>
      </c>
      <c r="U6" s="14"/>
      <c r="V6" s="14"/>
      <c r="W6" s="14"/>
      <c r="X6" s="8" t="s">
        <v>6</v>
      </c>
      <c r="Y6" s="9" t="s">
        <v>7</v>
      </c>
      <c r="Z6" s="10"/>
      <c r="AA6" s="10"/>
      <c r="AB6" s="11"/>
      <c r="AC6" s="12" t="s">
        <v>8</v>
      </c>
      <c r="AD6" s="13" t="s">
        <v>9</v>
      </c>
      <c r="AE6" s="14"/>
      <c r="AF6" s="14"/>
      <c r="AG6" s="14"/>
    </row>
    <row r="7" spans="2:33" ht="105" customHeight="1" x14ac:dyDescent="0.25">
      <c r="B7" s="15"/>
      <c r="C7" s="15"/>
      <c r="D7" s="8"/>
      <c r="E7" s="16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16" t="s">
        <v>15</v>
      </c>
      <c r="K7" s="16" t="s">
        <v>16</v>
      </c>
      <c r="L7" s="16" t="s">
        <v>17</v>
      </c>
      <c r="M7" s="16" t="s">
        <v>18</v>
      </c>
      <c r="N7" s="8"/>
      <c r="O7" s="16" t="s">
        <v>10</v>
      </c>
      <c r="P7" s="16" t="s">
        <v>11</v>
      </c>
      <c r="Q7" s="16" t="s">
        <v>12</v>
      </c>
      <c r="R7" s="16" t="s">
        <v>13</v>
      </c>
      <c r="S7" s="16" t="s">
        <v>14</v>
      </c>
      <c r="T7" s="16" t="s">
        <v>15</v>
      </c>
      <c r="U7" s="16" t="s">
        <v>19</v>
      </c>
      <c r="V7" s="16" t="s">
        <v>17</v>
      </c>
      <c r="W7" s="16" t="s">
        <v>18</v>
      </c>
      <c r="X7" s="8"/>
      <c r="Y7" s="16" t="s">
        <v>10</v>
      </c>
      <c r="Z7" s="16" t="s">
        <v>11</v>
      </c>
      <c r="AA7" s="16" t="s">
        <v>12</v>
      </c>
      <c r="AB7" s="16" t="s">
        <v>13</v>
      </c>
      <c r="AC7" s="16" t="s">
        <v>14</v>
      </c>
      <c r="AD7" s="16" t="s">
        <v>15</v>
      </c>
      <c r="AE7" s="16" t="s">
        <v>19</v>
      </c>
      <c r="AF7" s="16" t="s">
        <v>17</v>
      </c>
      <c r="AG7" s="16" t="s">
        <v>18</v>
      </c>
    </row>
    <row r="8" spans="2:33" ht="20.25" customHeight="1" x14ac:dyDescent="0.25">
      <c r="B8" s="21">
        <v>1</v>
      </c>
      <c r="C8" s="21" t="s">
        <v>20</v>
      </c>
      <c r="D8" s="22">
        <v>1</v>
      </c>
      <c r="E8" s="23">
        <v>7.3</v>
      </c>
      <c r="F8" s="23">
        <f>E8*1000</f>
        <v>7300</v>
      </c>
      <c r="G8" s="23">
        <v>0</v>
      </c>
      <c r="H8" s="23">
        <v>0</v>
      </c>
      <c r="I8" s="23">
        <f>D8*F8</f>
        <v>7300</v>
      </c>
      <c r="J8" s="23">
        <v>0</v>
      </c>
      <c r="K8" s="23">
        <v>0</v>
      </c>
      <c r="L8" s="23">
        <v>0</v>
      </c>
      <c r="M8" s="23">
        <f>I8*12+J8+K8+L8</f>
        <v>87600</v>
      </c>
      <c r="N8" s="22">
        <v>1</v>
      </c>
      <c r="O8" s="23">
        <v>7.3</v>
      </c>
      <c r="P8" s="23">
        <f>O8*1000</f>
        <v>7300</v>
      </c>
      <c r="Q8" s="23">
        <v>0</v>
      </c>
      <c r="R8" s="23">
        <v>0</v>
      </c>
      <c r="S8" s="23">
        <f>N8*P8</f>
        <v>7300</v>
      </c>
      <c r="T8" s="23">
        <v>0</v>
      </c>
      <c r="U8" s="23">
        <v>0</v>
      </c>
      <c r="V8" s="23">
        <v>0</v>
      </c>
      <c r="W8" s="23">
        <f>S8*12+T8+U8+V8</f>
        <v>87600</v>
      </c>
      <c r="X8" s="22">
        <f>N8-D8</f>
        <v>0</v>
      </c>
      <c r="Y8" s="22">
        <f t="shared" ref="Y8:AG8" si="0">O8-E8</f>
        <v>0</v>
      </c>
      <c r="Z8" s="22">
        <f t="shared" si="0"/>
        <v>0</v>
      </c>
      <c r="AA8" s="22">
        <f t="shared" si="0"/>
        <v>0</v>
      </c>
      <c r="AB8" s="22">
        <f t="shared" si="0"/>
        <v>0</v>
      </c>
      <c r="AC8" s="22">
        <f t="shared" si="0"/>
        <v>0</v>
      </c>
      <c r="AD8" s="22">
        <f t="shared" si="0"/>
        <v>0</v>
      </c>
      <c r="AE8" s="22">
        <f t="shared" si="0"/>
        <v>0</v>
      </c>
      <c r="AF8" s="22">
        <f t="shared" si="0"/>
        <v>0</v>
      </c>
      <c r="AG8" s="22">
        <f t="shared" si="0"/>
        <v>0</v>
      </c>
    </row>
    <row r="9" spans="2:33" ht="20.25" customHeight="1" x14ac:dyDescent="0.25">
      <c r="B9" s="21">
        <v>2</v>
      </c>
      <c r="C9" s="21" t="s">
        <v>21</v>
      </c>
      <c r="D9" s="22"/>
      <c r="E9" s="23"/>
      <c r="F9" s="23"/>
      <c r="G9" s="23"/>
      <c r="H9" s="23"/>
      <c r="I9" s="23"/>
      <c r="J9" s="23"/>
      <c r="K9" s="23"/>
      <c r="L9" s="23"/>
      <c r="M9" s="23"/>
      <c r="N9" s="22">
        <v>4</v>
      </c>
      <c r="O9" s="23">
        <v>5.5</v>
      </c>
      <c r="P9" s="23">
        <f t="shared" ref="P9" si="1">O9*1000</f>
        <v>5500</v>
      </c>
      <c r="Q9" s="23">
        <v>0</v>
      </c>
      <c r="R9" s="23">
        <v>0</v>
      </c>
      <c r="S9" s="23">
        <f t="shared" ref="S9" si="2">N9*P9</f>
        <v>22000</v>
      </c>
      <c r="T9" s="23">
        <v>0</v>
      </c>
      <c r="U9" s="23">
        <v>0</v>
      </c>
      <c r="V9" s="23">
        <v>0</v>
      </c>
      <c r="W9" s="23">
        <f t="shared" ref="W9" si="3">S9*12+T9+U9+V9</f>
        <v>264000</v>
      </c>
      <c r="X9" s="22">
        <f t="shared" ref="X9:X37" si="4">N9-D9</f>
        <v>4</v>
      </c>
      <c r="Y9" s="22">
        <f t="shared" ref="Y9:Y37" si="5">O9-E9</f>
        <v>5.5</v>
      </c>
      <c r="Z9" s="22">
        <f t="shared" ref="Z9:Z37" si="6">P9-F9</f>
        <v>5500</v>
      </c>
      <c r="AA9" s="22">
        <f t="shared" ref="AA9:AA37" si="7">Q9-G9</f>
        <v>0</v>
      </c>
      <c r="AB9" s="22">
        <f t="shared" ref="AB9:AB37" si="8">R9-H9</f>
        <v>0</v>
      </c>
      <c r="AC9" s="22">
        <f t="shared" ref="AC9:AC37" si="9">S9-I9</f>
        <v>22000</v>
      </c>
      <c r="AD9" s="22">
        <f t="shared" ref="AD9:AD37" si="10">T9-J9</f>
        <v>0</v>
      </c>
      <c r="AE9" s="22">
        <f t="shared" ref="AE9:AE37" si="11">U9-K9</f>
        <v>0</v>
      </c>
      <c r="AF9" s="22">
        <f t="shared" ref="AF9:AF37" si="12">V9-L9</f>
        <v>0</v>
      </c>
      <c r="AG9" s="22">
        <f t="shared" ref="AG9:AG37" si="13">W9-M9</f>
        <v>264000</v>
      </c>
    </row>
    <row r="10" spans="2:33" ht="20.25" customHeight="1" x14ac:dyDescent="0.25">
      <c r="B10" s="21">
        <v>3</v>
      </c>
      <c r="C10" s="21" t="s">
        <v>21</v>
      </c>
      <c r="D10" s="22">
        <v>1</v>
      </c>
      <c r="E10" s="23">
        <v>5</v>
      </c>
      <c r="F10" s="23">
        <f t="shared" ref="F10:F37" si="14">E10*1000</f>
        <v>5000</v>
      </c>
      <c r="G10" s="23">
        <v>0</v>
      </c>
      <c r="H10" s="23">
        <v>0</v>
      </c>
      <c r="I10" s="23">
        <f t="shared" ref="I10:I37" si="15">D10*F10</f>
        <v>5000</v>
      </c>
      <c r="J10" s="23">
        <v>0</v>
      </c>
      <c r="K10" s="23">
        <v>0</v>
      </c>
      <c r="L10" s="23">
        <v>0</v>
      </c>
      <c r="M10" s="23">
        <f t="shared" ref="M10:M37" si="16">I10*12+J10+K10+L10</f>
        <v>60000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2">
        <f t="shared" si="4"/>
        <v>-1</v>
      </c>
      <c r="Y10" s="22">
        <f t="shared" si="5"/>
        <v>-5</v>
      </c>
      <c r="Z10" s="22">
        <f t="shared" si="6"/>
        <v>-5000</v>
      </c>
      <c r="AA10" s="22">
        <f t="shared" si="7"/>
        <v>0</v>
      </c>
      <c r="AB10" s="22">
        <f t="shared" si="8"/>
        <v>0</v>
      </c>
      <c r="AC10" s="22">
        <f t="shared" si="9"/>
        <v>-5000</v>
      </c>
      <c r="AD10" s="22">
        <f t="shared" si="10"/>
        <v>0</v>
      </c>
      <c r="AE10" s="22">
        <f t="shared" si="11"/>
        <v>0</v>
      </c>
      <c r="AF10" s="22">
        <f t="shared" si="12"/>
        <v>0</v>
      </c>
      <c r="AG10" s="22">
        <f t="shared" si="13"/>
        <v>-60000</v>
      </c>
    </row>
    <row r="11" spans="2:33" ht="20.25" customHeight="1" x14ac:dyDescent="0.25">
      <c r="B11" s="21">
        <v>4</v>
      </c>
      <c r="C11" s="21" t="s">
        <v>21</v>
      </c>
      <c r="D11" s="22">
        <v>1</v>
      </c>
      <c r="E11" s="23">
        <v>4.8</v>
      </c>
      <c r="F11" s="23">
        <f>E11*1000</f>
        <v>4800</v>
      </c>
      <c r="G11" s="23">
        <v>0</v>
      </c>
      <c r="H11" s="23">
        <v>0</v>
      </c>
      <c r="I11" s="23">
        <f>D11*F11</f>
        <v>4800</v>
      </c>
      <c r="J11" s="23">
        <v>0</v>
      </c>
      <c r="K11" s="23">
        <v>0</v>
      </c>
      <c r="L11" s="23">
        <v>0</v>
      </c>
      <c r="M11" s="23">
        <f>I11*12+J11+K11+L11</f>
        <v>57600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2">
        <f t="shared" si="4"/>
        <v>-1</v>
      </c>
      <c r="Y11" s="22">
        <f t="shared" si="5"/>
        <v>-4.8</v>
      </c>
      <c r="Z11" s="22">
        <f t="shared" si="6"/>
        <v>-4800</v>
      </c>
      <c r="AA11" s="22">
        <f t="shared" si="7"/>
        <v>0</v>
      </c>
      <c r="AB11" s="22">
        <f t="shared" si="8"/>
        <v>0</v>
      </c>
      <c r="AC11" s="22">
        <f t="shared" si="9"/>
        <v>-4800</v>
      </c>
      <c r="AD11" s="22">
        <f t="shared" si="10"/>
        <v>0</v>
      </c>
      <c r="AE11" s="22">
        <f t="shared" si="11"/>
        <v>0</v>
      </c>
      <c r="AF11" s="22">
        <f t="shared" si="12"/>
        <v>0</v>
      </c>
      <c r="AG11" s="22">
        <f t="shared" si="13"/>
        <v>-57600</v>
      </c>
    </row>
    <row r="12" spans="2:33" ht="20.25" customHeight="1" x14ac:dyDescent="0.25">
      <c r="B12" s="21">
        <v>5</v>
      </c>
      <c r="C12" s="21" t="s">
        <v>21</v>
      </c>
      <c r="D12" s="22">
        <v>1</v>
      </c>
      <c r="E12" s="23">
        <v>4</v>
      </c>
      <c r="F12" s="23">
        <f>E12*1000</f>
        <v>4000</v>
      </c>
      <c r="G12" s="23">
        <v>0</v>
      </c>
      <c r="H12" s="23">
        <v>0</v>
      </c>
      <c r="I12" s="23">
        <f>D12*F12</f>
        <v>4000</v>
      </c>
      <c r="J12" s="23">
        <v>0</v>
      </c>
      <c r="K12" s="23">
        <v>0</v>
      </c>
      <c r="L12" s="23">
        <v>0</v>
      </c>
      <c r="M12" s="23">
        <f>I12*12+J12+K12+L12</f>
        <v>48000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2">
        <f t="shared" si="4"/>
        <v>-1</v>
      </c>
      <c r="Y12" s="22">
        <f t="shared" si="5"/>
        <v>-4</v>
      </c>
      <c r="Z12" s="22">
        <f t="shared" si="6"/>
        <v>-4000</v>
      </c>
      <c r="AA12" s="22">
        <f t="shared" si="7"/>
        <v>0</v>
      </c>
      <c r="AB12" s="22">
        <f t="shared" si="8"/>
        <v>0</v>
      </c>
      <c r="AC12" s="22">
        <f t="shared" si="9"/>
        <v>-4000</v>
      </c>
      <c r="AD12" s="22">
        <f t="shared" si="10"/>
        <v>0</v>
      </c>
      <c r="AE12" s="22">
        <f t="shared" si="11"/>
        <v>0</v>
      </c>
      <c r="AF12" s="22">
        <f t="shared" si="12"/>
        <v>0</v>
      </c>
      <c r="AG12" s="22">
        <f t="shared" si="13"/>
        <v>-48000</v>
      </c>
    </row>
    <row r="13" spans="2:33" ht="20.25" customHeight="1" x14ac:dyDescent="0.25">
      <c r="B13" s="21">
        <v>6</v>
      </c>
      <c r="C13" s="21" t="s">
        <v>22</v>
      </c>
      <c r="D13" s="22">
        <v>1</v>
      </c>
      <c r="E13" s="23">
        <v>5</v>
      </c>
      <c r="F13" s="23">
        <f t="shared" si="14"/>
        <v>5000</v>
      </c>
      <c r="G13" s="23">
        <v>0</v>
      </c>
      <c r="H13" s="23">
        <v>0</v>
      </c>
      <c r="I13" s="23">
        <f t="shared" si="15"/>
        <v>5000</v>
      </c>
      <c r="J13" s="23">
        <v>0</v>
      </c>
      <c r="K13" s="23">
        <v>0</v>
      </c>
      <c r="L13" s="23">
        <v>0</v>
      </c>
      <c r="M13" s="23">
        <f t="shared" si="16"/>
        <v>60000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2">
        <f t="shared" si="4"/>
        <v>-1</v>
      </c>
      <c r="Y13" s="22">
        <f t="shared" si="5"/>
        <v>-5</v>
      </c>
      <c r="Z13" s="22">
        <f t="shared" si="6"/>
        <v>-5000</v>
      </c>
      <c r="AA13" s="22">
        <f t="shared" si="7"/>
        <v>0</v>
      </c>
      <c r="AB13" s="22">
        <f t="shared" si="8"/>
        <v>0</v>
      </c>
      <c r="AC13" s="22">
        <f t="shared" si="9"/>
        <v>-5000</v>
      </c>
      <c r="AD13" s="22">
        <f t="shared" si="10"/>
        <v>0</v>
      </c>
      <c r="AE13" s="22">
        <f t="shared" si="11"/>
        <v>0</v>
      </c>
      <c r="AF13" s="22">
        <f t="shared" si="12"/>
        <v>0</v>
      </c>
      <c r="AG13" s="22">
        <f t="shared" si="13"/>
        <v>-60000</v>
      </c>
    </row>
    <row r="14" spans="2:33" ht="20.25" customHeight="1" x14ac:dyDescent="0.25">
      <c r="B14" s="21">
        <v>7</v>
      </c>
      <c r="C14" s="21" t="s">
        <v>22</v>
      </c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2">
        <v>6</v>
      </c>
      <c r="O14" s="23">
        <v>4.4000000000000004</v>
      </c>
      <c r="P14" s="23">
        <f t="shared" ref="P14" si="17">O14*1000</f>
        <v>4400</v>
      </c>
      <c r="Q14" s="23">
        <v>0</v>
      </c>
      <c r="R14" s="23">
        <v>0</v>
      </c>
      <c r="S14" s="23">
        <f t="shared" ref="S14" si="18">N14*P14</f>
        <v>26400</v>
      </c>
      <c r="T14" s="23">
        <v>0</v>
      </c>
      <c r="U14" s="23">
        <v>0</v>
      </c>
      <c r="V14" s="23">
        <v>0</v>
      </c>
      <c r="W14" s="23">
        <f t="shared" ref="W14" si="19">S14*12+T14+U14+V14</f>
        <v>316800</v>
      </c>
      <c r="X14" s="22">
        <f t="shared" si="4"/>
        <v>6</v>
      </c>
      <c r="Y14" s="22">
        <f t="shared" si="5"/>
        <v>4.4000000000000004</v>
      </c>
      <c r="Z14" s="22">
        <f t="shared" si="6"/>
        <v>4400</v>
      </c>
      <c r="AA14" s="22">
        <f t="shared" si="7"/>
        <v>0</v>
      </c>
      <c r="AB14" s="22">
        <f t="shared" si="8"/>
        <v>0</v>
      </c>
      <c r="AC14" s="22">
        <f t="shared" si="9"/>
        <v>26400</v>
      </c>
      <c r="AD14" s="22">
        <f t="shared" si="10"/>
        <v>0</v>
      </c>
      <c r="AE14" s="22">
        <f t="shared" si="11"/>
        <v>0</v>
      </c>
      <c r="AF14" s="22">
        <f t="shared" si="12"/>
        <v>0</v>
      </c>
      <c r="AG14" s="22">
        <f t="shared" si="13"/>
        <v>316800</v>
      </c>
    </row>
    <row r="15" spans="2:33" ht="20.25" customHeight="1" x14ac:dyDescent="0.25">
      <c r="B15" s="21">
        <v>8</v>
      </c>
      <c r="C15" s="21" t="s">
        <v>22</v>
      </c>
      <c r="D15" s="22">
        <v>4</v>
      </c>
      <c r="E15" s="23">
        <v>3.8</v>
      </c>
      <c r="F15" s="23">
        <f t="shared" si="14"/>
        <v>3800</v>
      </c>
      <c r="G15" s="23">
        <v>0</v>
      </c>
      <c r="H15" s="23">
        <v>0</v>
      </c>
      <c r="I15" s="23">
        <f t="shared" si="15"/>
        <v>15200</v>
      </c>
      <c r="J15" s="23">
        <v>0</v>
      </c>
      <c r="K15" s="23">
        <v>0</v>
      </c>
      <c r="L15" s="23">
        <v>0</v>
      </c>
      <c r="M15" s="23">
        <f t="shared" si="16"/>
        <v>182400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2">
        <f t="shared" si="4"/>
        <v>-4</v>
      </c>
      <c r="Y15" s="22">
        <f t="shared" si="5"/>
        <v>-3.8</v>
      </c>
      <c r="Z15" s="22">
        <f t="shared" si="6"/>
        <v>-3800</v>
      </c>
      <c r="AA15" s="22">
        <f t="shared" si="7"/>
        <v>0</v>
      </c>
      <c r="AB15" s="22">
        <f t="shared" si="8"/>
        <v>0</v>
      </c>
      <c r="AC15" s="22">
        <f t="shared" si="9"/>
        <v>-15200</v>
      </c>
      <c r="AD15" s="22">
        <f t="shared" si="10"/>
        <v>0</v>
      </c>
      <c r="AE15" s="22">
        <f t="shared" si="11"/>
        <v>0</v>
      </c>
      <c r="AF15" s="22">
        <f t="shared" si="12"/>
        <v>0</v>
      </c>
      <c r="AG15" s="22">
        <f t="shared" si="13"/>
        <v>-182400</v>
      </c>
    </row>
    <row r="16" spans="2:33" ht="20.25" customHeight="1" x14ac:dyDescent="0.25">
      <c r="B16" s="21">
        <v>9</v>
      </c>
      <c r="C16" s="21" t="s">
        <v>23</v>
      </c>
      <c r="D16" s="22">
        <v>1</v>
      </c>
      <c r="E16" s="23">
        <v>3.2</v>
      </c>
      <c r="F16" s="23">
        <f t="shared" si="14"/>
        <v>3200</v>
      </c>
      <c r="G16" s="23">
        <v>0</v>
      </c>
      <c r="H16" s="23">
        <v>0</v>
      </c>
      <c r="I16" s="23">
        <f t="shared" si="15"/>
        <v>3200</v>
      </c>
      <c r="J16" s="23">
        <v>0</v>
      </c>
      <c r="K16" s="23">
        <v>0</v>
      </c>
      <c r="L16" s="23">
        <v>0</v>
      </c>
      <c r="M16" s="23">
        <f t="shared" si="16"/>
        <v>38400</v>
      </c>
      <c r="N16" s="22">
        <v>4</v>
      </c>
      <c r="O16" s="23">
        <v>3.2</v>
      </c>
      <c r="P16" s="23">
        <f t="shared" ref="P16" si="20">O16*1000</f>
        <v>3200</v>
      </c>
      <c r="Q16" s="23">
        <v>0</v>
      </c>
      <c r="R16" s="23">
        <v>0</v>
      </c>
      <c r="S16" s="23">
        <f t="shared" ref="S16" si="21">N16*P16</f>
        <v>12800</v>
      </c>
      <c r="T16" s="23">
        <v>0</v>
      </c>
      <c r="U16" s="23">
        <v>0</v>
      </c>
      <c r="V16" s="23">
        <v>0</v>
      </c>
      <c r="W16" s="23">
        <f t="shared" ref="W16" si="22">S16*12+T16+U16+V16</f>
        <v>153600</v>
      </c>
      <c r="X16" s="22">
        <f t="shared" si="4"/>
        <v>3</v>
      </c>
      <c r="Y16" s="22">
        <f t="shared" si="5"/>
        <v>0</v>
      </c>
      <c r="Z16" s="22">
        <f t="shared" si="6"/>
        <v>0</v>
      </c>
      <c r="AA16" s="22">
        <f t="shared" si="7"/>
        <v>0</v>
      </c>
      <c r="AB16" s="22">
        <f t="shared" si="8"/>
        <v>0</v>
      </c>
      <c r="AC16" s="22">
        <f t="shared" si="9"/>
        <v>9600</v>
      </c>
      <c r="AD16" s="22">
        <f t="shared" si="10"/>
        <v>0</v>
      </c>
      <c r="AE16" s="22">
        <f t="shared" si="11"/>
        <v>0</v>
      </c>
      <c r="AF16" s="22">
        <f t="shared" si="12"/>
        <v>0</v>
      </c>
      <c r="AG16" s="22">
        <f t="shared" si="13"/>
        <v>115200</v>
      </c>
    </row>
    <row r="17" spans="2:33" ht="20.25" customHeight="1" x14ac:dyDescent="0.25">
      <c r="B17" s="21">
        <v>10</v>
      </c>
      <c r="C17" s="21" t="s">
        <v>23</v>
      </c>
      <c r="D17" s="22">
        <v>1</v>
      </c>
      <c r="E17" s="23">
        <v>2.5</v>
      </c>
      <c r="F17" s="23">
        <f t="shared" si="14"/>
        <v>2500</v>
      </c>
      <c r="G17" s="23">
        <v>0</v>
      </c>
      <c r="H17" s="23">
        <v>0</v>
      </c>
      <c r="I17" s="23">
        <f t="shared" si="15"/>
        <v>2500</v>
      </c>
      <c r="J17" s="23">
        <v>0</v>
      </c>
      <c r="K17" s="23">
        <v>0</v>
      </c>
      <c r="L17" s="23">
        <v>0</v>
      </c>
      <c r="M17" s="23">
        <f t="shared" si="16"/>
        <v>30000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2">
        <f t="shared" si="4"/>
        <v>-1</v>
      </c>
      <c r="Y17" s="22">
        <f t="shared" si="5"/>
        <v>-2.5</v>
      </c>
      <c r="Z17" s="22">
        <f t="shared" si="6"/>
        <v>-2500</v>
      </c>
      <c r="AA17" s="22">
        <f t="shared" si="7"/>
        <v>0</v>
      </c>
      <c r="AB17" s="22">
        <f t="shared" si="8"/>
        <v>0</v>
      </c>
      <c r="AC17" s="22">
        <f t="shared" si="9"/>
        <v>-2500</v>
      </c>
      <c r="AD17" s="22">
        <f t="shared" si="10"/>
        <v>0</v>
      </c>
      <c r="AE17" s="22">
        <f t="shared" si="11"/>
        <v>0</v>
      </c>
      <c r="AF17" s="22">
        <f t="shared" si="12"/>
        <v>0</v>
      </c>
      <c r="AG17" s="22">
        <f t="shared" si="13"/>
        <v>-30000</v>
      </c>
    </row>
    <row r="18" spans="2:33" ht="28.5" customHeight="1" x14ac:dyDescent="0.25">
      <c r="B18" s="21">
        <v>11</v>
      </c>
      <c r="C18" s="21" t="s">
        <v>24</v>
      </c>
      <c r="D18" s="22">
        <v>1</v>
      </c>
      <c r="E18" s="23">
        <v>2.2000000000000002</v>
      </c>
      <c r="F18" s="23">
        <f t="shared" si="14"/>
        <v>2200</v>
      </c>
      <c r="G18" s="23">
        <v>0</v>
      </c>
      <c r="H18" s="23">
        <v>0</v>
      </c>
      <c r="I18" s="23">
        <f t="shared" si="15"/>
        <v>2200</v>
      </c>
      <c r="J18" s="23">
        <v>0</v>
      </c>
      <c r="K18" s="23">
        <v>0</v>
      </c>
      <c r="L18" s="23">
        <v>0</v>
      </c>
      <c r="M18" s="23">
        <f t="shared" si="16"/>
        <v>26400</v>
      </c>
      <c r="N18" s="22">
        <v>1</v>
      </c>
      <c r="O18" s="23">
        <v>2.2000000000000002</v>
      </c>
      <c r="P18" s="23">
        <f t="shared" ref="P18:P21" si="23">O18*1000</f>
        <v>2200</v>
      </c>
      <c r="Q18" s="23">
        <v>0</v>
      </c>
      <c r="R18" s="23">
        <v>0</v>
      </c>
      <c r="S18" s="23">
        <f t="shared" ref="S18:S21" si="24">N18*P18</f>
        <v>2200</v>
      </c>
      <c r="T18" s="23">
        <v>0</v>
      </c>
      <c r="U18" s="23">
        <v>0</v>
      </c>
      <c r="V18" s="23">
        <v>0</v>
      </c>
      <c r="W18" s="23">
        <f t="shared" ref="W18:W21" si="25">S18*12+T18+U18+V18</f>
        <v>26400</v>
      </c>
      <c r="X18" s="22">
        <f t="shared" si="4"/>
        <v>0</v>
      </c>
      <c r="Y18" s="22">
        <f t="shared" si="5"/>
        <v>0</v>
      </c>
      <c r="Z18" s="22">
        <f t="shared" si="6"/>
        <v>0</v>
      </c>
      <c r="AA18" s="22">
        <f t="shared" si="7"/>
        <v>0</v>
      </c>
      <c r="AB18" s="22">
        <f t="shared" si="8"/>
        <v>0</v>
      </c>
      <c r="AC18" s="22">
        <f t="shared" si="9"/>
        <v>0</v>
      </c>
      <c r="AD18" s="22">
        <f t="shared" si="10"/>
        <v>0</v>
      </c>
      <c r="AE18" s="22">
        <f t="shared" si="11"/>
        <v>0</v>
      </c>
      <c r="AF18" s="22">
        <f t="shared" si="12"/>
        <v>0</v>
      </c>
      <c r="AG18" s="22">
        <f t="shared" si="13"/>
        <v>0</v>
      </c>
    </row>
    <row r="19" spans="2:33" ht="28.5" customHeight="1" x14ac:dyDescent="0.25">
      <c r="B19" s="21">
        <v>12</v>
      </c>
      <c r="C19" s="21" t="s">
        <v>25</v>
      </c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2">
        <v>13</v>
      </c>
      <c r="O19" s="23">
        <v>2.8</v>
      </c>
      <c r="P19" s="23">
        <f t="shared" si="23"/>
        <v>2800</v>
      </c>
      <c r="Q19" s="23">
        <v>0</v>
      </c>
      <c r="R19" s="23">
        <v>0</v>
      </c>
      <c r="S19" s="23">
        <f t="shared" si="24"/>
        <v>36400</v>
      </c>
      <c r="T19" s="23">
        <v>0</v>
      </c>
      <c r="U19" s="23">
        <v>0</v>
      </c>
      <c r="V19" s="23">
        <v>0</v>
      </c>
      <c r="W19" s="23">
        <f t="shared" si="25"/>
        <v>436800</v>
      </c>
      <c r="X19" s="22">
        <f t="shared" si="4"/>
        <v>13</v>
      </c>
      <c r="Y19" s="22">
        <f t="shared" si="5"/>
        <v>2.8</v>
      </c>
      <c r="Z19" s="22">
        <f t="shared" si="6"/>
        <v>2800</v>
      </c>
      <c r="AA19" s="22">
        <f t="shared" si="7"/>
        <v>0</v>
      </c>
      <c r="AB19" s="22">
        <f t="shared" si="8"/>
        <v>0</v>
      </c>
      <c r="AC19" s="22">
        <f t="shared" si="9"/>
        <v>36400</v>
      </c>
      <c r="AD19" s="22">
        <f t="shared" si="10"/>
        <v>0</v>
      </c>
      <c r="AE19" s="22">
        <f t="shared" si="11"/>
        <v>0</v>
      </c>
      <c r="AF19" s="22">
        <f t="shared" si="12"/>
        <v>0</v>
      </c>
      <c r="AG19" s="22">
        <f t="shared" si="13"/>
        <v>436800</v>
      </c>
    </row>
    <row r="20" spans="2:33" ht="28.5" customHeight="1" x14ac:dyDescent="0.25">
      <c r="B20" s="21">
        <v>13</v>
      </c>
      <c r="C20" s="21" t="s">
        <v>31</v>
      </c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2">
        <v>9</v>
      </c>
      <c r="O20" s="23">
        <v>2.2000000000000002</v>
      </c>
      <c r="P20" s="23">
        <f t="shared" si="23"/>
        <v>2200</v>
      </c>
      <c r="Q20" s="23">
        <v>0</v>
      </c>
      <c r="R20" s="23">
        <v>0</v>
      </c>
      <c r="S20" s="23">
        <f t="shared" si="24"/>
        <v>19800</v>
      </c>
      <c r="T20" s="23">
        <v>0</v>
      </c>
      <c r="U20" s="23">
        <v>0</v>
      </c>
      <c r="V20" s="23">
        <v>0</v>
      </c>
      <c r="W20" s="23">
        <f t="shared" si="25"/>
        <v>237600</v>
      </c>
      <c r="X20" s="22">
        <f t="shared" si="4"/>
        <v>9</v>
      </c>
      <c r="Y20" s="22">
        <f t="shared" si="5"/>
        <v>2.2000000000000002</v>
      </c>
      <c r="Z20" s="22">
        <f t="shared" si="6"/>
        <v>2200</v>
      </c>
      <c r="AA20" s="22">
        <f t="shared" si="7"/>
        <v>0</v>
      </c>
      <c r="AB20" s="22">
        <f t="shared" si="8"/>
        <v>0</v>
      </c>
      <c r="AC20" s="22">
        <f t="shared" si="9"/>
        <v>19800</v>
      </c>
      <c r="AD20" s="22">
        <f t="shared" si="10"/>
        <v>0</v>
      </c>
      <c r="AE20" s="22">
        <f t="shared" si="11"/>
        <v>0</v>
      </c>
      <c r="AF20" s="22">
        <f t="shared" si="12"/>
        <v>0</v>
      </c>
      <c r="AG20" s="22">
        <f t="shared" si="13"/>
        <v>237600</v>
      </c>
    </row>
    <row r="21" spans="2:33" ht="28.5" customHeight="1" x14ac:dyDescent="0.25">
      <c r="B21" s="21">
        <v>14</v>
      </c>
      <c r="C21" s="21" t="s">
        <v>32</v>
      </c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2">
        <v>16</v>
      </c>
      <c r="O21" s="23">
        <v>2.2000000000000002</v>
      </c>
      <c r="P21" s="23">
        <f t="shared" si="23"/>
        <v>2200</v>
      </c>
      <c r="Q21" s="23">
        <v>0</v>
      </c>
      <c r="R21" s="23">
        <v>0</v>
      </c>
      <c r="S21" s="23">
        <f t="shared" si="24"/>
        <v>35200</v>
      </c>
      <c r="T21" s="23">
        <v>0</v>
      </c>
      <c r="U21" s="23">
        <v>0</v>
      </c>
      <c r="V21" s="23">
        <v>0</v>
      </c>
      <c r="W21" s="23">
        <f t="shared" si="25"/>
        <v>422400</v>
      </c>
      <c r="X21" s="22">
        <f t="shared" si="4"/>
        <v>16</v>
      </c>
      <c r="Y21" s="22">
        <f t="shared" si="5"/>
        <v>2.2000000000000002</v>
      </c>
      <c r="Z21" s="22">
        <f t="shared" si="6"/>
        <v>2200</v>
      </c>
      <c r="AA21" s="22">
        <f t="shared" si="7"/>
        <v>0</v>
      </c>
      <c r="AB21" s="22">
        <f t="shared" si="8"/>
        <v>0</v>
      </c>
      <c r="AC21" s="22">
        <f t="shared" si="9"/>
        <v>35200</v>
      </c>
      <c r="AD21" s="22">
        <f t="shared" si="10"/>
        <v>0</v>
      </c>
      <c r="AE21" s="22">
        <f t="shared" si="11"/>
        <v>0</v>
      </c>
      <c r="AF21" s="22">
        <f t="shared" si="12"/>
        <v>0</v>
      </c>
      <c r="AG21" s="22">
        <f t="shared" si="13"/>
        <v>422400</v>
      </c>
    </row>
    <row r="22" spans="2:33" ht="28.5" customHeight="1" x14ac:dyDescent="0.25">
      <c r="B22" s="21">
        <v>15</v>
      </c>
      <c r="C22" s="21" t="s">
        <v>25</v>
      </c>
      <c r="D22" s="22">
        <v>2</v>
      </c>
      <c r="E22" s="23">
        <v>2.5</v>
      </c>
      <c r="F22" s="23">
        <f>E22*1000</f>
        <v>2500</v>
      </c>
      <c r="G22" s="23">
        <v>0</v>
      </c>
      <c r="H22" s="23">
        <v>0</v>
      </c>
      <c r="I22" s="23">
        <f>D22*F22</f>
        <v>5000</v>
      </c>
      <c r="J22" s="23">
        <v>0</v>
      </c>
      <c r="K22" s="23">
        <v>0</v>
      </c>
      <c r="L22" s="23">
        <v>0</v>
      </c>
      <c r="M22" s="23">
        <f>I22*12+J22+K22+L22</f>
        <v>60000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2">
        <f t="shared" si="4"/>
        <v>-2</v>
      </c>
      <c r="Y22" s="22">
        <f t="shared" si="5"/>
        <v>-2.5</v>
      </c>
      <c r="Z22" s="22">
        <f t="shared" si="6"/>
        <v>-2500</v>
      </c>
      <c r="AA22" s="22">
        <f t="shared" si="7"/>
        <v>0</v>
      </c>
      <c r="AB22" s="22">
        <f t="shared" si="8"/>
        <v>0</v>
      </c>
      <c r="AC22" s="22">
        <f t="shared" si="9"/>
        <v>-5000</v>
      </c>
      <c r="AD22" s="22">
        <f t="shared" si="10"/>
        <v>0</v>
      </c>
      <c r="AE22" s="22">
        <f t="shared" si="11"/>
        <v>0</v>
      </c>
      <c r="AF22" s="22">
        <f t="shared" si="12"/>
        <v>0</v>
      </c>
      <c r="AG22" s="22">
        <f t="shared" si="13"/>
        <v>-60000</v>
      </c>
    </row>
    <row r="23" spans="2:33" ht="20.25" customHeight="1" x14ac:dyDescent="0.25">
      <c r="B23" s="21">
        <v>16</v>
      </c>
      <c r="C23" s="21" t="s">
        <v>25</v>
      </c>
      <c r="D23" s="22">
        <v>8</v>
      </c>
      <c r="E23" s="23">
        <v>2.2000000000000002</v>
      </c>
      <c r="F23" s="23">
        <f t="shared" si="14"/>
        <v>2200</v>
      </c>
      <c r="G23" s="23">
        <v>0</v>
      </c>
      <c r="H23" s="23">
        <v>0</v>
      </c>
      <c r="I23" s="23">
        <f t="shared" si="15"/>
        <v>17600</v>
      </c>
      <c r="J23" s="23">
        <v>0</v>
      </c>
      <c r="K23" s="23">
        <v>0</v>
      </c>
      <c r="L23" s="23">
        <v>0</v>
      </c>
      <c r="M23" s="23">
        <f t="shared" si="16"/>
        <v>211200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2">
        <f t="shared" si="4"/>
        <v>-8</v>
      </c>
      <c r="Y23" s="22">
        <f t="shared" si="5"/>
        <v>-2.2000000000000002</v>
      </c>
      <c r="Z23" s="22">
        <f t="shared" si="6"/>
        <v>-2200</v>
      </c>
      <c r="AA23" s="22">
        <f t="shared" si="7"/>
        <v>0</v>
      </c>
      <c r="AB23" s="22">
        <f t="shared" si="8"/>
        <v>0</v>
      </c>
      <c r="AC23" s="22">
        <f t="shared" si="9"/>
        <v>-17600</v>
      </c>
      <c r="AD23" s="22">
        <f t="shared" si="10"/>
        <v>0</v>
      </c>
      <c r="AE23" s="22">
        <f t="shared" si="11"/>
        <v>0</v>
      </c>
      <c r="AF23" s="22">
        <f t="shared" si="12"/>
        <v>0</v>
      </c>
      <c r="AG23" s="22">
        <f t="shared" si="13"/>
        <v>-211200</v>
      </c>
    </row>
    <row r="24" spans="2:33" ht="20.25" customHeight="1" x14ac:dyDescent="0.25">
      <c r="B24" s="21">
        <v>17</v>
      </c>
      <c r="C24" s="21" t="s">
        <v>25</v>
      </c>
      <c r="D24" s="22">
        <v>1</v>
      </c>
      <c r="E24" s="23">
        <v>2</v>
      </c>
      <c r="F24" s="23">
        <f>E24*1000</f>
        <v>2000</v>
      </c>
      <c r="G24" s="23">
        <v>0</v>
      </c>
      <c r="H24" s="23">
        <v>0</v>
      </c>
      <c r="I24" s="23">
        <f>D24*F24</f>
        <v>2000</v>
      </c>
      <c r="J24" s="23">
        <v>0</v>
      </c>
      <c r="K24" s="23">
        <v>0</v>
      </c>
      <c r="L24" s="23">
        <v>0</v>
      </c>
      <c r="M24" s="23">
        <f>I24*12+J24+K24+L24</f>
        <v>24000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2">
        <f t="shared" si="4"/>
        <v>-1</v>
      </c>
      <c r="Y24" s="22">
        <f t="shared" si="5"/>
        <v>-2</v>
      </c>
      <c r="Z24" s="22">
        <f t="shared" si="6"/>
        <v>-2000</v>
      </c>
      <c r="AA24" s="22">
        <f t="shared" si="7"/>
        <v>0</v>
      </c>
      <c r="AB24" s="22">
        <f t="shared" si="8"/>
        <v>0</v>
      </c>
      <c r="AC24" s="22">
        <f t="shared" si="9"/>
        <v>-2000</v>
      </c>
      <c r="AD24" s="22">
        <f t="shared" si="10"/>
        <v>0</v>
      </c>
      <c r="AE24" s="22">
        <f t="shared" si="11"/>
        <v>0</v>
      </c>
      <c r="AF24" s="22">
        <f t="shared" si="12"/>
        <v>0</v>
      </c>
      <c r="AG24" s="22">
        <f t="shared" si="13"/>
        <v>-24000</v>
      </c>
    </row>
    <row r="25" spans="2:33" ht="20.25" customHeight="1" x14ac:dyDescent="0.25">
      <c r="B25" s="21">
        <v>18</v>
      </c>
      <c r="C25" s="21" t="s">
        <v>26</v>
      </c>
      <c r="D25" s="22">
        <v>1</v>
      </c>
      <c r="E25" s="23">
        <v>1.9</v>
      </c>
      <c r="F25" s="23">
        <f t="shared" si="14"/>
        <v>1900</v>
      </c>
      <c r="G25" s="23">
        <v>0</v>
      </c>
      <c r="H25" s="23">
        <v>0</v>
      </c>
      <c r="I25" s="23">
        <f t="shared" si="15"/>
        <v>1900</v>
      </c>
      <c r="J25" s="23">
        <v>0</v>
      </c>
      <c r="K25" s="23">
        <v>0</v>
      </c>
      <c r="L25" s="23">
        <v>0</v>
      </c>
      <c r="M25" s="23">
        <f t="shared" si="16"/>
        <v>22800</v>
      </c>
      <c r="N25" s="22">
        <v>2</v>
      </c>
      <c r="O25" s="23">
        <v>1.9</v>
      </c>
      <c r="P25" s="23">
        <f t="shared" ref="P25" si="26">O25*1000</f>
        <v>1900</v>
      </c>
      <c r="Q25" s="23">
        <v>0</v>
      </c>
      <c r="R25" s="23">
        <v>0</v>
      </c>
      <c r="S25" s="23">
        <f t="shared" ref="S25" si="27">N25*P25</f>
        <v>3800</v>
      </c>
      <c r="T25" s="23">
        <v>0</v>
      </c>
      <c r="U25" s="23">
        <v>0</v>
      </c>
      <c r="V25" s="23">
        <v>0</v>
      </c>
      <c r="W25" s="23">
        <f t="shared" ref="W25" si="28">S25*12+T25+U25+V25</f>
        <v>45600</v>
      </c>
      <c r="X25" s="22">
        <f t="shared" si="4"/>
        <v>1</v>
      </c>
      <c r="Y25" s="22">
        <f t="shared" si="5"/>
        <v>0</v>
      </c>
      <c r="Z25" s="22">
        <f t="shared" si="6"/>
        <v>0</v>
      </c>
      <c r="AA25" s="22">
        <f t="shared" si="7"/>
        <v>0</v>
      </c>
      <c r="AB25" s="22">
        <f t="shared" si="8"/>
        <v>0</v>
      </c>
      <c r="AC25" s="22">
        <f t="shared" si="9"/>
        <v>1900</v>
      </c>
      <c r="AD25" s="22">
        <f t="shared" si="10"/>
        <v>0</v>
      </c>
      <c r="AE25" s="22">
        <f t="shared" si="11"/>
        <v>0</v>
      </c>
      <c r="AF25" s="22">
        <f t="shared" si="12"/>
        <v>0</v>
      </c>
      <c r="AG25" s="22">
        <f t="shared" si="13"/>
        <v>22800</v>
      </c>
    </row>
    <row r="26" spans="2:33" ht="20.25" customHeight="1" x14ac:dyDescent="0.25">
      <c r="B26" s="21">
        <v>19</v>
      </c>
      <c r="C26" s="21" t="s">
        <v>26</v>
      </c>
      <c r="D26" s="22">
        <v>1</v>
      </c>
      <c r="E26" s="23">
        <v>1.7</v>
      </c>
      <c r="F26" s="23">
        <f>E26*1000</f>
        <v>1700</v>
      </c>
      <c r="G26" s="23">
        <v>0</v>
      </c>
      <c r="H26" s="23">
        <v>0</v>
      </c>
      <c r="I26" s="23">
        <f>D26*F26</f>
        <v>1700</v>
      </c>
      <c r="J26" s="23">
        <v>0</v>
      </c>
      <c r="K26" s="23">
        <v>0</v>
      </c>
      <c r="L26" s="23">
        <v>0</v>
      </c>
      <c r="M26" s="23">
        <f>I26*12+J26+K26+L26</f>
        <v>20400</v>
      </c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2">
        <f t="shared" si="4"/>
        <v>-1</v>
      </c>
      <c r="Y26" s="22">
        <f t="shared" si="5"/>
        <v>-1.7</v>
      </c>
      <c r="Z26" s="22">
        <f t="shared" si="6"/>
        <v>-1700</v>
      </c>
      <c r="AA26" s="22">
        <f t="shared" si="7"/>
        <v>0</v>
      </c>
      <c r="AB26" s="22">
        <f t="shared" si="8"/>
        <v>0</v>
      </c>
      <c r="AC26" s="22">
        <f t="shared" si="9"/>
        <v>-1700</v>
      </c>
      <c r="AD26" s="22">
        <f t="shared" si="10"/>
        <v>0</v>
      </c>
      <c r="AE26" s="22">
        <f t="shared" si="11"/>
        <v>0</v>
      </c>
      <c r="AF26" s="22">
        <f t="shared" si="12"/>
        <v>0</v>
      </c>
      <c r="AG26" s="22">
        <f t="shared" si="13"/>
        <v>-20400</v>
      </c>
    </row>
    <row r="27" spans="2:33" ht="20.25" customHeight="1" x14ac:dyDescent="0.25">
      <c r="B27" s="21">
        <v>20</v>
      </c>
      <c r="C27" s="24" t="s">
        <v>27</v>
      </c>
      <c r="D27" s="22">
        <v>6</v>
      </c>
      <c r="E27" s="23">
        <v>1.5</v>
      </c>
      <c r="F27" s="23">
        <f t="shared" si="14"/>
        <v>1500</v>
      </c>
      <c r="G27" s="23">
        <v>0</v>
      </c>
      <c r="H27" s="23">
        <v>0</v>
      </c>
      <c r="I27" s="23">
        <f t="shared" si="15"/>
        <v>9000</v>
      </c>
      <c r="J27" s="23">
        <v>0</v>
      </c>
      <c r="K27" s="23">
        <v>0</v>
      </c>
      <c r="L27" s="23">
        <v>0</v>
      </c>
      <c r="M27" s="23">
        <f t="shared" si="16"/>
        <v>108000</v>
      </c>
      <c r="N27" s="22">
        <v>33</v>
      </c>
      <c r="O27" s="23">
        <v>1.5</v>
      </c>
      <c r="P27" s="23">
        <f t="shared" ref="P27:P28" si="29">O27*1000</f>
        <v>1500</v>
      </c>
      <c r="Q27" s="23">
        <v>0</v>
      </c>
      <c r="R27" s="23">
        <v>0</v>
      </c>
      <c r="S27" s="23">
        <f t="shared" ref="S27:S28" si="30">N27*P27</f>
        <v>49500</v>
      </c>
      <c r="T27" s="23">
        <v>0</v>
      </c>
      <c r="U27" s="23">
        <v>0</v>
      </c>
      <c r="V27" s="23">
        <v>0</v>
      </c>
      <c r="W27" s="23">
        <f t="shared" ref="W27:W28" si="31">S27*12+T27+U27+V27</f>
        <v>594000</v>
      </c>
      <c r="X27" s="22">
        <f t="shared" si="4"/>
        <v>27</v>
      </c>
      <c r="Y27" s="22">
        <f t="shared" si="5"/>
        <v>0</v>
      </c>
      <c r="Z27" s="22">
        <f t="shared" si="6"/>
        <v>0</v>
      </c>
      <c r="AA27" s="22">
        <f t="shared" si="7"/>
        <v>0</v>
      </c>
      <c r="AB27" s="22">
        <f t="shared" si="8"/>
        <v>0</v>
      </c>
      <c r="AC27" s="22">
        <f t="shared" si="9"/>
        <v>40500</v>
      </c>
      <c r="AD27" s="22">
        <f t="shared" si="10"/>
        <v>0</v>
      </c>
      <c r="AE27" s="22">
        <f t="shared" si="11"/>
        <v>0</v>
      </c>
      <c r="AF27" s="22">
        <f t="shared" si="12"/>
        <v>0</v>
      </c>
      <c r="AG27" s="22">
        <f t="shared" si="13"/>
        <v>486000</v>
      </c>
    </row>
    <row r="28" spans="2:33" ht="20.25" customHeight="1" x14ac:dyDescent="0.25">
      <c r="B28" s="21">
        <v>21</v>
      </c>
      <c r="C28" s="24" t="s">
        <v>27</v>
      </c>
      <c r="D28" s="22">
        <v>25</v>
      </c>
      <c r="E28" s="23">
        <v>1.3</v>
      </c>
      <c r="F28" s="23">
        <f t="shared" si="14"/>
        <v>1300</v>
      </c>
      <c r="G28" s="23">
        <v>0</v>
      </c>
      <c r="H28" s="23">
        <v>0</v>
      </c>
      <c r="I28" s="23">
        <f t="shared" si="15"/>
        <v>32500</v>
      </c>
      <c r="J28" s="23">
        <v>0</v>
      </c>
      <c r="K28" s="23">
        <v>0</v>
      </c>
      <c r="L28" s="23">
        <v>0</v>
      </c>
      <c r="M28" s="23">
        <f t="shared" si="16"/>
        <v>390000</v>
      </c>
      <c r="N28" s="22">
        <v>6</v>
      </c>
      <c r="O28" s="23">
        <v>1.3</v>
      </c>
      <c r="P28" s="23">
        <f t="shared" si="29"/>
        <v>1300</v>
      </c>
      <c r="Q28" s="23">
        <v>0</v>
      </c>
      <c r="R28" s="23">
        <v>0</v>
      </c>
      <c r="S28" s="23">
        <f t="shared" si="30"/>
        <v>7800</v>
      </c>
      <c r="T28" s="23">
        <v>0</v>
      </c>
      <c r="U28" s="23">
        <v>0</v>
      </c>
      <c r="V28" s="23">
        <v>0</v>
      </c>
      <c r="W28" s="23">
        <f t="shared" si="31"/>
        <v>93600</v>
      </c>
      <c r="X28" s="22">
        <f t="shared" si="4"/>
        <v>-19</v>
      </c>
      <c r="Y28" s="22">
        <f t="shared" si="5"/>
        <v>0</v>
      </c>
      <c r="Z28" s="22">
        <f t="shared" si="6"/>
        <v>0</v>
      </c>
      <c r="AA28" s="22">
        <f t="shared" si="7"/>
        <v>0</v>
      </c>
      <c r="AB28" s="22">
        <f t="shared" si="8"/>
        <v>0</v>
      </c>
      <c r="AC28" s="22">
        <f t="shared" si="9"/>
        <v>-24700</v>
      </c>
      <c r="AD28" s="22">
        <f t="shared" si="10"/>
        <v>0</v>
      </c>
      <c r="AE28" s="22">
        <f t="shared" si="11"/>
        <v>0</v>
      </c>
      <c r="AF28" s="22">
        <f t="shared" si="12"/>
        <v>0</v>
      </c>
      <c r="AG28" s="22">
        <f t="shared" si="13"/>
        <v>-296400</v>
      </c>
    </row>
    <row r="29" spans="2:33" ht="20.25" customHeight="1" x14ac:dyDescent="0.25">
      <c r="B29" s="21">
        <v>22</v>
      </c>
      <c r="C29" s="24" t="s">
        <v>27</v>
      </c>
      <c r="D29" s="22">
        <v>1</v>
      </c>
      <c r="E29" s="23">
        <v>1</v>
      </c>
      <c r="F29" s="23">
        <f>E29*1000</f>
        <v>1000</v>
      </c>
      <c r="G29" s="23">
        <v>0</v>
      </c>
      <c r="H29" s="23">
        <v>0</v>
      </c>
      <c r="I29" s="23">
        <f>D29*F29</f>
        <v>1000</v>
      </c>
      <c r="J29" s="23">
        <v>0</v>
      </c>
      <c r="K29" s="23">
        <v>0</v>
      </c>
      <c r="L29" s="23">
        <v>0</v>
      </c>
      <c r="M29" s="23">
        <f>I29*12+J29+K29+L29</f>
        <v>12000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>
        <f t="shared" si="4"/>
        <v>-1</v>
      </c>
      <c r="Y29" s="22">
        <f t="shared" si="5"/>
        <v>-1</v>
      </c>
      <c r="Z29" s="22">
        <f t="shared" si="6"/>
        <v>-1000</v>
      </c>
      <c r="AA29" s="22">
        <f t="shared" si="7"/>
        <v>0</v>
      </c>
      <c r="AB29" s="22">
        <f t="shared" si="8"/>
        <v>0</v>
      </c>
      <c r="AC29" s="22">
        <f t="shared" si="9"/>
        <v>-1000</v>
      </c>
      <c r="AD29" s="22">
        <f t="shared" si="10"/>
        <v>0</v>
      </c>
      <c r="AE29" s="22">
        <f t="shared" si="11"/>
        <v>0</v>
      </c>
      <c r="AF29" s="22">
        <f t="shared" si="12"/>
        <v>0</v>
      </c>
      <c r="AG29" s="22">
        <f t="shared" si="13"/>
        <v>-12000</v>
      </c>
    </row>
    <row r="30" spans="2:33" ht="20.25" customHeight="1" x14ac:dyDescent="0.25">
      <c r="B30" s="21">
        <v>23</v>
      </c>
      <c r="C30" s="21" t="s">
        <v>33</v>
      </c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2">
        <v>11</v>
      </c>
      <c r="O30" s="23">
        <v>1.5</v>
      </c>
      <c r="P30" s="23">
        <f t="shared" ref="P30:P34" si="32">O30*1000</f>
        <v>1500</v>
      </c>
      <c r="Q30" s="23">
        <v>0</v>
      </c>
      <c r="R30" s="23">
        <v>0</v>
      </c>
      <c r="S30" s="23">
        <f>N30*P30</f>
        <v>16500</v>
      </c>
      <c r="T30" s="23">
        <v>0</v>
      </c>
      <c r="U30" s="23">
        <v>0</v>
      </c>
      <c r="V30" s="23">
        <v>0</v>
      </c>
      <c r="W30" s="23">
        <f>S30*12+T30+U30+V30</f>
        <v>198000</v>
      </c>
      <c r="X30" s="22">
        <f t="shared" si="4"/>
        <v>11</v>
      </c>
      <c r="Y30" s="22">
        <f t="shared" si="5"/>
        <v>1.5</v>
      </c>
      <c r="Z30" s="22">
        <f t="shared" si="6"/>
        <v>1500</v>
      </c>
      <c r="AA30" s="22">
        <f t="shared" si="7"/>
        <v>0</v>
      </c>
      <c r="AB30" s="22">
        <f t="shared" si="8"/>
        <v>0</v>
      </c>
      <c r="AC30" s="22">
        <f t="shared" si="9"/>
        <v>16500</v>
      </c>
      <c r="AD30" s="22">
        <f t="shared" si="10"/>
        <v>0</v>
      </c>
      <c r="AE30" s="22">
        <f t="shared" si="11"/>
        <v>0</v>
      </c>
      <c r="AF30" s="22">
        <f t="shared" si="12"/>
        <v>0</v>
      </c>
      <c r="AG30" s="22">
        <f t="shared" si="13"/>
        <v>198000</v>
      </c>
    </row>
    <row r="31" spans="2:33" ht="20.25" customHeight="1" x14ac:dyDescent="0.25">
      <c r="B31" s="21">
        <v>24</v>
      </c>
      <c r="C31" s="21" t="s">
        <v>28</v>
      </c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2">
        <v>18</v>
      </c>
      <c r="O31" s="23">
        <v>1.1000000000000001</v>
      </c>
      <c r="P31" s="23">
        <f t="shared" si="32"/>
        <v>1100</v>
      </c>
      <c r="Q31" s="23">
        <v>0</v>
      </c>
      <c r="R31" s="23">
        <v>0</v>
      </c>
      <c r="S31" s="23">
        <f t="shared" ref="S31:S34" si="33">N31*P31</f>
        <v>19800</v>
      </c>
      <c r="T31" s="23">
        <v>0</v>
      </c>
      <c r="U31" s="23">
        <v>0</v>
      </c>
      <c r="V31" s="23">
        <v>0</v>
      </c>
      <c r="W31" s="23">
        <f t="shared" ref="W31:W34" si="34">S31*12+T31+U31+V31</f>
        <v>237600</v>
      </c>
      <c r="X31" s="22">
        <f t="shared" si="4"/>
        <v>18</v>
      </c>
      <c r="Y31" s="22">
        <f t="shared" si="5"/>
        <v>1.1000000000000001</v>
      </c>
      <c r="Z31" s="22">
        <f t="shared" si="6"/>
        <v>1100</v>
      </c>
      <c r="AA31" s="22">
        <f t="shared" si="7"/>
        <v>0</v>
      </c>
      <c r="AB31" s="22">
        <f t="shared" si="8"/>
        <v>0</v>
      </c>
      <c r="AC31" s="22">
        <f t="shared" si="9"/>
        <v>19800</v>
      </c>
      <c r="AD31" s="22">
        <f t="shared" si="10"/>
        <v>0</v>
      </c>
      <c r="AE31" s="22">
        <f t="shared" si="11"/>
        <v>0</v>
      </c>
      <c r="AF31" s="22">
        <f t="shared" si="12"/>
        <v>0</v>
      </c>
      <c r="AG31" s="22">
        <f t="shared" si="13"/>
        <v>237600</v>
      </c>
    </row>
    <row r="32" spans="2:33" ht="20.25" customHeight="1" x14ac:dyDescent="0.25">
      <c r="B32" s="21">
        <v>25</v>
      </c>
      <c r="C32" s="21" t="s">
        <v>34</v>
      </c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2">
        <v>12</v>
      </c>
      <c r="O32" s="23">
        <v>1.1000000000000001</v>
      </c>
      <c r="P32" s="23">
        <f t="shared" si="32"/>
        <v>1100</v>
      </c>
      <c r="Q32" s="23">
        <v>0</v>
      </c>
      <c r="R32" s="23">
        <v>0</v>
      </c>
      <c r="S32" s="23">
        <f t="shared" si="33"/>
        <v>13200</v>
      </c>
      <c r="T32" s="23">
        <v>0</v>
      </c>
      <c r="U32" s="23">
        <v>0</v>
      </c>
      <c r="V32" s="23">
        <v>0</v>
      </c>
      <c r="W32" s="23">
        <f t="shared" si="34"/>
        <v>158400</v>
      </c>
      <c r="X32" s="22">
        <f t="shared" si="4"/>
        <v>12</v>
      </c>
      <c r="Y32" s="22">
        <f t="shared" si="5"/>
        <v>1.1000000000000001</v>
      </c>
      <c r="Z32" s="22">
        <f t="shared" si="6"/>
        <v>1100</v>
      </c>
      <c r="AA32" s="22">
        <f t="shared" si="7"/>
        <v>0</v>
      </c>
      <c r="AB32" s="22">
        <f t="shared" si="8"/>
        <v>0</v>
      </c>
      <c r="AC32" s="22">
        <f t="shared" si="9"/>
        <v>13200</v>
      </c>
      <c r="AD32" s="22">
        <f t="shared" si="10"/>
        <v>0</v>
      </c>
      <c r="AE32" s="22">
        <f t="shared" si="11"/>
        <v>0</v>
      </c>
      <c r="AF32" s="22">
        <f t="shared" si="12"/>
        <v>0</v>
      </c>
      <c r="AG32" s="22">
        <f t="shared" si="13"/>
        <v>158400</v>
      </c>
    </row>
    <row r="33" spans="2:33" ht="20.25" customHeight="1" x14ac:dyDescent="0.25">
      <c r="B33" s="21">
        <v>26</v>
      </c>
      <c r="C33" s="21" t="s">
        <v>35</v>
      </c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2">
        <v>1</v>
      </c>
      <c r="O33" s="23">
        <v>2.2000000000000002</v>
      </c>
      <c r="P33" s="23">
        <f t="shared" si="32"/>
        <v>2200</v>
      </c>
      <c r="Q33" s="23">
        <v>0</v>
      </c>
      <c r="R33" s="23">
        <v>0</v>
      </c>
      <c r="S33" s="23">
        <f t="shared" si="33"/>
        <v>2200</v>
      </c>
      <c r="T33" s="23">
        <v>0</v>
      </c>
      <c r="U33" s="23">
        <v>0</v>
      </c>
      <c r="V33" s="23">
        <v>0</v>
      </c>
      <c r="W33" s="23">
        <f t="shared" si="34"/>
        <v>26400</v>
      </c>
      <c r="X33" s="22">
        <f t="shared" si="4"/>
        <v>1</v>
      </c>
      <c r="Y33" s="22">
        <f t="shared" si="5"/>
        <v>2.2000000000000002</v>
      </c>
      <c r="Z33" s="22">
        <f t="shared" si="6"/>
        <v>2200</v>
      </c>
      <c r="AA33" s="22">
        <f t="shared" si="7"/>
        <v>0</v>
      </c>
      <c r="AB33" s="22">
        <f t="shared" si="8"/>
        <v>0</v>
      </c>
      <c r="AC33" s="22">
        <f t="shared" si="9"/>
        <v>2200</v>
      </c>
      <c r="AD33" s="22">
        <f t="shared" si="10"/>
        <v>0</v>
      </c>
      <c r="AE33" s="22">
        <f t="shared" si="11"/>
        <v>0</v>
      </c>
      <c r="AF33" s="22">
        <f t="shared" si="12"/>
        <v>0</v>
      </c>
      <c r="AG33" s="22">
        <f t="shared" si="13"/>
        <v>26400</v>
      </c>
    </row>
    <row r="34" spans="2:33" ht="20.25" customHeight="1" x14ac:dyDescent="0.25">
      <c r="B34" s="21">
        <v>27</v>
      </c>
      <c r="C34" s="21" t="s">
        <v>36</v>
      </c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1">
        <v>33</v>
      </c>
      <c r="O34" s="21">
        <v>1.3</v>
      </c>
      <c r="P34" s="23">
        <f t="shared" si="32"/>
        <v>1300</v>
      </c>
      <c r="Q34" s="23">
        <v>0</v>
      </c>
      <c r="R34" s="23">
        <v>0</v>
      </c>
      <c r="S34" s="23">
        <f t="shared" si="33"/>
        <v>42900</v>
      </c>
      <c r="T34" s="23">
        <v>0</v>
      </c>
      <c r="U34" s="23">
        <v>0</v>
      </c>
      <c r="V34" s="23">
        <v>0</v>
      </c>
      <c r="W34" s="23">
        <f t="shared" si="34"/>
        <v>514800</v>
      </c>
      <c r="X34" s="22">
        <f t="shared" si="4"/>
        <v>33</v>
      </c>
      <c r="Y34" s="22">
        <f t="shared" si="5"/>
        <v>1.3</v>
      </c>
      <c r="Z34" s="22">
        <f t="shared" si="6"/>
        <v>1300</v>
      </c>
      <c r="AA34" s="22">
        <f t="shared" si="7"/>
        <v>0</v>
      </c>
      <c r="AB34" s="22">
        <f t="shared" si="8"/>
        <v>0</v>
      </c>
      <c r="AC34" s="22">
        <f t="shared" si="9"/>
        <v>42900</v>
      </c>
      <c r="AD34" s="22">
        <f t="shared" si="10"/>
        <v>0</v>
      </c>
      <c r="AE34" s="22">
        <f t="shared" si="11"/>
        <v>0</v>
      </c>
      <c r="AF34" s="22">
        <f t="shared" si="12"/>
        <v>0</v>
      </c>
      <c r="AG34" s="22">
        <f t="shared" si="13"/>
        <v>514800</v>
      </c>
    </row>
    <row r="35" spans="2:33" ht="20.25" customHeight="1" x14ac:dyDescent="0.25">
      <c r="B35" s="21">
        <v>28</v>
      </c>
      <c r="C35" s="24" t="s">
        <v>28</v>
      </c>
      <c r="D35" s="22">
        <v>1</v>
      </c>
      <c r="E35" s="23">
        <v>1</v>
      </c>
      <c r="F35" s="23">
        <f t="shared" si="14"/>
        <v>1000</v>
      </c>
      <c r="G35" s="23">
        <v>0</v>
      </c>
      <c r="H35" s="23">
        <v>0</v>
      </c>
      <c r="I35" s="23">
        <f t="shared" si="15"/>
        <v>1000</v>
      </c>
      <c r="J35" s="23">
        <v>0</v>
      </c>
      <c r="K35" s="23">
        <v>0</v>
      </c>
      <c r="L35" s="23">
        <v>0</v>
      </c>
      <c r="M35" s="23">
        <f t="shared" si="16"/>
        <v>12000</v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2">
        <f t="shared" si="4"/>
        <v>-1</v>
      </c>
      <c r="Y35" s="22">
        <f t="shared" si="5"/>
        <v>-1</v>
      </c>
      <c r="Z35" s="22">
        <f t="shared" si="6"/>
        <v>-1000</v>
      </c>
      <c r="AA35" s="22">
        <f t="shared" si="7"/>
        <v>0</v>
      </c>
      <c r="AB35" s="22">
        <f t="shared" si="8"/>
        <v>0</v>
      </c>
      <c r="AC35" s="22">
        <f t="shared" si="9"/>
        <v>-1000</v>
      </c>
      <c r="AD35" s="22">
        <f t="shared" si="10"/>
        <v>0</v>
      </c>
      <c r="AE35" s="22">
        <f t="shared" si="11"/>
        <v>0</v>
      </c>
      <c r="AF35" s="22">
        <f t="shared" si="12"/>
        <v>0</v>
      </c>
      <c r="AG35" s="22">
        <f t="shared" si="13"/>
        <v>-12000</v>
      </c>
    </row>
    <row r="36" spans="2:33" ht="20.25" customHeight="1" x14ac:dyDescent="0.25">
      <c r="B36" s="21">
        <v>29</v>
      </c>
      <c r="C36" s="24" t="s">
        <v>28</v>
      </c>
      <c r="D36" s="22">
        <v>2</v>
      </c>
      <c r="E36" s="23">
        <v>0.9</v>
      </c>
      <c r="F36" s="23">
        <f t="shared" si="14"/>
        <v>900</v>
      </c>
      <c r="G36" s="23">
        <v>0</v>
      </c>
      <c r="H36" s="23">
        <v>0</v>
      </c>
      <c r="I36" s="23">
        <f t="shared" si="15"/>
        <v>1800</v>
      </c>
      <c r="J36" s="23">
        <v>0</v>
      </c>
      <c r="K36" s="23">
        <v>0</v>
      </c>
      <c r="L36" s="23">
        <v>0</v>
      </c>
      <c r="M36" s="23">
        <f t="shared" si="16"/>
        <v>21600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2">
        <f t="shared" si="4"/>
        <v>-2</v>
      </c>
      <c r="Y36" s="22">
        <f t="shared" si="5"/>
        <v>-0.9</v>
      </c>
      <c r="Z36" s="22">
        <f t="shared" si="6"/>
        <v>-900</v>
      </c>
      <c r="AA36" s="22">
        <f t="shared" si="7"/>
        <v>0</v>
      </c>
      <c r="AB36" s="22">
        <f t="shared" si="8"/>
        <v>0</v>
      </c>
      <c r="AC36" s="22">
        <f t="shared" si="9"/>
        <v>-1800</v>
      </c>
      <c r="AD36" s="22">
        <f t="shared" si="10"/>
        <v>0</v>
      </c>
      <c r="AE36" s="22">
        <f t="shared" si="11"/>
        <v>0</v>
      </c>
      <c r="AF36" s="22">
        <f t="shared" si="12"/>
        <v>0</v>
      </c>
      <c r="AG36" s="22">
        <f t="shared" si="13"/>
        <v>-21600</v>
      </c>
    </row>
    <row r="37" spans="2:33" ht="20.25" customHeight="1" x14ac:dyDescent="0.25">
      <c r="B37" s="21">
        <v>30</v>
      </c>
      <c r="C37" s="24" t="s">
        <v>28</v>
      </c>
      <c r="D37" s="22">
        <v>2</v>
      </c>
      <c r="E37" s="23">
        <v>0.7</v>
      </c>
      <c r="F37" s="23">
        <f t="shared" si="14"/>
        <v>700</v>
      </c>
      <c r="G37" s="23">
        <v>0</v>
      </c>
      <c r="H37" s="23">
        <v>0</v>
      </c>
      <c r="I37" s="23">
        <f t="shared" si="15"/>
        <v>1400</v>
      </c>
      <c r="J37" s="23">
        <v>0</v>
      </c>
      <c r="K37" s="23">
        <v>0</v>
      </c>
      <c r="L37" s="23">
        <v>0</v>
      </c>
      <c r="M37" s="23">
        <f t="shared" si="16"/>
        <v>16800</v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2">
        <f t="shared" si="4"/>
        <v>-2</v>
      </c>
      <c r="Y37" s="22">
        <f t="shared" si="5"/>
        <v>-0.7</v>
      </c>
      <c r="Z37" s="22">
        <f t="shared" si="6"/>
        <v>-700</v>
      </c>
      <c r="AA37" s="22">
        <f t="shared" si="7"/>
        <v>0</v>
      </c>
      <c r="AB37" s="22">
        <f t="shared" si="8"/>
        <v>0</v>
      </c>
      <c r="AC37" s="22">
        <f t="shared" si="9"/>
        <v>-1400</v>
      </c>
      <c r="AD37" s="22">
        <f t="shared" si="10"/>
        <v>0</v>
      </c>
      <c r="AE37" s="22">
        <f t="shared" si="11"/>
        <v>0</v>
      </c>
      <c r="AF37" s="22">
        <f t="shared" si="12"/>
        <v>0</v>
      </c>
      <c r="AG37" s="22">
        <f t="shared" si="13"/>
        <v>-16800</v>
      </c>
    </row>
    <row r="38" spans="2:33" s="17" customFormat="1" ht="43.5" customHeight="1" x14ac:dyDescent="0.25">
      <c r="B38" s="21"/>
      <c r="C38" s="25" t="s">
        <v>29</v>
      </c>
      <c r="D38" s="26">
        <f>SUM(D8:D37)</f>
        <v>62</v>
      </c>
      <c r="E38" s="26"/>
      <c r="F38" s="27"/>
      <c r="G38" s="27">
        <f>SUM(G8:G37)</f>
        <v>0</v>
      </c>
      <c r="H38" s="27">
        <f>SUM(H8:H37)</f>
        <v>0</v>
      </c>
      <c r="I38" s="27">
        <f>SUM(I8:I37)</f>
        <v>124100</v>
      </c>
      <c r="J38" s="27">
        <f>SUM(J8:J37)</f>
        <v>0</v>
      </c>
      <c r="K38" s="27">
        <f>SUM(K8:K37)</f>
        <v>0</v>
      </c>
      <c r="L38" s="27">
        <f>SUM(L8:L37)</f>
        <v>0</v>
      </c>
      <c r="M38" s="27">
        <f>SUM(M8:M37)</f>
        <v>1489200</v>
      </c>
      <c r="N38" s="26">
        <f>SUM(N8:N37)</f>
        <v>170</v>
      </c>
      <c r="O38" s="27"/>
      <c r="P38" s="27"/>
      <c r="Q38" s="27">
        <f>SUM(Q8:Q37)</f>
        <v>0</v>
      </c>
      <c r="R38" s="27">
        <f>SUM(R8:R37)</f>
        <v>0</v>
      </c>
      <c r="S38" s="27">
        <f>SUM(S8:S37)</f>
        <v>317800</v>
      </c>
      <c r="T38" s="27">
        <f>SUM(T8:T37)</f>
        <v>0</v>
      </c>
      <c r="U38" s="27">
        <f>SUM(U8:U37)</f>
        <v>0</v>
      </c>
      <c r="V38" s="27">
        <f>SUM(V8:V37)</f>
        <v>0</v>
      </c>
      <c r="W38" s="27">
        <f>SUM(W8:W37)</f>
        <v>3813600</v>
      </c>
      <c r="X38" s="26">
        <f>SUM(X8:X37)</f>
        <v>108</v>
      </c>
      <c r="Y38" s="27"/>
      <c r="Z38" s="27"/>
      <c r="AA38" s="27">
        <f>SUM(AA8:AA37)</f>
        <v>0</v>
      </c>
      <c r="AB38" s="27">
        <f>SUM(AB8:AB37)</f>
        <v>0</v>
      </c>
      <c r="AC38" s="27">
        <f>SUM(AC8:AC37)</f>
        <v>193700</v>
      </c>
      <c r="AD38" s="27">
        <f>SUM(AD8:AD37)</f>
        <v>0</v>
      </c>
      <c r="AE38" s="27">
        <f>SUM(AE8:AE37)</f>
        <v>0</v>
      </c>
      <c r="AF38" s="27">
        <f>SUM(AF8:AF37)</f>
        <v>0</v>
      </c>
      <c r="AG38" s="27">
        <f>SUM(AG8:AG37)</f>
        <v>2324400</v>
      </c>
    </row>
    <row r="39" spans="2:33" s="2" customFormat="1" ht="42" customHeight="1" x14ac:dyDescent="0.25">
      <c r="B39" s="19" t="s">
        <v>30</v>
      </c>
      <c r="C39" s="19"/>
      <c r="D39" s="19"/>
      <c r="E39" s="20"/>
      <c r="M39" s="18"/>
    </row>
  </sheetData>
  <mergeCells count="18">
    <mergeCell ref="AD6:AG6"/>
    <mergeCell ref="B39:D39"/>
    <mergeCell ref="J6:M6"/>
    <mergeCell ref="N6:N7"/>
    <mergeCell ref="O6:R6"/>
    <mergeCell ref="T6:W6"/>
    <mergeCell ref="X6:X7"/>
    <mergeCell ref="Y6:AB6"/>
    <mergeCell ref="B2:AG2"/>
    <mergeCell ref="B3:AG3"/>
    <mergeCell ref="AF4:AG4"/>
    <mergeCell ref="B5:B7"/>
    <mergeCell ref="C5:C7"/>
    <mergeCell ref="D5:M5"/>
    <mergeCell ref="N5:W5"/>
    <mergeCell ref="X5:AG5"/>
    <mergeCell ref="D6:D7"/>
    <mergeCell ref="E6:H6"/>
  </mergeCells>
  <pageMargins left="0.09" right="0" top="0.56000000000000005" bottom="0.75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N3 (saStato)</vt:lpstr>
      <vt:lpstr>Sheet1</vt:lpstr>
      <vt:lpstr>'N3 (saStato)'!Print_Area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Zhordania</dc:creator>
  <cp:lastModifiedBy>Maia Zhordania</cp:lastModifiedBy>
  <cp:lastPrinted>2019-11-15T09:38:27Z</cp:lastPrinted>
  <dcterms:created xsi:type="dcterms:W3CDTF">2019-11-15T09:38:22Z</dcterms:created>
  <dcterms:modified xsi:type="dcterms:W3CDTF">2019-11-15T09:47:09Z</dcterms:modified>
</cp:coreProperties>
</file>