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10_ncr:100000_{4D608395-DE6B-41A5-B03D-6E4A2C1D3A69}" xr6:coauthVersionLast="31" xr6:coauthVersionMax="31" xr10:uidLastSave="{00000000-0000-0000-0000-000000000000}"/>
  <bookViews>
    <workbookView xWindow="0" yWindow="0" windowWidth="28800" windowHeight="12225" tabRatio="916" xr2:uid="{00000000-000D-0000-FFFF-FFFF00000000}"/>
  </bookViews>
  <sheets>
    <sheet name="საერთო სურათი" sheetId="8" r:id="rId1"/>
    <sheet name="სპეცილისტების დატვირთვა " sheetId="7" r:id="rId2"/>
    <sheet name="მეოთხე პოლიკლინიკა" sheetId="1" r:id="rId3"/>
    <sheet name="პირველი პოლიკლინიკა" sheetId="2" r:id="rId4"/>
    <sheet name="ქობულეთის ევექსი" sheetId="3" r:id="rId5"/>
    <sheet name="შუახევის ევექსისი კლინიკა" sheetId="4" r:id="rId6"/>
    <sheet name="ფსიქონევროლოგიური კლინიკა" sheetId="5" r:id="rId7"/>
    <sheet name="ონკოლოგიური" sheetId="6" r:id="rId8"/>
  </sheets>
  <calcPr calcId="179017"/>
</workbook>
</file>

<file path=xl/calcChain.xml><?xml version="1.0" encoding="utf-8"?>
<calcChain xmlns="http://schemas.openxmlformats.org/spreadsheetml/2006/main">
  <c r="N126" i="8" l="1"/>
  <c r="N125" i="8"/>
  <c r="N124" i="8"/>
  <c r="N123" i="8"/>
  <c r="N122" i="8"/>
  <c r="N121" i="8"/>
  <c r="N120" i="8"/>
  <c r="N119" i="8"/>
  <c r="N118" i="8"/>
  <c r="N117" i="8"/>
  <c r="N116" i="8"/>
  <c r="N114" i="8"/>
  <c r="N113" i="8"/>
  <c r="N112" i="8"/>
  <c r="N111" i="8"/>
  <c r="N110" i="8"/>
  <c r="N109" i="8"/>
  <c r="N107" i="8"/>
  <c r="N106" i="8"/>
  <c r="N105" i="8"/>
  <c r="N104" i="8"/>
  <c r="N103" i="8"/>
  <c r="N102" i="8"/>
  <c r="N99" i="8"/>
  <c r="N98" i="8"/>
  <c r="N97" i="8"/>
  <c r="N96" i="8"/>
  <c r="N95" i="8"/>
  <c r="N94" i="8"/>
  <c r="N93" i="8"/>
  <c r="N92" i="8"/>
  <c r="N90" i="8"/>
  <c r="N89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28" i="8"/>
  <c r="N27" i="8"/>
  <c r="N26" i="8"/>
  <c r="N24" i="8"/>
  <c r="N23" i="8"/>
  <c r="N22" i="8"/>
  <c r="N19" i="8"/>
  <c r="N18" i="8"/>
  <c r="N17" i="8"/>
  <c r="N15" i="8"/>
  <c r="N14" i="8"/>
  <c r="N13" i="8"/>
  <c r="N12" i="8"/>
  <c r="N10" i="8"/>
  <c r="N9" i="8"/>
  <c r="N8" i="8"/>
  <c r="N7" i="8"/>
  <c r="N6" i="8"/>
  <c r="N5" i="8"/>
  <c r="N4" i="8"/>
</calcChain>
</file>

<file path=xl/sharedStrings.xml><?xml version="1.0" encoding="utf-8"?>
<sst xmlns="http://schemas.openxmlformats.org/spreadsheetml/2006/main" count="649" uniqueCount="336">
  <si>
    <t>სამედიცინო დაწესებულების/ექიმი კორდინატორის მიერ გადმომისამართებული პირების რაოდენობა</t>
  </si>
  <si>
    <t>სრულწლოვანი</t>
  </si>
  <si>
    <t>არასრულწლოვანი</t>
  </si>
  <si>
    <t>მდედრობითი</t>
  </si>
  <si>
    <r>
      <t>მამრობითი</t>
    </r>
    <r>
      <rPr>
        <sz val="11"/>
        <color theme="1"/>
        <rFont val="Sylfaen"/>
        <family val="1"/>
        <charset val="204"/>
      </rPr>
      <t xml:space="preserve"> </t>
    </r>
  </si>
  <si>
    <t xml:space="preserve">პირის სამედიცინო დაწესებულებაში მომართვის მიზეზი </t>
  </si>
  <si>
    <t>სოციალური პროფილისა და საჭიროების შევსების თარიღი ემთხვევა ექიმის მიერ გადმომისამართებულ თარიღს, მხოლოდ ერთ შემთხვევაში იყო 5 დღიანი შუალედი</t>
  </si>
  <si>
    <t xml:space="preserve">შშმ სტატუსის დადგენა ( პირველადი) </t>
  </si>
  <si>
    <t>შშმ სტატუსის გადამოწმება</t>
  </si>
  <si>
    <t>თვითმომართვა შემთხვევის მენეჯერთან</t>
  </si>
  <si>
    <t>მომართვის მიზეზი იყო დამხმარე საშუალებების მომსახურების მიღება</t>
  </si>
  <si>
    <t>პროცესში მონაწილეობაზე თანხმობა</t>
  </si>
  <si>
    <t>ინფორმირებულ თანხმობას ხელი მოაწერა</t>
  </si>
  <si>
    <t xml:space="preserve">სოციალური საჭიროებების შეფასებაზე თანხმობა </t>
  </si>
  <si>
    <t xml:space="preserve"> ფუნქციურ შეფასებაზე  თანხმობა  </t>
  </si>
  <si>
    <t>მონაწილეობაზე უარის მიზეზი</t>
  </si>
  <si>
    <t>მოუცლელობა</t>
  </si>
  <si>
    <t xml:space="preserve">შეფასების ეტაპები </t>
  </si>
  <si>
    <t>შეფასების ეტაპები სრულად გაიარა( ფუნქციური + სოციალური პროფილი)</t>
  </si>
  <si>
    <t>ფუნქციური შეფასება დაგეგმილია</t>
  </si>
  <si>
    <t>ასაკის გამო( 2 წლამდე)  ვერ გაიარა ფუნქციური შეფასება</t>
  </si>
  <si>
    <t xml:space="preserve">მულტიდისციპლინური გუნდი </t>
  </si>
  <si>
    <t>ზოგადი  დემოგრაფიურლი სტატისტიკა</t>
  </si>
  <si>
    <t>მონაწილეთა რაოდენობა</t>
  </si>
  <si>
    <t>მულტიდისციპლინური გუნდის შეხვედრების რაოდენობა</t>
  </si>
  <si>
    <t xml:space="preserve">განხილული შემთხვევების რაოდენობა </t>
  </si>
  <si>
    <t>მონაწილე პირების ვიზიტების რაოდენობა</t>
  </si>
  <si>
    <t>2 ვიზიტი</t>
  </si>
  <si>
    <t xml:space="preserve">1 ვიზიტი </t>
  </si>
  <si>
    <t xml:space="preserve">დამატებითი ვიზიტი (1 ვიზიტი) </t>
  </si>
  <si>
    <t>შეფასების ვადები</t>
  </si>
  <si>
    <t>შეფასების შედეგად გამოკვეთილი საჭიროებები</t>
  </si>
  <si>
    <t>რეაბილიტაციის კურსის გავლა/დაფინანსება</t>
  </si>
  <si>
    <t>მედიკამენეტბის დაფინანსება</t>
  </si>
  <si>
    <t>ქვედა კიდურის პროთეზის შეცვლა</t>
  </si>
  <si>
    <t>სუნთქვის აპარატი</t>
  </si>
  <si>
    <t>თვალის ოპერაციის დაფინანსება</t>
  </si>
  <si>
    <t>დამხმარე მომვლელის საჭიროება</t>
  </si>
  <si>
    <t>შინ მოვლის მომსახურების საჭიროება</t>
  </si>
  <si>
    <t>პირადი ასისტენტი</t>
  </si>
  <si>
    <t>ელექტრო ეტლი</t>
  </si>
  <si>
    <t>ფსიქოლოგის საჭიროება</t>
  </si>
  <si>
    <t>დასაქმება</t>
  </si>
  <si>
    <t>დიაბეტური ფეხსაცმელი</t>
  </si>
  <si>
    <t>გორგოლაჭებიანი დასაყრდენი</t>
  </si>
  <si>
    <t>ფულადი სარგებელი</t>
  </si>
  <si>
    <t>სატრანსპორტო საშუალების ადაპტაცია ( მუნიციპალური ტრანსპოტი)</t>
  </si>
  <si>
    <t>სოციალური ინკლუზიის საჭიროება (სახლში ყავთ გამოკეტილი) სოციალური მუშაკის ჩართვა</t>
  </si>
  <si>
    <t>ოკუპაციური თერაპევტის შეფასება</t>
  </si>
  <si>
    <t>ქვედა კიდურის ორთეზი</t>
  </si>
  <si>
    <t>ოჯახის ექიმის კონსულტაცია</t>
  </si>
  <si>
    <t xml:space="preserve">სტატუსთან დაკავშირებული  სურათი პილოტში მონაწილეობამდე </t>
  </si>
  <si>
    <t>სოციალური მომსახურების სააგენტო</t>
  </si>
  <si>
    <t>მერიის პროგრამები</t>
  </si>
  <si>
    <t>ჯადაცვის სამინისტრო</t>
  </si>
  <si>
    <t>მხარდაჭერითი დასაქმების პროგრამა</t>
  </si>
  <si>
    <t>პირველი ჯგუფი</t>
  </si>
  <si>
    <t>მეორე ჯგუფი</t>
  </si>
  <si>
    <t>მესამე ჯგუფი</t>
  </si>
  <si>
    <t>უარი ეთქვა</t>
  </si>
  <si>
    <t>შშმ ბავშვი</t>
  </si>
  <si>
    <t>არ ქონდა სტატუსი</t>
  </si>
  <si>
    <t>სტატუსთან დაკავშირებული  სურათი პილოტში მონაწილეობის შემდეგ</t>
  </si>
  <si>
    <t>მიენიჭა მეორე ჯგუფი</t>
  </si>
  <si>
    <t>სტატუსთან/ მის ცვლილებასთან დაკავშირებული საკითხები</t>
  </si>
  <si>
    <t>სპეციალისტების დატვირთვა</t>
  </si>
  <si>
    <t>გიორგი გურული</t>
  </si>
  <si>
    <t xml:space="preserve">ნათია ჩხობაძე </t>
  </si>
  <si>
    <t>ნინო ცეცხლაძე</t>
  </si>
  <si>
    <t>სამედიცინო დაწესებულების ექიმი კორდინატორის მიერ  მიღებული პაციენტების რაოდენობა სტატუსთან დაკავშირებით</t>
  </si>
  <si>
    <t xml:space="preserve">დაახლოებით  56 </t>
  </si>
  <si>
    <t>ანასტასია მიქელაძე</t>
  </si>
  <si>
    <t>მაგდა სურმანიძე</t>
  </si>
  <si>
    <t>ია შანთაძე</t>
  </si>
  <si>
    <t>რატი ცინცაძე</t>
  </si>
  <si>
    <t>გამოცხადდა ფუნქციური შეფასების სპეციალისტთან,მაგრამ ინტერვიუზე უარი განაცხადა მიზეზით რომ ბავშვს არ მიენიჭა სტატუსი  1; მოუცლელობა 2;</t>
  </si>
  <si>
    <t>გადამისამართებული შემთხვევების რაოდენობა   14</t>
  </si>
  <si>
    <t xml:space="preserve">სოციალური პროფილისა და საჭიროების შევსების თარიღი ემთხვევა ექიმის მიერ გადმომისამართებულ თარიღს </t>
  </si>
  <si>
    <t xml:space="preserve">თვალის პროთეზი </t>
  </si>
  <si>
    <t>აბილიტაცია რეაბილიტაციის პროგრამაში ჩართვა</t>
  </si>
  <si>
    <t>სამედიცინო მომსახურება</t>
  </si>
  <si>
    <t>თვალის ოპერაცია უცხოეთში</t>
  </si>
  <si>
    <t>სათვალე</t>
  </si>
  <si>
    <t>ფსიქოლოგისკონსულტაცია</t>
  </si>
  <si>
    <t>განავლის კონტეინერი</t>
  </si>
  <si>
    <t xml:space="preserve">დამხმარე საშუალება-სმარტფონი </t>
  </si>
  <si>
    <t>ოპერაცია</t>
  </si>
  <si>
    <t>კოხლეარული იმპლანტის ელემენტი</t>
  </si>
  <si>
    <t>სკოლასთან მუშაობის საჭიროება</t>
  </si>
  <si>
    <t xml:space="preserve">შარდის სეუკავებლობისთვის საჭირო საშუალებები( პამპერსი) </t>
  </si>
  <si>
    <t>ფსიქიატრის კონსულტაცია</t>
  </si>
  <si>
    <t>პირადი ასისტენტი ( სკოლაში)</t>
  </si>
  <si>
    <t>სპეც მასწავლებლის რესურსის საჭიროება სკოლაში</t>
  </si>
  <si>
    <t>მედიკამენტების დაფინანსება( პარკინი,ანტიპარკინი,რიპრორანტინი) ( ნეოოპტიმიზერი)</t>
  </si>
  <si>
    <t>ჰიგიენური საშუალებები( პამპერსი)</t>
  </si>
  <si>
    <t>ოფთალმოლოგის კონსულტაცია</t>
  </si>
  <si>
    <t>ალერგოლოგის კონსულტაცია</t>
  </si>
  <si>
    <t>იურისტის კონსულტაცია</t>
  </si>
  <si>
    <t>საქველმოქმედო ორგანიზაცია, აფთიაქი</t>
  </si>
  <si>
    <t>სტატუსის მინიჭების პროცესშია</t>
  </si>
  <si>
    <t>ნესტან ინაიშვილი</t>
  </si>
  <si>
    <t>საინფორმაციო შეხვედრებიდან  თვითმომართვა</t>
  </si>
  <si>
    <t>მიენიჭა პირველი ჯგუფი</t>
  </si>
  <si>
    <t xml:space="preserve"> მიენიჭა შშმ ბავშვის სტატუსი</t>
  </si>
  <si>
    <t>არ ქონდა სტატუსი დადგენილი, მაძიებელი</t>
  </si>
  <si>
    <t xml:space="preserve">უარი ეთქვა </t>
  </si>
  <si>
    <t>სტატუსის დადგენის პროცესშია</t>
  </si>
  <si>
    <t>არ ქონდა სტატუსი (მაძიებელი)</t>
  </si>
  <si>
    <t>უარი ეთქვა სტატუსზე და დათანხმდა  შეფასებას</t>
  </si>
  <si>
    <t xml:space="preserve">სოციალური მომსახურების სააგენტო                           </t>
  </si>
  <si>
    <t xml:space="preserve"> სამედიცინო დაწესებულება </t>
  </si>
  <si>
    <t xml:space="preserve"> მუნიციპალური პროგრამები </t>
  </si>
  <si>
    <t xml:space="preserve">არასამთავრობო ორგანიზაციები </t>
  </si>
  <si>
    <t xml:space="preserve"> დღის ცენტრი   </t>
  </si>
  <si>
    <t xml:space="preserve"> ადრეული განვითარების პროგრამა      </t>
  </si>
  <si>
    <t xml:space="preserve"> თავშესაფარი     </t>
  </si>
  <si>
    <t xml:space="preserve">სხვა </t>
  </si>
  <si>
    <t xml:space="preserve">გადამისამართებული შემთხვევების რაოდენობა   </t>
  </si>
  <si>
    <t>გადამისამართებული შემთხვევები 2</t>
  </si>
  <si>
    <t>მედიკამენტების დაფინანსება</t>
  </si>
  <si>
    <t>ამ ეტაპზე ფუნქციური შეფასებაში მონაწილეობისგან თავი შეიკავა</t>
  </si>
  <si>
    <t>შეფასების ეტაპები სრულად გაიარა (ფუნქციური + სოციალური პროფილი)</t>
  </si>
  <si>
    <t>ასაკის გამო (2 წლამდე)  ვერ გაიარა ფუნქციური შეფასება</t>
  </si>
  <si>
    <t>ფიქრია ჯუმუშაძე</t>
  </si>
  <si>
    <t>შორენა შარაძე</t>
  </si>
  <si>
    <t>შორენა დოლიძე</t>
  </si>
  <si>
    <t>თვითმომართვა</t>
  </si>
  <si>
    <t>სულ 14 მონაწილე</t>
  </si>
  <si>
    <t>გლუკომეტრის ჩხირები</t>
  </si>
  <si>
    <t>მხარდამჭერი დამხმარე</t>
  </si>
  <si>
    <t>ხელჯოხი</t>
  </si>
  <si>
    <t>ფულადი შემწეობა</t>
  </si>
  <si>
    <t>ადრეული განვითარების პროგრამაში ჩართვა</t>
  </si>
  <si>
    <t>რეაბილიტაცია</t>
  </si>
  <si>
    <t>ტრანსპორტირების ხარჯი სამედიცინო დაწესებულებამდე მოსასვლელი</t>
  </si>
  <si>
    <t>ჰიგიენური საშუალებები</t>
  </si>
  <si>
    <t>მუნიციპალურ პროგრამებზე ინფორმირება</t>
  </si>
  <si>
    <t>ნევროლოგის კონსულტაცია</t>
  </si>
  <si>
    <t>გადამისამართებული შემთხვევების რაოდენობა   ( ერთ ან რამდენიმე მომსახურებაში კომპლექსურად)</t>
  </si>
  <si>
    <t xml:space="preserve">არ ცალიათ, ტრანსპორტირების სირთულე მოდიან რეგიონებიდან, ვინც ელოდება მათაც არ </t>
  </si>
  <si>
    <t>სკოლასთან მუშაობის საჭიროება პირადი ასისტენტი</t>
  </si>
  <si>
    <t>დღის ცენტრის მომსახურება</t>
  </si>
  <si>
    <t>პროფესიული განათლების მიღება</t>
  </si>
  <si>
    <t>ფინანსური მხარდაჭერა</t>
  </si>
  <si>
    <t>გადამისამართებული შემთხვევების რაოდენობა   0</t>
  </si>
  <si>
    <t>ფიზიკური მდგომარეობა, ჯანმრთელობის მდგომარეობის გამო</t>
  </si>
  <si>
    <t>უარი განაცხადა ფუნქციური შეფასებაზე</t>
  </si>
  <si>
    <t>სოციალური პროფილისა და საჭიროების შევსების თარიღი ემთხვევა ექიმის მიერ გადმომისამართებულ თარიღს და ფუნქციურის შეფასების თარიღს</t>
  </si>
  <si>
    <t>საცხოვრებლის პრობლემა</t>
  </si>
  <si>
    <t>დამხმარე საშუალებების გამოყენებასთან ( ტრაქეოსტომა) დაკავშირებული საჭიროება</t>
  </si>
  <si>
    <t>გზის თანხა კლიკამდე მოსასვლელად</t>
  </si>
  <si>
    <t>ფინანსური საჭიროება</t>
  </si>
  <si>
    <t>დაზღვევა</t>
  </si>
  <si>
    <t>თმის ცვენის საწინააღმდეგო პროცედურა</t>
  </si>
  <si>
    <t>ექთნის მხარდაჭერა ოჯახში ქიმიოთერაპიის დროს</t>
  </si>
  <si>
    <t>ჩაწერასთან დაკავშირებული პრობლემები( ქალაქში ჩაწერა)</t>
  </si>
  <si>
    <t>ექიმთან კონსულტაცია დამხმარე საშუალების გამოყენებასტან დაკავშირებით</t>
  </si>
  <si>
    <t>მეოთხე პოლიკლინიკა</t>
  </si>
  <si>
    <t>განაკვეთი</t>
  </si>
  <si>
    <t>სრული</t>
  </si>
  <si>
    <t>ნახევარი</t>
  </si>
  <si>
    <t>კლინიკა</t>
  </si>
  <si>
    <t>პირველი პოლიკლინიკა</t>
  </si>
  <si>
    <t xml:space="preserve">ფსქონევროლოგიური </t>
  </si>
  <si>
    <t>ონკოლოგიური</t>
  </si>
  <si>
    <t>ქობულეთის ევექსის კლინიკა</t>
  </si>
  <si>
    <t>შუახევის ევექსის კლინიკა</t>
  </si>
  <si>
    <t>შემთხვევის მენეჯერების დატვირთვა აპრილი- მაისი</t>
  </si>
  <si>
    <t>ფუნქციური შეფასების სპეცილისტების დატვირთვა აპრილი- მაისი</t>
  </si>
  <si>
    <t>ნათია ჩხობაძე</t>
  </si>
  <si>
    <t>შუახევის ევექის კლინიკა</t>
  </si>
  <si>
    <t xml:space="preserve">შემთხვევების რაოდენობა            აპრილი- მაისი  </t>
  </si>
  <si>
    <t>სპეცილისტების სახელი, გვარი</t>
  </si>
  <si>
    <t>სულ 25 მონაწილე</t>
  </si>
  <si>
    <t xml:space="preserve">                                                                                                              </t>
  </si>
  <si>
    <t xml:space="preserve">ვერ მოხედხდა ფუნქციური შეფასება </t>
  </si>
  <si>
    <t>მიზეზი: დროის უქონლობა,სხვა ქალაქში გამგზავრება, დასაქმება, დროში ვერ შეთანხმდნენ ჯერ ჯერობით</t>
  </si>
  <si>
    <t xml:space="preserve"> რეაბილიტაციის პროგრამაში ჩართვა</t>
  </si>
  <si>
    <t xml:space="preserve">ხელის პროთეზი </t>
  </si>
  <si>
    <t>სახსრის ოპერაცია</t>
  </si>
  <si>
    <t>თიაქრის ოპერაცია</t>
  </si>
  <si>
    <t xml:space="preserve">შარდის შეუკავებლობისთვის საჭირო საშუალებები( პამპერსი) </t>
  </si>
  <si>
    <t>ფსიქოლოგი კონსულტაცია</t>
  </si>
  <si>
    <t>უროლოგის კონსულტაცია</t>
  </si>
  <si>
    <t>კომპიუტერული ტომოგრაფიის დაფინასნება</t>
  </si>
  <si>
    <t>იდაყვის ან იღლიის ყავარჯენი</t>
  </si>
  <si>
    <t>თერაპიული ფეხსაცმელი</t>
  </si>
  <si>
    <t>ორთეზი</t>
  </si>
  <si>
    <t xml:space="preserve">სოციალური მომსახურების სააგენტო                                  </t>
  </si>
  <si>
    <t xml:space="preserve"> სამედიცინო დაწესებულება</t>
  </si>
  <si>
    <t xml:space="preserve"> დღის ცენტრი </t>
  </si>
  <si>
    <t xml:space="preserve"> ადრეული განვითარების პროგრამა </t>
  </si>
  <si>
    <t xml:space="preserve"> თავშესაფარი         </t>
  </si>
  <si>
    <t>სხვა  პროფესიული სასწავლებელი</t>
  </si>
  <si>
    <t xml:space="preserve">არ უწევდათ სტაუსის ცვლილება თუმცა მიიღეს მონაწილეობა </t>
  </si>
  <si>
    <t># of status seekers doctor-coordinator received</t>
  </si>
  <si>
    <t># of participants reffered from outreach activities/informational meetings</t>
  </si>
  <si>
    <t># of participants reffered from the doctor-coordinator</t>
  </si>
  <si>
    <t xml:space="preserve">overall 25 </t>
  </si>
  <si>
    <t>Adults</t>
  </si>
  <si>
    <t>Children</t>
  </si>
  <si>
    <t>Female</t>
  </si>
  <si>
    <t>Male</t>
  </si>
  <si>
    <t xml:space="preserve">Reasons of the refferal to the medical facility </t>
  </si>
  <si>
    <t>Caseload of professionals</t>
  </si>
  <si>
    <t>Anastasia Mikeladze (Case manager)</t>
  </si>
  <si>
    <t>Magda Surmanidze (FAS)</t>
  </si>
  <si>
    <t>Ia Shantadze  (FAS)</t>
  </si>
  <si>
    <t>Rati Tsintsadze (FAS)</t>
  </si>
  <si>
    <t>Giorgi Guruli (Case manager)</t>
  </si>
  <si>
    <t>Natia Chkobadze (FAS)</t>
  </si>
  <si>
    <t>Nino Tsetskhladze (FAS)</t>
  </si>
  <si>
    <t>Shorena Shoradze (FAS)</t>
  </si>
  <si>
    <t>Shorena Dolidze (Case manager)</t>
  </si>
  <si>
    <t>Fiqria Jumushadze (Case manager)</t>
  </si>
  <si>
    <t>Nestan Inaishvili (Case manager)</t>
  </si>
  <si>
    <t>Self-referral to the case manager</t>
  </si>
  <si>
    <t>disability status revision</t>
  </si>
  <si>
    <t>The reason of the referral is to receive assistive technologies</t>
  </si>
  <si>
    <t xml:space="preserve">Signed the informed consent form </t>
  </si>
  <si>
    <t xml:space="preserve"># of participants who agreed to participate in the social needs assessment </t>
  </si>
  <si>
    <t># of participants who agreed to participate in the functinoal assessment</t>
  </si>
  <si>
    <t># of participants who refused to participate</t>
  </si>
  <si>
    <t># of participants who completed the assessment process           ( Functional + Social Profile)</t>
  </si>
  <si>
    <t># of participants whose Functional Assessment is scheduled</t>
  </si>
  <si>
    <t># of participants who could not go thourgh the Functional Assessment due to the age limitation (up to 2 years)</t>
  </si>
  <si>
    <t>2 visits</t>
  </si>
  <si>
    <t>1 visits</t>
  </si>
  <si>
    <t xml:space="preserve">Additional visit (1 visits) </t>
  </si>
  <si>
    <t>General statistics per clinic</t>
  </si>
  <si>
    <t>Consent of the participants per clinic</t>
  </si>
  <si>
    <t>Assessment phases per clinic</t>
  </si>
  <si>
    <t>Assessment dates per clinic</t>
  </si>
  <si>
    <t>In most cases, social profile and needs assessment coincides with the day the doctor-ccordinator reffered the case. There was only one exception, when the assessment started after 5 days since the referral</t>
  </si>
  <si>
    <t xml:space="preserve">Identified needs based on the assessment </t>
  </si>
  <si>
    <t>Abilitation and Rehabilitation program</t>
  </si>
  <si>
    <t>Medical services</t>
  </si>
  <si>
    <t>Eye surgery /surgery abroad</t>
  </si>
  <si>
    <t>Surgery</t>
  </si>
  <si>
    <t>Glasses</t>
  </si>
  <si>
    <t>hygiene items ( Diapers)</t>
  </si>
  <si>
    <t>Covering the costs of medicines ( Parkini, Antiparkini, Riprorantini, Neooptimizeri)</t>
  </si>
  <si>
    <t>Assistive technology-Smartphone</t>
  </si>
  <si>
    <t>The need to work with the school</t>
  </si>
  <si>
    <t>Consultation with an ophtamologist</t>
  </si>
  <si>
    <t>Consultation with an alergologist</t>
  </si>
  <si>
    <t>Consultation with the lawer</t>
  </si>
  <si>
    <t>Assistant care taker</t>
  </si>
  <si>
    <t>Consultation with the psycologist</t>
  </si>
  <si>
    <t>Consultation with a psyciatrist</t>
  </si>
  <si>
    <t>The need of the special teacher in the school</t>
  </si>
  <si>
    <t>Employment</t>
  </si>
  <si>
    <t xml:space="preserve">Cash benefit </t>
  </si>
  <si>
    <t xml:space="preserve">Rehabilitation </t>
  </si>
  <si>
    <t xml:space="preserve">Multidisciplinary team </t>
  </si>
  <si>
    <t>Diabetic shoes</t>
  </si>
  <si>
    <t>The need of the home care services</t>
  </si>
  <si>
    <t>Electric wheelchair</t>
  </si>
  <si>
    <t>Adapted transportation ( Municipal transport)</t>
  </si>
  <si>
    <t>Assessment of the OT</t>
  </si>
  <si>
    <t xml:space="preserve">Nurse support at home during the chemotherapy </t>
  </si>
  <si>
    <t>Insurance</t>
  </si>
  <si>
    <t>Shelter</t>
  </si>
  <si>
    <t>Early intervention program</t>
  </si>
  <si>
    <t>Day center</t>
  </si>
  <si>
    <t>NGO</t>
  </si>
  <si>
    <t>Municipal programs</t>
  </si>
  <si>
    <t>Medical facility</t>
  </si>
  <si>
    <t xml:space="preserve">Social Service Agency </t>
  </si>
  <si>
    <t xml:space="preserve"># of cases discussed in  the multidisciplinary meetings </t>
  </si>
  <si>
    <t># of multidisciplinary meetinfs conducted</t>
  </si>
  <si>
    <t xml:space="preserve">Other </t>
  </si>
  <si>
    <t>Charity organization, Pharmacy</t>
  </si>
  <si>
    <t>Therapeutic shoes</t>
  </si>
  <si>
    <t xml:space="preserve">Consultation with Neurologist </t>
  </si>
  <si>
    <t xml:space="preserve">Information on municipal programs </t>
  </si>
  <si>
    <t>Enrollment to the early intervention prorgam</t>
  </si>
  <si>
    <t>Professional education</t>
  </si>
  <si>
    <t xml:space="preserve">Day center </t>
  </si>
  <si>
    <t xml:space="preserve">Accommodation problem </t>
  </si>
  <si>
    <t xml:space="preserve">Transportation fees to the clinic </t>
  </si>
  <si>
    <t>Issues related to the status or/and status determination</t>
  </si>
  <si>
    <t>Status related issues befor the pilot</t>
  </si>
  <si>
    <t xml:space="preserve">First group </t>
  </si>
  <si>
    <t>Second group</t>
  </si>
  <si>
    <t>Third group</t>
  </si>
  <si>
    <t>Child with disability</t>
  </si>
  <si>
    <t>was not granted the disability status and agreed to participate in the pilot</t>
  </si>
  <si>
    <t>Did not have the status (status seeker)</t>
  </si>
  <si>
    <t>Status related issues after participation in the pilot</t>
  </si>
  <si>
    <t xml:space="preserve">The process of status determination is ongoing </t>
  </si>
  <si>
    <t>Was rejected to grant the disability status</t>
  </si>
  <si>
    <t>Ocular prosthesis</t>
  </si>
  <si>
    <t>The battery/element for the cochlear implant</t>
  </si>
  <si>
    <t>Stool container</t>
  </si>
  <si>
    <t xml:space="preserve">Consultation with an urologist </t>
  </si>
  <si>
    <t>Orthesis</t>
  </si>
  <si>
    <t xml:space="preserve">Higiene items (Diapers) </t>
  </si>
  <si>
    <t>Breathing apparatus</t>
  </si>
  <si>
    <t xml:space="preserve">Changing of orthosis for  lower extremities </t>
  </si>
  <si>
    <t xml:space="preserve">orthosis for  lower extremities </t>
  </si>
  <si>
    <t>Consultation with a doctor for application of the assistive technologies</t>
  </si>
  <si>
    <t>Registration related issues (registration in the city)</t>
  </si>
  <si>
    <t>Glucometer strips</t>
  </si>
  <si>
    <t>Cane</t>
  </si>
  <si>
    <t>Hand prosthesis</t>
  </si>
  <si>
    <t>Covering the costs of MRI</t>
  </si>
  <si>
    <t>Lack of timing</t>
  </si>
  <si>
    <t>Came to the FAS, but refuced to take the assessment due two main reasons: hir/her child was not granted the disability status, lack of time</t>
  </si>
  <si>
    <t>Health condition, physical state</t>
  </si>
  <si>
    <t xml:space="preserve">Lack of time, transportation difficulties as they come from the regions. </t>
  </si>
  <si>
    <t xml:space="preserve">At this stage participate refrained from taking the assessment for the foloowing reasons: lack of time, travel to another city, scheduling conflict             </t>
  </si>
  <si>
    <t>The need of the social inclusion ("s/he is  always at home), There is a need for a social worker to intervene.</t>
  </si>
  <si>
    <t>Walker</t>
  </si>
  <si>
    <t>Arm Crutches</t>
  </si>
  <si>
    <t xml:space="preserve">Information on the application of the the assistive devices  ( Tracheostoma) </t>
  </si>
  <si>
    <t xml:space="preserve">Hernia operation </t>
  </si>
  <si>
    <t>Joint Operation</t>
  </si>
  <si>
    <r>
      <t xml:space="preserve">I Policlinic  
</t>
    </r>
    <r>
      <rPr>
        <i/>
        <sz val="11"/>
        <color theme="1"/>
        <rFont val="Sylfaen"/>
        <family val="1"/>
      </rPr>
      <t>Batumi</t>
    </r>
  </si>
  <si>
    <r>
      <t xml:space="preserve">IV Policlinic
</t>
    </r>
    <r>
      <rPr>
        <i/>
        <sz val="11"/>
        <color theme="1"/>
        <rFont val="Sylfaen"/>
        <family val="1"/>
      </rPr>
      <t>Batumi</t>
    </r>
  </si>
  <si>
    <r>
      <t xml:space="preserve">Oncology Clinic
</t>
    </r>
    <r>
      <rPr>
        <i/>
        <sz val="11"/>
        <color theme="1"/>
        <rFont val="Sylfaen"/>
        <family val="1"/>
      </rPr>
      <t>Batumi</t>
    </r>
  </si>
  <si>
    <r>
      <t xml:space="preserve">Psychoneurological Clinic 
</t>
    </r>
    <r>
      <rPr>
        <i/>
        <sz val="11"/>
        <color theme="1"/>
        <rFont val="Sylfaen"/>
        <family val="1"/>
      </rPr>
      <t>Batumi</t>
    </r>
  </si>
  <si>
    <r>
      <t xml:space="preserve">Shuakhevi Evex clinic
</t>
    </r>
    <r>
      <rPr>
        <i/>
        <sz val="11"/>
        <color theme="1"/>
        <rFont val="Sylfaen"/>
        <family val="1"/>
      </rPr>
      <t>Shuakhevi</t>
    </r>
  </si>
  <si>
    <r>
      <t xml:space="preserve">Kobuleti Evex Clinic
</t>
    </r>
    <r>
      <rPr>
        <i/>
        <sz val="11"/>
        <color theme="1"/>
        <rFont val="Sylfaen"/>
        <family val="1"/>
      </rPr>
      <t>Kobuleti</t>
    </r>
  </si>
  <si>
    <t xml:space="preserve">                                                                     Statististics from the field - April-May, 2019</t>
  </si>
  <si>
    <t># of visits of the pilot participants per clinic</t>
  </si>
  <si>
    <t># of cases referred to other agencies    14</t>
  </si>
  <si>
    <t>overall 29</t>
  </si>
  <si>
    <t>overall 20</t>
  </si>
  <si>
    <t>overall 11</t>
  </si>
  <si>
    <t>overal114</t>
  </si>
  <si>
    <t>Overall 
24</t>
  </si>
  <si>
    <t xml:space="preserve">Total </t>
  </si>
  <si>
    <t>SUM
123 participants</t>
  </si>
  <si>
    <t>personal assistent ( i.e. in school) and others</t>
  </si>
  <si>
    <t>disability status determination (First-time)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</si>
</sst>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i/>
      <sz val="11"/>
      <color theme="1"/>
      <name val="Sylfaen"/>
      <family val="1"/>
    </font>
    <font>
      <sz val="8"/>
      <color theme="1"/>
      <name val="Sylfaen"/>
      <family val="1"/>
    </font>
    <font>
      <b/>
      <sz val="14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5" xfId="0" applyBorder="1"/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/>
    <xf numFmtId="0" fontId="0" fillId="0" borderId="0" xfId="0" applyFill="1" applyBorder="1"/>
    <xf numFmtId="0" fontId="1" fillId="0" borderId="2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1" xfId="0" applyFill="1" applyBorder="1"/>
    <xf numFmtId="0" fontId="0" fillId="0" borderId="1" xfId="0" applyBorder="1" applyAlignment="1">
      <alignment horizont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2" borderId="1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0" borderId="10" xfId="0" applyFill="1" applyBorder="1"/>
    <xf numFmtId="0" fontId="0" fillId="0" borderId="12" xfId="0" applyFill="1" applyBorder="1"/>
    <xf numFmtId="0" fontId="6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/>
    <xf numFmtId="0" fontId="5" fillId="2" borderId="1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0" xfId="0" applyFont="1" applyFill="1" applyBorder="1"/>
    <xf numFmtId="0" fontId="6" fillId="0" borderId="1" xfId="0" applyFont="1" applyFill="1" applyBorder="1"/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5" xfId="0" applyFont="1" applyFill="1" applyBorder="1" applyAlignment="1"/>
    <xf numFmtId="0" fontId="6" fillId="2" borderId="10" xfId="0" applyFont="1" applyFill="1" applyBorder="1" applyAlignment="1"/>
    <xf numFmtId="0" fontId="5" fillId="0" borderId="2" xfId="0" applyFont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8"/>
  <sheetViews>
    <sheetView tabSelected="1" workbookViewId="0">
      <selection activeCell="A14" sqref="A14"/>
    </sheetView>
  </sheetViews>
  <sheetFormatPr defaultRowHeight="15" x14ac:dyDescent="0.25"/>
  <cols>
    <col min="1" max="1" width="59.42578125" customWidth="1"/>
    <col min="2" max="2" width="17.85546875" customWidth="1"/>
    <col min="3" max="3" width="8.85546875" customWidth="1"/>
    <col min="4" max="4" width="16.42578125" customWidth="1"/>
    <col min="5" max="5" width="9.140625" customWidth="1"/>
    <col min="6" max="6" width="18" customWidth="1"/>
    <col min="7" max="7" width="8.28515625" customWidth="1"/>
    <col min="8" max="8" width="20.5703125" customWidth="1"/>
    <col min="9" max="9" width="9.140625" customWidth="1"/>
    <col min="10" max="10" width="16.5703125" customWidth="1"/>
    <col min="11" max="11" width="8.85546875" customWidth="1"/>
    <col min="12" max="12" width="18.5703125" customWidth="1"/>
    <col min="14" max="14" width="12.7109375" style="165" customWidth="1"/>
  </cols>
  <sheetData>
    <row r="1" spans="1:16" ht="21" customHeight="1" x14ac:dyDescent="0.25">
      <c r="A1" s="99" t="s">
        <v>324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  <c r="M1" s="42"/>
      <c r="N1" s="162"/>
      <c r="O1" s="42"/>
      <c r="P1" s="42"/>
    </row>
    <row r="2" spans="1:16" ht="21.75" customHeight="1" x14ac:dyDescent="0.25">
      <c r="A2" s="100" t="s">
        <v>229</v>
      </c>
      <c r="B2" s="101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102"/>
    </row>
    <row r="3" spans="1:16" ht="45" x14ac:dyDescent="0.25">
      <c r="A3" s="43"/>
      <c r="B3" s="44" t="s">
        <v>318</v>
      </c>
      <c r="C3" s="45" t="s">
        <v>174</v>
      </c>
      <c r="D3" s="44" t="s">
        <v>319</v>
      </c>
      <c r="E3" s="86"/>
      <c r="F3" s="44" t="s">
        <v>320</v>
      </c>
      <c r="G3" s="108"/>
      <c r="H3" s="44" t="s">
        <v>321</v>
      </c>
      <c r="I3" s="111"/>
      <c r="J3" s="44" t="s">
        <v>322</v>
      </c>
      <c r="K3" s="86"/>
      <c r="L3" s="44" t="s">
        <v>323</v>
      </c>
      <c r="M3" s="42"/>
      <c r="N3" s="163" t="s">
        <v>332</v>
      </c>
      <c r="O3" s="42"/>
      <c r="P3" s="42"/>
    </row>
    <row r="4" spans="1:16" ht="66.75" customHeight="1" x14ac:dyDescent="0.25">
      <c r="A4" s="46" t="s">
        <v>195</v>
      </c>
      <c r="B4" s="47"/>
      <c r="C4" s="48"/>
      <c r="D4" s="49">
        <v>56</v>
      </c>
      <c r="E4" s="88"/>
      <c r="F4" s="50"/>
      <c r="G4" s="110"/>
      <c r="H4" s="51"/>
      <c r="I4" s="112"/>
      <c r="J4" s="47"/>
      <c r="K4" s="88"/>
      <c r="L4" s="51">
        <v>59</v>
      </c>
      <c r="M4" s="52"/>
      <c r="N4" s="164">
        <f>D4+L4</f>
        <v>115</v>
      </c>
      <c r="O4" s="159"/>
      <c r="P4" s="42"/>
    </row>
    <row r="5" spans="1:16" ht="51.75" customHeight="1" x14ac:dyDescent="0.25">
      <c r="A5" s="53" t="s">
        <v>196</v>
      </c>
      <c r="B5" s="51">
        <v>2</v>
      </c>
      <c r="C5" s="103" t="s">
        <v>198</v>
      </c>
      <c r="D5" s="54">
        <v>0</v>
      </c>
      <c r="E5" s="103" t="s">
        <v>327</v>
      </c>
      <c r="F5" s="55">
        <v>0</v>
      </c>
      <c r="G5" s="103" t="s">
        <v>328</v>
      </c>
      <c r="H5" s="51">
        <v>0</v>
      </c>
      <c r="I5" s="104" t="s">
        <v>329</v>
      </c>
      <c r="J5" s="56">
        <v>5</v>
      </c>
      <c r="K5" s="104" t="s">
        <v>330</v>
      </c>
      <c r="L5" s="55">
        <v>0</v>
      </c>
      <c r="M5" s="104" t="s">
        <v>331</v>
      </c>
      <c r="N5" s="164">
        <f>B5+D5+F5+H5+J5+L5</f>
        <v>7</v>
      </c>
      <c r="O5" s="107" t="s">
        <v>333</v>
      </c>
      <c r="P5" s="160"/>
    </row>
    <row r="6" spans="1:16" ht="57" customHeight="1" x14ac:dyDescent="0.25">
      <c r="A6" s="46" t="s">
        <v>197</v>
      </c>
      <c r="B6" s="57">
        <v>23</v>
      </c>
      <c r="C6" s="103"/>
      <c r="D6" s="54">
        <v>29</v>
      </c>
      <c r="E6" s="103"/>
      <c r="F6" s="58">
        <v>20</v>
      </c>
      <c r="G6" s="103"/>
      <c r="H6" s="59">
        <v>11</v>
      </c>
      <c r="I6" s="106"/>
      <c r="J6" s="60">
        <v>9</v>
      </c>
      <c r="K6" s="106"/>
      <c r="L6" s="59">
        <v>24</v>
      </c>
      <c r="M6" s="105"/>
      <c r="N6" s="164">
        <f>B6+D6+F6+H6+J6+L6</f>
        <v>116</v>
      </c>
      <c r="O6" s="89"/>
      <c r="P6" s="161"/>
    </row>
    <row r="7" spans="1:16" x14ac:dyDescent="0.25">
      <c r="A7" s="61" t="s">
        <v>199</v>
      </c>
      <c r="B7" s="57">
        <v>13</v>
      </c>
      <c r="C7" s="48"/>
      <c r="D7" s="55">
        <v>18</v>
      </c>
      <c r="E7" s="108"/>
      <c r="F7" s="57">
        <v>20</v>
      </c>
      <c r="G7" s="108"/>
      <c r="H7" s="57">
        <v>10</v>
      </c>
      <c r="I7" s="86"/>
      <c r="J7" s="57">
        <v>8</v>
      </c>
      <c r="K7" s="86"/>
      <c r="L7" s="57">
        <v>11</v>
      </c>
      <c r="M7" s="62"/>
      <c r="N7" s="164">
        <f>B7+D7+F7+H7+J7+L7</f>
        <v>80</v>
      </c>
      <c r="O7" s="159"/>
      <c r="P7" s="42"/>
    </row>
    <row r="8" spans="1:16" x14ac:dyDescent="0.25">
      <c r="A8" s="61" t="s">
        <v>200</v>
      </c>
      <c r="B8" s="57">
        <v>12</v>
      </c>
      <c r="C8" s="48"/>
      <c r="D8" s="55">
        <v>11</v>
      </c>
      <c r="E8" s="109"/>
      <c r="F8" s="57">
        <v>0</v>
      </c>
      <c r="G8" s="109"/>
      <c r="H8" s="57">
        <v>1</v>
      </c>
      <c r="I8" s="87"/>
      <c r="J8" s="57">
        <v>6</v>
      </c>
      <c r="K8" s="87"/>
      <c r="L8" s="57">
        <v>13</v>
      </c>
      <c r="M8" s="62"/>
      <c r="N8" s="164">
        <f>B8+D8+F8+H8+J8+L8</f>
        <v>43</v>
      </c>
      <c r="O8" s="159"/>
      <c r="P8" s="42"/>
    </row>
    <row r="9" spans="1:16" x14ac:dyDescent="0.25">
      <c r="A9" s="61" t="s">
        <v>201</v>
      </c>
      <c r="B9" s="57">
        <v>15</v>
      </c>
      <c r="C9" s="48"/>
      <c r="D9" s="55">
        <v>11</v>
      </c>
      <c r="E9" s="109"/>
      <c r="F9" s="57">
        <v>14</v>
      </c>
      <c r="G9" s="109"/>
      <c r="H9" s="57">
        <v>4</v>
      </c>
      <c r="I9" s="87"/>
      <c r="J9" s="57">
        <v>9</v>
      </c>
      <c r="K9" s="87"/>
      <c r="L9" s="57">
        <v>10</v>
      </c>
      <c r="M9" s="62"/>
      <c r="N9" s="164">
        <f>B9+D9+F9+H9+J9+L9</f>
        <v>63</v>
      </c>
      <c r="O9" s="159"/>
      <c r="P9" s="42"/>
    </row>
    <row r="10" spans="1:16" x14ac:dyDescent="0.25">
      <c r="A10" s="61" t="s">
        <v>202</v>
      </c>
      <c r="B10" s="57">
        <v>10</v>
      </c>
      <c r="C10" s="63"/>
      <c r="D10" s="64">
        <v>18</v>
      </c>
      <c r="E10" s="110"/>
      <c r="F10" s="57">
        <v>6</v>
      </c>
      <c r="G10" s="110"/>
      <c r="H10" s="57">
        <v>7</v>
      </c>
      <c r="I10" s="88"/>
      <c r="J10" s="57">
        <v>5</v>
      </c>
      <c r="K10" s="88"/>
      <c r="L10" s="57">
        <v>14</v>
      </c>
      <c r="M10" s="62"/>
      <c r="N10" s="164">
        <f>B10+D10+F10+H10+J10+L10</f>
        <v>60</v>
      </c>
      <c r="O10" s="159"/>
      <c r="P10" s="42"/>
    </row>
    <row r="11" spans="1:16" x14ac:dyDescent="0.25">
      <c r="A11" s="89" t="s">
        <v>203</v>
      </c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2"/>
    </row>
    <row r="12" spans="1:16" ht="33.75" customHeight="1" x14ac:dyDescent="0.25">
      <c r="A12" s="53" t="s">
        <v>335</v>
      </c>
      <c r="B12" s="55">
        <v>16</v>
      </c>
      <c r="C12" s="86"/>
      <c r="D12" s="55">
        <v>17</v>
      </c>
      <c r="E12" s="86"/>
      <c r="F12" s="55">
        <v>6</v>
      </c>
      <c r="G12" s="86"/>
      <c r="H12" s="55">
        <v>0</v>
      </c>
      <c r="I12" s="86"/>
      <c r="J12" s="55">
        <v>9</v>
      </c>
      <c r="K12" s="86"/>
      <c r="L12" s="55">
        <v>8</v>
      </c>
      <c r="M12" s="86"/>
      <c r="N12" s="162">
        <f>B12+D12+F12+H12+J12+L12</f>
        <v>56</v>
      </c>
      <c r="O12" s="42"/>
      <c r="P12" s="42"/>
    </row>
    <row r="13" spans="1:16" ht="35.25" customHeight="1" x14ac:dyDescent="0.25">
      <c r="A13" s="53" t="s">
        <v>217</v>
      </c>
      <c r="B13" s="55">
        <v>7</v>
      </c>
      <c r="C13" s="87"/>
      <c r="D13" s="55">
        <v>7</v>
      </c>
      <c r="E13" s="87"/>
      <c r="F13" s="55">
        <v>14</v>
      </c>
      <c r="G13" s="87"/>
      <c r="H13" s="55">
        <v>11</v>
      </c>
      <c r="I13" s="87"/>
      <c r="J13" s="55">
        <v>5</v>
      </c>
      <c r="K13" s="87"/>
      <c r="L13" s="55">
        <v>11</v>
      </c>
      <c r="M13" s="87"/>
      <c r="N13" s="162">
        <f>B13+D13+F13+H13+J13+L13</f>
        <v>55</v>
      </c>
      <c r="O13" s="42"/>
      <c r="P13" s="42"/>
    </row>
    <row r="14" spans="1:16" ht="41.25" customHeight="1" x14ac:dyDescent="0.25">
      <c r="A14" s="53" t="s">
        <v>216</v>
      </c>
      <c r="B14" s="55">
        <v>2</v>
      </c>
      <c r="C14" s="87"/>
      <c r="D14" s="55">
        <v>1</v>
      </c>
      <c r="E14" s="87"/>
      <c r="F14" s="55">
        <v>0</v>
      </c>
      <c r="G14" s="87"/>
      <c r="H14" s="55">
        <v>0</v>
      </c>
      <c r="I14" s="87"/>
      <c r="J14" s="55">
        <v>5</v>
      </c>
      <c r="K14" s="87"/>
      <c r="L14" s="55">
        <v>5</v>
      </c>
      <c r="M14" s="87"/>
      <c r="N14" s="162">
        <f>B14+D14+F14+H14+J14+L14</f>
        <v>13</v>
      </c>
      <c r="O14" s="42"/>
      <c r="P14" s="42"/>
    </row>
    <row r="15" spans="1:16" ht="42" customHeight="1" x14ac:dyDescent="0.25">
      <c r="A15" s="53" t="s">
        <v>218</v>
      </c>
      <c r="B15" s="55">
        <v>0</v>
      </c>
      <c r="C15" s="88"/>
      <c r="D15" s="55">
        <v>3</v>
      </c>
      <c r="E15" s="88"/>
      <c r="F15" s="55">
        <v>0</v>
      </c>
      <c r="G15" s="88"/>
      <c r="H15" s="55">
        <v>0</v>
      </c>
      <c r="I15" s="88"/>
      <c r="J15" s="55">
        <v>0</v>
      </c>
      <c r="K15" s="88"/>
      <c r="L15" s="55">
        <v>0</v>
      </c>
      <c r="M15" s="88"/>
      <c r="N15" s="162">
        <f>B15+D15+F15+H15+J15+L15</f>
        <v>3</v>
      </c>
      <c r="O15" s="42"/>
      <c r="P15" s="42"/>
    </row>
    <row r="16" spans="1:16" x14ac:dyDescent="0.25">
      <c r="A16" s="93" t="s">
        <v>230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4"/>
    </row>
    <row r="17" spans="1:16" x14ac:dyDescent="0.25">
      <c r="A17" s="53" t="s">
        <v>219</v>
      </c>
      <c r="B17" s="55">
        <v>25</v>
      </c>
      <c r="C17" s="86"/>
      <c r="D17" s="55">
        <v>27</v>
      </c>
      <c r="E17" s="86"/>
      <c r="F17" s="55">
        <v>20</v>
      </c>
      <c r="G17" s="86"/>
      <c r="H17" s="55">
        <v>11</v>
      </c>
      <c r="I17" s="86"/>
      <c r="J17" s="55">
        <v>14</v>
      </c>
      <c r="K17" s="86"/>
      <c r="L17" s="50">
        <v>23</v>
      </c>
      <c r="M17" s="86"/>
      <c r="N17" s="162">
        <f>B17+D17+F17+H17+J17+L17</f>
        <v>120</v>
      </c>
      <c r="O17" s="42"/>
      <c r="P17" s="42"/>
    </row>
    <row r="18" spans="1:16" ht="30" x14ac:dyDescent="0.25">
      <c r="A18" s="65" t="s">
        <v>220</v>
      </c>
      <c r="B18" s="55">
        <v>25</v>
      </c>
      <c r="C18" s="87"/>
      <c r="D18" s="55">
        <v>25</v>
      </c>
      <c r="E18" s="87"/>
      <c r="F18" s="55">
        <v>20</v>
      </c>
      <c r="G18" s="87"/>
      <c r="H18" s="55">
        <v>11</v>
      </c>
      <c r="I18" s="87"/>
      <c r="J18" s="55">
        <v>14</v>
      </c>
      <c r="K18" s="87"/>
      <c r="L18" s="50">
        <v>23</v>
      </c>
      <c r="M18" s="87"/>
      <c r="N18" s="162">
        <f>B18+D18+F18+H18+J18+L18</f>
        <v>118</v>
      </c>
      <c r="O18" s="42"/>
      <c r="P18" s="42"/>
    </row>
    <row r="19" spans="1:16" ht="30" x14ac:dyDescent="0.25">
      <c r="A19" s="66" t="s">
        <v>221</v>
      </c>
      <c r="B19" s="55">
        <v>22</v>
      </c>
      <c r="C19" s="87"/>
      <c r="D19" s="55">
        <v>24</v>
      </c>
      <c r="E19" s="87"/>
      <c r="F19" s="55">
        <v>19</v>
      </c>
      <c r="G19" s="87"/>
      <c r="H19" s="55">
        <v>5</v>
      </c>
      <c r="I19" s="87"/>
      <c r="J19" s="55">
        <v>14</v>
      </c>
      <c r="K19" s="87"/>
      <c r="L19" s="50">
        <v>12</v>
      </c>
      <c r="M19" s="87"/>
      <c r="N19" s="162">
        <f>B19+D19+F19+H19+J19+L19</f>
        <v>96</v>
      </c>
      <c r="O19" s="42"/>
      <c r="P19" s="42"/>
    </row>
    <row r="20" spans="1:16" ht="65.25" customHeight="1" x14ac:dyDescent="0.25">
      <c r="A20" s="46" t="s">
        <v>222</v>
      </c>
      <c r="B20" s="67" t="s">
        <v>308</v>
      </c>
      <c r="C20" s="88"/>
      <c r="D20" s="68" t="s">
        <v>307</v>
      </c>
      <c r="E20" s="88"/>
      <c r="F20" s="67" t="s">
        <v>309</v>
      </c>
      <c r="G20" s="88"/>
      <c r="H20" s="69" t="s">
        <v>310</v>
      </c>
      <c r="I20" s="88"/>
      <c r="J20" s="51">
        <v>0</v>
      </c>
      <c r="K20" s="88"/>
      <c r="L20" s="69" t="s">
        <v>311</v>
      </c>
      <c r="M20" s="88"/>
      <c r="N20" s="162"/>
      <c r="O20" s="42"/>
      <c r="P20" s="42"/>
    </row>
    <row r="21" spans="1:16" x14ac:dyDescent="0.25">
      <c r="A21" s="93" t="s">
        <v>231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4"/>
    </row>
    <row r="22" spans="1:16" ht="30" x14ac:dyDescent="0.25">
      <c r="A22" s="53" t="s">
        <v>223</v>
      </c>
      <c r="B22" s="55">
        <v>17</v>
      </c>
      <c r="C22" s="86"/>
      <c r="D22" s="55">
        <v>17</v>
      </c>
      <c r="E22" s="52"/>
      <c r="F22" s="55">
        <v>18</v>
      </c>
      <c r="G22" s="86"/>
      <c r="H22" s="55">
        <v>5</v>
      </c>
      <c r="I22" s="86"/>
      <c r="J22" s="55">
        <v>14</v>
      </c>
      <c r="K22" s="86"/>
      <c r="L22" s="50">
        <v>10</v>
      </c>
      <c r="M22" s="86"/>
      <c r="N22" s="162">
        <f>B22+D22+F22+H22+J22+L22</f>
        <v>81</v>
      </c>
      <c r="O22" s="42"/>
      <c r="P22" s="42"/>
    </row>
    <row r="23" spans="1:16" x14ac:dyDescent="0.25">
      <c r="A23" s="70" t="s">
        <v>224</v>
      </c>
      <c r="B23" s="55">
        <v>5</v>
      </c>
      <c r="C23" s="87"/>
      <c r="D23" s="55">
        <v>6</v>
      </c>
      <c r="E23" s="42"/>
      <c r="F23" s="55">
        <v>1</v>
      </c>
      <c r="G23" s="87"/>
      <c r="H23" s="55">
        <v>2</v>
      </c>
      <c r="I23" s="87"/>
      <c r="J23" s="55">
        <v>14</v>
      </c>
      <c r="K23" s="87"/>
      <c r="L23" s="50">
        <v>4</v>
      </c>
      <c r="M23" s="87"/>
      <c r="N23" s="162">
        <f>B23+D23+F23+H23+J23+L23</f>
        <v>32</v>
      </c>
      <c r="O23" s="42"/>
      <c r="P23" s="42"/>
    </row>
    <row r="24" spans="1:16" ht="30" x14ac:dyDescent="0.25">
      <c r="A24" s="53" t="s">
        <v>225</v>
      </c>
      <c r="B24" s="55">
        <v>1</v>
      </c>
      <c r="C24" s="88"/>
      <c r="D24" s="55">
        <v>1</v>
      </c>
      <c r="E24" s="52"/>
      <c r="F24" s="55">
        <v>1</v>
      </c>
      <c r="G24" s="88"/>
      <c r="H24" s="55">
        <v>0</v>
      </c>
      <c r="I24" s="88"/>
      <c r="J24" s="55">
        <v>0</v>
      </c>
      <c r="K24" s="88"/>
      <c r="L24" s="50">
        <v>0</v>
      </c>
      <c r="M24" s="88"/>
      <c r="N24" s="162">
        <f>B24+D24+F24+H24+J24+L24</f>
        <v>3</v>
      </c>
      <c r="O24" s="42"/>
      <c r="P24" s="42"/>
    </row>
    <row r="25" spans="1:16" x14ac:dyDescent="0.25">
      <c r="A25" s="98" t="s">
        <v>325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</row>
    <row r="26" spans="1:16" x14ac:dyDescent="0.25">
      <c r="A26" s="71" t="s">
        <v>226</v>
      </c>
      <c r="B26" s="55">
        <v>13</v>
      </c>
      <c r="C26" s="86"/>
      <c r="D26" s="55">
        <v>16</v>
      </c>
      <c r="E26" s="86"/>
      <c r="F26" s="57">
        <v>3</v>
      </c>
      <c r="G26" s="86"/>
      <c r="H26" s="57">
        <v>0</v>
      </c>
      <c r="I26" s="86"/>
      <c r="J26" s="57">
        <v>5</v>
      </c>
      <c r="K26" s="86"/>
      <c r="L26" s="42"/>
      <c r="M26" s="86"/>
      <c r="N26" s="162">
        <f>B26+D26+F26+H26+J26</f>
        <v>37</v>
      </c>
      <c r="O26" s="42"/>
      <c r="P26" s="42"/>
    </row>
    <row r="27" spans="1:16" x14ac:dyDescent="0.25">
      <c r="A27" s="43" t="s">
        <v>227</v>
      </c>
      <c r="B27" s="55">
        <v>12</v>
      </c>
      <c r="C27" s="87"/>
      <c r="D27" s="55">
        <v>3</v>
      </c>
      <c r="E27" s="87"/>
      <c r="F27" s="57">
        <v>2</v>
      </c>
      <c r="G27" s="87"/>
      <c r="H27" s="57">
        <v>11</v>
      </c>
      <c r="I27" s="87"/>
      <c r="J27" s="57">
        <v>9</v>
      </c>
      <c r="K27" s="87"/>
      <c r="L27" s="42"/>
      <c r="M27" s="87"/>
      <c r="N27" s="162">
        <f>B27+D27+F27+H27+J27</f>
        <v>37</v>
      </c>
      <c r="O27" s="42"/>
      <c r="P27" s="42"/>
    </row>
    <row r="28" spans="1:16" x14ac:dyDescent="0.25">
      <c r="A28" s="71" t="s">
        <v>228</v>
      </c>
      <c r="B28" s="55">
        <v>13</v>
      </c>
      <c r="C28" s="88"/>
      <c r="D28" s="55">
        <v>16</v>
      </c>
      <c r="E28" s="88"/>
      <c r="F28" s="57">
        <v>3</v>
      </c>
      <c r="G28" s="88"/>
      <c r="H28" s="57">
        <v>0</v>
      </c>
      <c r="I28" s="88"/>
      <c r="J28" s="57">
        <v>0</v>
      </c>
      <c r="K28" s="88"/>
      <c r="L28" s="42"/>
      <c r="M28" s="88"/>
      <c r="N28" s="162">
        <f>B28+D28+F28+H28+J28</f>
        <v>32</v>
      </c>
      <c r="O28" s="42"/>
      <c r="P28" s="42"/>
    </row>
    <row r="29" spans="1:16" x14ac:dyDescent="0.25">
      <c r="A29" s="95" t="s">
        <v>232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102"/>
    </row>
    <row r="30" spans="1:16" ht="27" customHeight="1" x14ac:dyDescent="0.25">
      <c r="A30" s="99" t="s">
        <v>233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2"/>
    </row>
    <row r="31" spans="1:16" x14ac:dyDescent="0.25">
      <c r="A31" s="98" t="s">
        <v>234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4"/>
    </row>
    <row r="32" spans="1:16" x14ac:dyDescent="0.25">
      <c r="A32" s="42" t="s">
        <v>235</v>
      </c>
      <c r="B32" s="55">
        <v>5</v>
      </c>
      <c r="C32" s="86"/>
      <c r="D32" s="42"/>
      <c r="E32" s="86"/>
      <c r="F32" s="55"/>
      <c r="G32" s="86"/>
      <c r="H32" s="55"/>
      <c r="I32" s="86"/>
      <c r="J32" s="55"/>
      <c r="K32" s="86"/>
      <c r="L32" s="43"/>
      <c r="M32" s="86"/>
      <c r="N32" s="162">
        <f>B32</f>
        <v>5</v>
      </c>
      <c r="O32" s="42"/>
      <c r="P32" s="42"/>
    </row>
    <row r="33" spans="1:16" x14ac:dyDescent="0.25">
      <c r="A33" s="42" t="s">
        <v>236</v>
      </c>
      <c r="B33" s="55">
        <v>3</v>
      </c>
      <c r="C33" s="87"/>
      <c r="D33" s="55">
        <v>1</v>
      </c>
      <c r="E33" s="87"/>
      <c r="F33" s="55"/>
      <c r="G33" s="87"/>
      <c r="H33" s="55"/>
      <c r="I33" s="87"/>
      <c r="J33" s="55">
        <v>11</v>
      </c>
      <c r="K33" s="87"/>
      <c r="L33" s="55">
        <v>10</v>
      </c>
      <c r="M33" s="87"/>
      <c r="N33" s="162">
        <f>B33+D33+J33+L33</f>
        <v>25</v>
      </c>
      <c r="O33" s="42"/>
      <c r="P33" s="42"/>
    </row>
    <row r="34" spans="1:16" x14ac:dyDescent="0.25">
      <c r="A34" s="42" t="s">
        <v>241</v>
      </c>
      <c r="B34" s="55">
        <v>6</v>
      </c>
      <c r="C34" s="87"/>
      <c r="D34" s="55">
        <v>11</v>
      </c>
      <c r="E34" s="87"/>
      <c r="F34" s="55"/>
      <c r="G34" s="87"/>
      <c r="H34" s="55"/>
      <c r="I34" s="87"/>
      <c r="J34" s="55">
        <v>11</v>
      </c>
      <c r="K34" s="87"/>
      <c r="L34" s="55">
        <v>2</v>
      </c>
      <c r="M34" s="87"/>
      <c r="N34" s="162">
        <f>B34+D34+J34+L34</f>
        <v>30</v>
      </c>
      <c r="O34" s="42"/>
      <c r="P34" s="42"/>
    </row>
    <row r="35" spans="1:16" x14ac:dyDescent="0.25">
      <c r="A35" s="42" t="s">
        <v>292</v>
      </c>
      <c r="B35" s="55">
        <v>1</v>
      </c>
      <c r="C35" s="87"/>
      <c r="D35" s="55"/>
      <c r="E35" s="87"/>
      <c r="F35" s="55"/>
      <c r="G35" s="87"/>
      <c r="H35" s="55"/>
      <c r="I35" s="87"/>
      <c r="J35" s="55"/>
      <c r="K35" s="87"/>
      <c r="L35" s="72"/>
      <c r="M35" s="87"/>
      <c r="N35" s="162">
        <f>B35</f>
        <v>1</v>
      </c>
      <c r="O35" s="42"/>
      <c r="P35" s="42"/>
    </row>
    <row r="36" spans="1:16" x14ac:dyDescent="0.25">
      <c r="A36" s="42" t="s">
        <v>237</v>
      </c>
      <c r="B36" s="55">
        <v>1</v>
      </c>
      <c r="C36" s="87"/>
      <c r="D36" s="55">
        <v>1</v>
      </c>
      <c r="E36" s="87"/>
      <c r="F36" s="55"/>
      <c r="G36" s="87"/>
      <c r="H36" s="55"/>
      <c r="I36" s="87"/>
      <c r="J36" s="55"/>
      <c r="K36" s="87"/>
      <c r="L36" s="72"/>
      <c r="M36" s="87"/>
      <c r="N36" s="162">
        <f>B36+D36</f>
        <v>2</v>
      </c>
      <c r="O36" s="42"/>
      <c r="P36" s="42"/>
    </row>
    <row r="37" spans="1:16" x14ac:dyDescent="0.25">
      <c r="A37" s="42" t="s">
        <v>238</v>
      </c>
      <c r="B37" s="55">
        <v>1</v>
      </c>
      <c r="C37" s="87"/>
      <c r="D37" s="55"/>
      <c r="E37" s="87"/>
      <c r="F37" s="55"/>
      <c r="G37" s="87"/>
      <c r="H37" s="55"/>
      <c r="I37" s="87"/>
      <c r="J37" s="55"/>
      <c r="K37" s="87"/>
      <c r="L37" s="72"/>
      <c r="M37" s="87"/>
      <c r="N37" s="162">
        <f>B37</f>
        <v>1</v>
      </c>
      <c r="O37" s="42"/>
      <c r="P37" s="42"/>
    </row>
    <row r="38" spans="1:16" x14ac:dyDescent="0.25">
      <c r="A38" s="42" t="s">
        <v>239</v>
      </c>
      <c r="B38" s="55">
        <v>3</v>
      </c>
      <c r="C38" s="87"/>
      <c r="D38" s="55"/>
      <c r="E38" s="87"/>
      <c r="F38" s="55"/>
      <c r="G38" s="87"/>
      <c r="H38" s="55"/>
      <c r="I38" s="87"/>
      <c r="J38" s="55">
        <v>2</v>
      </c>
      <c r="K38" s="87"/>
      <c r="L38" s="55">
        <v>2</v>
      </c>
      <c r="M38" s="87"/>
      <c r="N38" s="162">
        <f>B38+J38+L38</f>
        <v>7</v>
      </c>
      <c r="O38" s="42"/>
      <c r="P38" s="42"/>
    </row>
    <row r="39" spans="1:16" x14ac:dyDescent="0.25">
      <c r="A39" s="42" t="s">
        <v>294</v>
      </c>
      <c r="B39" s="55">
        <v>1</v>
      </c>
      <c r="C39" s="87"/>
      <c r="D39" s="55"/>
      <c r="E39" s="87"/>
      <c r="F39" s="55"/>
      <c r="G39" s="87"/>
      <c r="H39" s="55"/>
      <c r="I39" s="87"/>
      <c r="J39" s="55"/>
      <c r="K39" s="87"/>
      <c r="L39" s="72"/>
      <c r="M39" s="87"/>
      <c r="N39" s="162">
        <f>B39</f>
        <v>1</v>
      </c>
      <c r="O39" s="42"/>
      <c r="P39" s="42"/>
    </row>
    <row r="40" spans="1:16" x14ac:dyDescent="0.25">
      <c r="A40" s="42" t="s">
        <v>240</v>
      </c>
      <c r="B40" s="55">
        <v>2</v>
      </c>
      <c r="C40" s="87"/>
      <c r="D40" s="55"/>
      <c r="E40" s="87"/>
      <c r="F40" s="55"/>
      <c r="G40" s="87"/>
      <c r="H40" s="55"/>
      <c r="I40" s="87"/>
      <c r="J40" s="55">
        <v>1</v>
      </c>
      <c r="K40" s="87"/>
      <c r="L40" s="55">
        <v>3</v>
      </c>
      <c r="M40" s="87"/>
      <c r="N40" s="162">
        <f>B40+J40+L40</f>
        <v>6</v>
      </c>
      <c r="O40" s="42"/>
      <c r="P40" s="42"/>
    </row>
    <row r="41" spans="1:16" x14ac:dyDescent="0.25">
      <c r="A41" s="42" t="s">
        <v>242</v>
      </c>
      <c r="B41" s="55">
        <v>1</v>
      </c>
      <c r="C41" s="87"/>
      <c r="D41" s="55"/>
      <c r="E41" s="87"/>
      <c r="F41" s="55"/>
      <c r="G41" s="87"/>
      <c r="H41" s="55"/>
      <c r="I41" s="87"/>
      <c r="J41" s="55"/>
      <c r="K41" s="87"/>
      <c r="L41" s="72"/>
      <c r="M41" s="87"/>
      <c r="N41" s="162">
        <f>B41</f>
        <v>1</v>
      </c>
      <c r="O41" s="42"/>
      <c r="P41" s="42"/>
    </row>
    <row r="42" spans="1:16" x14ac:dyDescent="0.25">
      <c r="A42" s="42" t="s">
        <v>293</v>
      </c>
      <c r="B42" s="55">
        <v>1</v>
      </c>
      <c r="C42" s="87"/>
      <c r="D42" s="55"/>
      <c r="E42" s="87"/>
      <c r="F42" s="55"/>
      <c r="G42" s="87"/>
      <c r="H42" s="55"/>
      <c r="I42" s="87"/>
      <c r="J42" s="55"/>
      <c r="K42" s="87"/>
      <c r="L42" s="72"/>
      <c r="M42" s="87"/>
      <c r="N42" s="162">
        <f>B42</f>
        <v>1</v>
      </c>
      <c r="O42" s="42"/>
      <c r="P42" s="42"/>
    </row>
    <row r="43" spans="1:16" x14ac:dyDescent="0.25">
      <c r="A43" s="42" t="s">
        <v>243</v>
      </c>
      <c r="B43" s="55">
        <v>1</v>
      </c>
      <c r="C43" s="87"/>
      <c r="D43" s="55"/>
      <c r="E43" s="87"/>
      <c r="F43" s="55"/>
      <c r="G43" s="87"/>
      <c r="H43" s="55"/>
      <c r="I43" s="87"/>
      <c r="J43" s="55"/>
      <c r="K43" s="87"/>
      <c r="L43" s="72"/>
      <c r="M43" s="87"/>
      <c r="N43" s="162">
        <f>B43</f>
        <v>1</v>
      </c>
      <c r="O43" s="42"/>
      <c r="P43" s="42"/>
    </row>
    <row r="44" spans="1:16" x14ac:dyDescent="0.25">
      <c r="A44" s="42" t="s">
        <v>297</v>
      </c>
      <c r="B44" s="55">
        <v>1</v>
      </c>
      <c r="C44" s="87"/>
      <c r="D44" s="55"/>
      <c r="E44" s="87"/>
      <c r="F44" s="55"/>
      <c r="G44" s="87"/>
      <c r="H44" s="55"/>
      <c r="I44" s="87"/>
      <c r="J44" s="55"/>
      <c r="K44" s="87"/>
      <c r="L44" s="72"/>
      <c r="M44" s="87"/>
      <c r="N44" s="162">
        <f>B44</f>
        <v>1</v>
      </c>
      <c r="O44" s="42"/>
      <c r="P44" s="42"/>
    </row>
    <row r="45" spans="1:16" x14ac:dyDescent="0.25">
      <c r="A45" s="42" t="s">
        <v>244</v>
      </c>
      <c r="B45" s="55">
        <v>1</v>
      </c>
      <c r="C45" s="87"/>
      <c r="D45" s="55"/>
      <c r="E45" s="87"/>
      <c r="F45" s="55"/>
      <c r="G45" s="87"/>
      <c r="H45" s="55"/>
      <c r="I45" s="87"/>
      <c r="J45" s="55"/>
      <c r="K45" s="87"/>
      <c r="L45" s="55">
        <v>2</v>
      </c>
      <c r="M45" s="87"/>
      <c r="N45" s="162">
        <f>B45+L45</f>
        <v>3</v>
      </c>
      <c r="O45" s="42"/>
      <c r="P45" s="42"/>
    </row>
    <row r="46" spans="1:16" x14ac:dyDescent="0.25">
      <c r="A46" s="42" t="s">
        <v>245</v>
      </c>
      <c r="B46" s="55">
        <v>1</v>
      </c>
      <c r="C46" s="87"/>
      <c r="D46" s="55"/>
      <c r="E46" s="87"/>
      <c r="F46" s="55"/>
      <c r="G46" s="87"/>
      <c r="H46" s="55"/>
      <c r="I46" s="87"/>
      <c r="J46" s="55"/>
      <c r="K46" s="87"/>
      <c r="L46" s="72"/>
      <c r="M46" s="87"/>
      <c r="N46" s="162">
        <f>B46</f>
        <v>1</v>
      </c>
      <c r="O46" s="42"/>
      <c r="P46" s="42"/>
    </row>
    <row r="47" spans="1:16" x14ac:dyDescent="0.25">
      <c r="A47" s="42" t="s">
        <v>246</v>
      </c>
      <c r="B47" s="55">
        <v>1</v>
      </c>
      <c r="C47" s="87"/>
      <c r="D47" s="55"/>
      <c r="E47" s="87"/>
      <c r="F47" s="55"/>
      <c r="G47" s="87"/>
      <c r="H47" s="55"/>
      <c r="I47" s="87"/>
      <c r="J47" s="55"/>
      <c r="K47" s="87"/>
      <c r="L47" s="72"/>
      <c r="M47" s="87"/>
      <c r="N47" s="162">
        <f>B47</f>
        <v>1</v>
      </c>
      <c r="O47" s="42"/>
      <c r="P47" s="42"/>
    </row>
    <row r="48" spans="1:16" x14ac:dyDescent="0.25">
      <c r="A48" s="42" t="s">
        <v>247</v>
      </c>
      <c r="B48" s="57">
        <v>4</v>
      </c>
      <c r="C48" s="87"/>
      <c r="D48" s="57">
        <v>12</v>
      </c>
      <c r="E48" s="87"/>
      <c r="F48" s="55"/>
      <c r="G48" s="87"/>
      <c r="H48" s="55"/>
      <c r="I48" s="87"/>
      <c r="J48" s="55">
        <v>1</v>
      </c>
      <c r="K48" s="87"/>
      <c r="L48" s="55">
        <v>1</v>
      </c>
      <c r="M48" s="87"/>
      <c r="N48" s="162">
        <f>B48+D48+J48+L48</f>
        <v>18</v>
      </c>
      <c r="O48" s="42"/>
      <c r="P48" s="42"/>
    </row>
    <row r="49" spans="1:16" x14ac:dyDescent="0.25">
      <c r="A49" s="42" t="s">
        <v>334</v>
      </c>
      <c r="B49" s="57">
        <v>1</v>
      </c>
      <c r="C49" s="87"/>
      <c r="D49" s="57">
        <v>1</v>
      </c>
      <c r="E49" s="87"/>
      <c r="F49" s="57">
        <v>6</v>
      </c>
      <c r="G49" s="87"/>
      <c r="H49" s="55">
        <v>1</v>
      </c>
      <c r="I49" s="87"/>
      <c r="J49" s="55"/>
      <c r="K49" s="87"/>
      <c r="L49" s="55">
        <v>1</v>
      </c>
      <c r="M49" s="87"/>
      <c r="N49" s="162">
        <f>B49+D49+F49+H49+L49</f>
        <v>10</v>
      </c>
      <c r="O49" s="42"/>
      <c r="P49" s="42"/>
    </row>
    <row r="50" spans="1:16" x14ac:dyDescent="0.25">
      <c r="A50" s="42" t="s">
        <v>248</v>
      </c>
      <c r="B50" s="57">
        <v>2</v>
      </c>
      <c r="C50" s="87"/>
      <c r="D50" s="57">
        <v>2</v>
      </c>
      <c r="E50" s="87"/>
      <c r="F50" s="57">
        <v>10</v>
      </c>
      <c r="G50" s="87"/>
      <c r="H50" s="55">
        <v>1</v>
      </c>
      <c r="I50" s="87"/>
      <c r="J50" s="55"/>
      <c r="K50" s="87"/>
      <c r="L50" s="55">
        <v>2</v>
      </c>
      <c r="M50" s="87"/>
      <c r="N50" s="162">
        <f>B50+D50+F50+H50+L50</f>
        <v>17</v>
      </c>
      <c r="O50" s="42"/>
      <c r="P50" s="42"/>
    </row>
    <row r="51" spans="1:16" x14ac:dyDescent="0.25">
      <c r="A51" s="72" t="s">
        <v>249</v>
      </c>
      <c r="B51" s="57">
        <v>1</v>
      </c>
      <c r="C51" s="87"/>
      <c r="D51" s="55"/>
      <c r="E51" s="87"/>
      <c r="F51" s="55">
        <v>1</v>
      </c>
      <c r="G51" s="87"/>
      <c r="H51" s="55"/>
      <c r="I51" s="87"/>
      <c r="J51" s="55">
        <v>1</v>
      </c>
      <c r="K51" s="87"/>
      <c r="L51" s="72"/>
      <c r="M51" s="87"/>
      <c r="N51" s="162">
        <f>B51+F51+J51</f>
        <v>3</v>
      </c>
      <c r="O51" s="42"/>
      <c r="P51" s="42"/>
    </row>
    <row r="52" spans="1:16" x14ac:dyDescent="0.25">
      <c r="A52" s="72" t="s">
        <v>250</v>
      </c>
      <c r="B52" s="57">
        <v>1</v>
      </c>
      <c r="C52" s="87"/>
      <c r="D52" s="55"/>
      <c r="E52" s="87"/>
      <c r="F52" s="55"/>
      <c r="G52" s="87"/>
      <c r="H52" s="55"/>
      <c r="I52" s="87"/>
      <c r="J52" s="55"/>
      <c r="K52" s="87"/>
      <c r="L52" s="72"/>
      <c r="M52" s="87"/>
      <c r="N52" s="162">
        <f>B52</f>
        <v>1</v>
      </c>
      <c r="O52" s="42"/>
      <c r="P52" s="42"/>
    </row>
    <row r="53" spans="1:16" x14ac:dyDescent="0.25">
      <c r="A53" s="72" t="s">
        <v>251</v>
      </c>
      <c r="B53" s="55">
        <v>2</v>
      </c>
      <c r="C53" s="87"/>
      <c r="D53" s="55">
        <v>6</v>
      </c>
      <c r="E53" s="87"/>
      <c r="F53" s="55">
        <v>2</v>
      </c>
      <c r="G53" s="87"/>
      <c r="H53" s="55">
        <v>1</v>
      </c>
      <c r="I53" s="87"/>
      <c r="J53" s="55"/>
      <c r="K53" s="87"/>
      <c r="L53" s="72"/>
      <c r="M53" s="87"/>
      <c r="N53" s="162">
        <f>B53+D53+F53+H53</f>
        <v>11</v>
      </c>
      <c r="O53" s="42"/>
      <c r="P53" s="42"/>
    </row>
    <row r="54" spans="1:16" x14ac:dyDescent="0.25">
      <c r="A54" s="72" t="s">
        <v>252</v>
      </c>
      <c r="B54" s="55">
        <v>3</v>
      </c>
      <c r="C54" s="87"/>
      <c r="D54" s="55">
        <v>14</v>
      </c>
      <c r="E54" s="87"/>
      <c r="F54" s="55">
        <v>5</v>
      </c>
      <c r="G54" s="87"/>
      <c r="H54" s="55">
        <v>1</v>
      </c>
      <c r="I54" s="87"/>
      <c r="J54" s="55">
        <v>1</v>
      </c>
      <c r="K54" s="87"/>
      <c r="L54" s="73">
        <v>2</v>
      </c>
      <c r="M54" s="87"/>
      <c r="N54" s="162">
        <f>B54+D54+F54+H54+J54+L54</f>
        <v>26</v>
      </c>
      <c r="O54" s="42"/>
      <c r="P54" s="42"/>
    </row>
    <row r="55" spans="1:16" x14ac:dyDescent="0.25">
      <c r="A55" s="42" t="s">
        <v>253</v>
      </c>
      <c r="B55" s="42"/>
      <c r="C55" s="87"/>
      <c r="D55" s="55">
        <v>2</v>
      </c>
      <c r="E55" s="87"/>
      <c r="F55" s="55"/>
      <c r="G55" s="87"/>
      <c r="H55" s="55"/>
      <c r="I55" s="87"/>
      <c r="J55" s="55">
        <v>1</v>
      </c>
      <c r="K55" s="87"/>
      <c r="L55" s="55">
        <v>2</v>
      </c>
      <c r="M55" s="87"/>
      <c r="N55" s="162">
        <f>D55+J55+L55</f>
        <v>5</v>
      </c>
      <c r="O55" s="42"/>
      <c r="P55" s="42"/>
    </row>
    <row r="56" spans="1:16" x14ac:dyDescent="0.25">
      <c r="A56" s="42" t="s">
        <v>299</v>
      </c>
      <c r="B56" s="42"/>
      <c r="C56" s="87"/>
      <c r="D56" s="55">
        <v>1</v>
      </c>
      <c r="E56" s="87"/>
      <c r="F56" s="55"/>
      <c r="G56" s="87"/>
      <c r="H56" s="55"/>
      <c r="I56" s="87"/>
      <c r="J56" s="55"/>
      <c r="K56" s="87"/>
      <c r="L56" s="72"/>
      <c r="M56" s="87"/>
      <c r="N56" s="162">
        <f>D56</f>
        <v>1</v>
      </c>
      <c r="O56" s="42"/>
      <c r="P56" s="42"/>
    </row>
    <row r="57" spans="1:16" x14ac:dyDescent="0.25">
      <c r="A57" s="42" t="s">
        <v>298</v>
      </c>
      <c r="B57" s="42"/>
      <c r="C57" s="87"/>
      <c r="D57" s="55">
        <v>1</v>
      </c>
      <c r="E57" s="87"/>
      <c r="F57" s="55"/>
      <c r="G57" s="87"/>
      <c r="H57" s="55"/>
      <c r="I57" s="87"/>
      <c r="J57" s="55"/>
      <c r="K57" s="87"/>
      <c r="L57" s="72"/>
      <c r="M57" s="87"/>
      <c r="N57" s="162">
        <f>D57</f>
        <v>1</v>
      </c>
      <c r="O57" s="42"/>
      <c r="P57" s="42"/>
    </row>
    <row r="58" spans="1:16" x14ac:dyDescent="0.25">
      <c r="A58" s="42" t="s">
        <v>255</v>
      </c>
      <c r="B58" s="42"/>
      <c r="C58" s="87"/>
      <c r="D58" s="55">
        <v>1</v>
      </c>
      <c r="E58" s="87"/>
      <c r="F58" s="55"/>
      <c r="G58" s="87"/>
      <c r="H58" s="55"/>
      <c r="I58" s="87"/>
      <c r="J58" s="55"/>
      <c r="K58" s="87"/>
      <c r="L58" s="72"/>
      <c r="M58" s="87"/>
      <c r="N58" s="162">
        <f>D58</f>
        <v>1</v>
      </c>
      <c r="O58" s="42"/>
      <c r="P58" s="42"/>
    </row>
    <row r="59" spans="1:16" x14ac:dyDescent="0.25">
      <c r="A59" s="42" t="s">
        <v>313</v>
      </c>
      <c r="B59" s="42"/>
      <c r="C59" s="87"/>
      <c r="D59" s="55">
        <v>1</v>
      </c>
      <c r="E59" s="87"/>
      <c r="F59" s="55"/>
      <c r="G59" s="87"/>
      <c r="H59" s="55"/>
      <c r="I59" s="87"/>
      <c r="J59" s="55"/>
      <c r="K59" s="87"/>
      <c r="L59" s="72"/>
      <c r="M59" s="87"/>
      <c r="N59" s="162">
        <f>D59</f>
        <v>1</v>
      </c>
      <c r="O59" s="42"/>
      <c r="P59" s="42"/>
    </row>
    <row r="60" spans="1:16" x14ac:dyDescent="0.25">
      <c r="A60" s="42" t="s">
        <v>256</v>
      </c>
      <c r="B60" s="42"/>
      <c r="C60" s="87"/>
      <c r="D60" s="57">
        <v>3</v>
      </c>
      <c r="E60" s="87"/>
      <c r="F60" s="55"/>
      <c r="G60" s="87"/>
      <c r="H60" s="55"/>
      <c r="I60" s="87"/>
      <c r="J60" s="55"/>
      <c r="K60" s="87"/>
      <c r="L60" s="72"/>
      <c r="M60" s="87"/>
      <c r="N60" s="162">
        <f>D60</f>
        <v>3</v>
      </c>
      <c r="O60" s="42"/>
      <c r="P60" s="42"/>
    </row>
    <row r="61" spans="1:16" x14ac:dyDescent="0.25">
      <c r="A61" s="42" t="s">
        <v>257</v>
      </c>
      <c r="B61" s="42"/>
      <c r="C61" s="87"/>
      <c r="D61" s="57">
        <v>1</v>
      </c>
      <c r="E61" s="87"/>
      <c r="F61" s="55"/>
      <c r="G61" s="87"/>
      <c r="H61" s="55"/>
      <c r="I61" s="87"/>
      <c r="J61" s="55"/>
      <c r="K61" s="87"/>
      <c r="L61" s="72"/>
      <c r="M61" s="87"/>
      <c r="N61" s="162">
        <f>D61</f>
        <v>1</v>
      </c>
      <c r="O61" s="42"/>
      <c r="P61" s="42"/>
    </row>
    <row r="62" spans="1:16" ht="30" customHeight="1" x14ac:dyDescent="0.25">
      <c r="A62" s="74" t="s">
        <v>258</v>
      </c>
      <c r="B62" s="42"/>
      <c r="C62" s="87"/>
      <c r="D62" s="55">
        <v>1</v>
      </c>
      <c r="E62" s="87"/>
      <c r="F62" s="55"/>
      <c r="G62" s="87"/>
      <c r="H62" s="55"/>
      <c r="I62" s="87"/>
      <c r="J62" s="55">
        <v>1</v>
      </c>
      <c r="K62" s="87"/>
      <c r="L62" s="72"/>
      <c r="M62" s="87"/>
      <c r="N62" s="162">
        <f>D62+J62</f>
        <v>2</v>
      </c>
      <c r="O62" s="42"/>
      <c r="P62" s="42"/>
    </row>
    <row r="63" spans="1:16" ht="30.75" customHeight="1" x14ac:dyDescent="0.25">
      <c r="A63" s="74" t="s">
        <v>312</v>
      </c>
      <c r="B63" s="42"/>
      <c r="C63" s="87"/>
      <c r="D63" s="55">
        <v>2</v>
      </c>
      <c r="E63" s="87"/>
      <c r="F63" s="55"/>
      <c r="G63" s="87"/>
      <c r="H63" s="55"/>
      <c r="I63" s="87"/>
      <c r="J63" s="55"/>
      <c r="K63" s="87"/>
      <c r="L63" s="72"/>
      <c r="M63" s="87"/>
      <c r="N63" s="162">
        <f>D63</f>
        <v>2</v>
      </c>
      <c r="O63" s="42"/>
      <c r="P63" s="42"/>
    </row>
    <row r="64" spans="1:16" x14ac:dyDescent="0.25">
      <c r="A64" s="72" t="s">
        <v>259</v>
      </c>
      <c r="B64" s="42"/>
      <c r="C64" s="87"/>
      <c r="D64" s="55">
        <v>1</v>
      </c>
      <c r="E64" s="87"/>
      <c r="F64" s="55"/>
      <c r="G64" s="87"/>
      <c r="H64" s="55"/>
      <c r="I64" s="87"/>
      <c r="J64" s="55"/>
      <c r="K64" s="87"/>
      <c r="L64" s="72"/>
      <c r="M64" s="87"/>
      <c r="N64" s="162">
        <f>D64</f>
        <v>1</v>
      </c>
      <c r="O64" s="42"/>
      <c r="P64" s="42"/>
    </row>
    <row r="65" spans="1:16" x14ac:dyDescent="0.25">
      <c r="A65" s="72" t="s">
        <v>300</v>
      </c>
      <c r="B65" s="42"/>
      <c r="C65" s="87"/>
      <c r="D65" s="55">
        <v>1</v>
      </c>
      <c r="E65" s="87"/>
      <c r="F65" s="55"/>
      <c r="G65" s="87"/>
      <c r="H65" s="55"/>
      <c r="I65" s="87"/>
      <c r="J65" s="55"/>
      <c r="K65" s="87"/>
      <c r="L65" s="72"/>
      <c r="M65" s="87"/>
      <c r="N65" s="162">
        <f>D65</f>
        <v>1</v>
      </c>
      <c r="O65" s="42"/>
      <c r="P65" s="42"/>
    </row>
    <row r="66" spans="1:16" ht="30" x14ac:dyDescent="0.25">
      <c r="A66" s="46" t="s">
        <v>315</v>
      </c>
      <c r="B66" s="42"/>
      <c r="C66" s="87"/>
      <c r="D66" s="42"/>
      <c r="E66" s="87"/>
      <c r="F66" s="57">
        <v>1</v>
      </c>
      <c r="G66" s="87"/>
      <c r="H66" s="55"/>
      <c r="I66" s="87"/>
      <c r="J66" s="55"/>
      <c r="K66" s="87"/>
      <c r="L66" s="72"/>
      <c r="M66" s="87"/>
      <c r="N66" s="162">
        <f>F66</f>
        <v>1</v>
      </c>
      <c r="O66" s="42"/>
      <c r="P66" s="42"/>
    </row>
    <row r="67" spans="1:16" x14ac:dyDescent="0.25">
      <c r="A67" s="46" t="s">
        <v>260</v>
      </c>
      <c r="B67" s="42"/>
      <c r="C67" s="87"/>
      <c r="D67" s="42"/>
      <c r="E67" s="87"/>
      <c r="F67" s="57">
        <v>1</v>
      </c>
      <c r="G67" s="87"/>
      <c r="H67" s="55"/>
      <c r="I67" s="87"/>
      <c r="J67" s="55"/>
      <c r="K67" s="87"/>
      <c r="L67" s="72"/>
      <c r="M67" s="87"/>
      <c r="N67" s="162">
        <f>F67</f>
        <v>1</v>
      </c>
      <c r="O67" s="42"/>
      <c r="P67" s="42"/>
    </row>
    <row r="68" spans="1:16" ht="30" x14ac:dyDescent="0.25">
      <c r="A68" s="74" t="s">
        <v>301</v>
      </c>
      <c r="B68" s="42"/>
      <c r="C68" s="87"/>
      <c r="D68" s="42"/>
      <c r="E68" s="87"/>
      <c r="F68" s="57">
        <v>1</v>
      </c>
      <c r="G68" s="87"/>
      <c r="H68" s="55"/>
      <c r="I68" s="87"/>
      <c r="J68" s="55"/>
      <c r="K68" s="87"/>
      <c r="L68" s="72"/>
      <c r="M68" s="87"/>
      <c r="N68" s="162">
        <f>F68</f>
        <v>1</v>
      </c>
      <c r="O68" s="42"/>
      <c r="P68" s="42"/>
    </row>
    <row r="69" spans="1:16" x14ac:dyDescent="0.25">
      <c r="A69" s="74" t="s">
        <v>261</v>
      </c>
      <c r="B69" s="42"/>
      <c r="C69" s="87"/>
      <c r="D69" s="42"/>
      <c r="E69" s="87"/>
      <c r="F69" s="57">
        <v>1</v>
      </c>
      <c r="G69" s="87"/>
      <c r="H69" s="55"/>
      <c r="I69" s="87"/>
      <c r="J69" s="55"/>
      <c r="K69" s="87"/>
      <c r="L69" s="72"/>
      <c r="M69" s="87"/>
      <c r="N69" s="162">
        <f>F69</f>
        <v>1</v>
      </c>
      <c r="O69" s="42"/>
      <c r="P69" s="42"/>
    </row>
    <row r="70" spans="1:16" ht="23.25" customHeight="1" x14ac:dyDescent="0.25">
      <c r="A70" s="74" t="s">
        <v>302</v>
      </c>
      <c r="B70" s="42"/>
      <c r="C70" s="87"/>
      <c r="D70" s="42"/>
      <c r="E70" s="87"/>
      <c r="F70" s="57">
        <v>1</v>
      </c>
      <c r="G70" s="87"/>
      <c r="H70" s="55"/>
      <c r="I70" s="87"/>
      <c r="J70" s="55"/>
      <c r="K70" s="87"/>
      <c r="L70" s="72"/>
      <c r="M70" s="87"/>
      <c r="N70" s="162">
        <f>F70</f>
        <v>1</v>
      </c>
      <c r="O70" s="42"/>
      <c r="P70" s="42"/>
    </row>
    <row r="71" spans="1:16" x14ac:dyDescent="0.25">
      <c r="A71" s="74" t="s">
        <v>280</v>
      </c>
      <c r="B71" s="42"/>
      <c r="C71" s="87"/>
      <c r="D71" s="42"/>
      <c r="E71" s="87"/>
      <c r="F71" s="57">
        <v>2</v>
      </c>
      <c r="G71" s="87"/>
      <c r="H71" s="55"/>
      <c r="I71" s="87"/>
      <c r="J71" s="55"/>
      <c r="K71" s="87"/>
      <c r="L71" s="72"/>
      <c r="M71" s="87"/>
      <c r="N71" s="162">
        <f>F71</f>
        <v>2</v>
      </c>
      <c r="O71" s="42"/>
      <c r="P71" s="42"/>
    </row>
    <row r="72" spans="1:16" x14ac:dyDescent="0.25">
      <c r="A72" s="74" t="s">
        <v>279</v>
      </c>
      <c r="B72" s="42"/>
      <c r="C72" s="87"/>
      <c r="D72" s="42"/>
      <c r="E72" s="87"/>
      <c r="F72" s="55">
        <v>1</v>
      </c>
      <c r="G72" s="87"/>
      <c r="H72" s="55"/>
      <c r="I72" s="87"/>
      <c r="J72" s="55"/>
      <c r="K72" s="87"/>
      <c r="L72" s="72"/>
      <c r="M72" s="87"/>
      <c r="N72" s="162">
        <f>F72</f>
        <v>1</v>
      </c>
      <c r="O72" s="42"/>
      <c r="P72" s="42"/>
    </row>
    <row r="73" spans="1:16" x14ac:dyDescent="0.25">
      <c r="A73" s="46" t="s">
        <v>278</v>
      </c>
      <c r="B73" s="42"/>
      <c r="C73" s="87"/>
      <c r="D73" s="42"/>
      <c r="E73" s="87"/>
      <c r="F73" s="55"/>
      <c r="G73" s="87"/>
      <c r="H73" s="55">
        <v>1</v>
      </c>
      <c r="I73" s="87"/>
      <c r="J73" s="55"/>
      <c r="K73" s="87"/>
      <c r="L73" s="72"/>
      <c r="M73" s="87"/>
      <c r="N73" s="162">
        <f>H73</f>
        <v>1</v>
      </c>
      <c r="O73" s="42"/>
      <c r="P73" s="42"/>
    </row>
    <row r="74" spans="1:16" x14ac:dyDescent="0.25">
      <c r="A74" s="75" t="s">
        <v>277</v>
      </c>
      <c r="B74" s="42"/>
      <c r="C74" s="87"/>
      <c r="D74" s="42"/>
      <c r="E74" s="87"/>
      <c r="F74" s="55"/>
      <c r="G74" s="87"/>
      <c r="H74" s="55">
        <v>1</v>
      </c>
      <c r="I74" s="87"/>
      <c r="J74" s="55"/>
      <c r="K74" s="87"/>
      <c r="L74" s="72"/>
      <c r="M74" s="87"/>
      <c r="N74" s="162">
        <f>H74</f>
        <v>1</v>
      </c>
      <c r="O74" s="42"/>
      <c r="P74" s="42"/>
    </row>
    <row r="75" spans="1:16" x14ac:dyDescent="0.25">
      <c r="A75" s="46" t="s">
        <v>303</v>
      </c>
      <c r="B75" s="42"/>
      <c r="C75" s="87"/>
      <c r="D75" s="42"/>
      <c r="E75" s="87"/>
      <c r="F75" s="55"/>
      <c r="G75" s="87"/>
      <c r="H75" s="55"/>
      <c r="I75" s="87"/>
      <c r="J75" s="55">
        <v>1</v>
      </c>
      <c r="K75" s="87"/>
      <c r="L75" s="72"/>
      <c r="M75" s="87"/>
      <c r="N75" s="162">
        <f>J75</f>
        <v>1</v>
      </c>
      <c r="O75" s="42"/>
      <c r="P75" s="42"/>
    </row>
    <row r="76" spans="1:16" x14ac:dyDescent="0.25">
      <c r="A76" s="46" t="s">
        <v>304</v>
      </c>
      <c r="B76" s="42"/>
      <c r="C76" s="87"/>
      <c r="D76" s="42"/>
      <c r="E76" s="87"/>
      <c r="F76" s="55"/>
      <c r="G76" s="87"/>
      <c r="H76" s="55"/>
      <c r="I76" s="87"/>
      <c r="J76" s="55">
        <v>2</v>
      </c>
      <c r="K76" s="87"/>
      <c r="L76" s="55">
        <v>2</v>
      </c>
      <c r="M76" s="87"/>
      <c r="N76" s="162">
        <f>J76+L76</f>
        <v>4</v>
      </c>
      <c r="O76" s="42"/>
      <c r="P76" s="42"/>
    </row>
    <row r="77" spans="1:16" ht="15.75" customHeight="1" x14ac:dyDescent="0.25">
      <c r="A77" s="46" t="s">
        <v>276</v>
      </c>
      <c r="B77" s="42"/>
      <c r="C77" s="87"/>
      <c r="D77" s="42"/>
      <c r="E77" s="87"/>
      <c r="F77" s="55"/>
      <c r="G77" s="87"/>
      <c r="H77" s="55"/>
      <c r="I77" s="87"/>
      <c r="J77" s="55">
        <v>1</v>
      </c>
      <c r="K77" s="87"/>
      <c r="L77" s="72"/>
      <c r="M77" s="87"/>
      <c r="N77" s="162">
        <f>J77</f>
        <v>1</v>
      </c>
      <c r="O77" s="42"/>
      <c r="P77" s="42"/>
    </row>
    <row r="78" spans="1:16" x14ac:dyDescent="0.25">
      <c r="A78" s="46" t="s">
        <v>275</v>
      </c>
      <c r="B78" s="42"/>
      <c r="C78" s="87"/>
      <c r="D78" s="42"/>
      <c r="E78" s="87"/>
      <c r="F78" s="55"/>
      <c r="G78" s="87"/>
      <c r="H78" s="55"/>
      <c r="I78" s="87"/>
      <c r="J78" s="55">
        <v>1</v>
      </c>
      <c r="K78" s="87"/>
      <c r="L78" s="72"/>
      <c r="M78" s="87"/>
      <c r="N78" s="162">
        <f>J78</f>
        <v>1</v>
      </c>
      <c r="O78" s="42"/>
      <c r="P78" s="42"/>
    </row>
    <row r="79" spans="1:16" x14ac:dyDescent="0.25">
      <c r="A79" s="46" t="s">
        <v>274</v>
      </c>
      <c r="B79" s="42"/>
      <c r="C79" s="87"/>
      <c r="D79" s="42"/>
      <c r="E79" s="87"/>
      <c r="F79" s="55"/>
      <c r="G79" s="87"/>
      <c r="H79" s="55"/>
      <c r="I79" s="87"/>
      <c r="J79" s="55">
        <v>1</v>
      </c>
      <c r="K79" s="87"/>
      <c r="L79" s="73">
        <v>1</v>
      </c>
      <c r="M79" s="87"/>
      <c r="N79" s="162">
        <f>J79+L79</f>
        <v>2</v>
      </c>
      <c r="O79" s="42"/>
      <c r="P79" s="42"/>
    </row>
    <row r="80" spans="1:16" x14ac:dyDescent="0.25">
      <c r="A80" s="42" t="s">
        <v>305</v>
      </c>
      <c r="B80" s="42"/>
      <c r="C80" s="87"/>
      <c r="D80" s="42"/>
      <c r="E80" s="87"/>
      <c r="F80" s="42"/>
      <c r="G80" s="87"/>
      <c r="H80" s="55"/>
      <c r="I80" s="87"/>
      <c r="J80" s="55"/>
      <c r="K80" s="87"/>
      <c r="L80" s="55">
        <v>1</v>
      </c>
      <c r="M80" s="87"/>
      <c r="N80" s="162">
        <f>L80</f>
        <v>1</v>
      </c>
      <c r="O80" s="42"/>
      <c r="P80" s="42"/>
    </row>
    <row r="81" spans="1:16" x14ac:dyDescent="0.25">
      <c r="A81" s="42" t="s">
        <v>317</v>
      </c>
      <c r="B81" s="42"/>
      <c r="C81" s="87"/>
      <c r="D81" s="42"/>
      <c r="E81" s="87"/>
      <c r="F81" s="42"/>
      <c r="G81" s="87"/>
      <c r="H81" s="42"/>
      <c r="I81" s="87"/>
      <c r="J81" s="55"/>
      <c r="K81" s="87"/>
      <c r="L81" s="55">
        <v>1</v>
      </c>
      <c r="M81" s="87"/>
      <c r="N81" s="162">
        <f>L81</f>
        <v>1</v>
      </c>
      <c r="O81" s="42"/>
      <c r="P81" s="42"/>
    </row>
    <row r="82" spans="1:16" x14ac:dyDescent="0.25">
      <c r="A82" s="76" t="s">
        <v>316</v>
      </c>
      <c r="B82" s="42"/>
      <c r="C82" s="87"/>
      <c r="D82" s="42"/>
      <c r="E82" s="87"/>
      <c r="F82" s="42"/>
      <c r="G82" s="87"/>
      <c r="H82" s="42"/>
      <c r="I82" s="87"/>
      <c r="J82" s="55"/>
      <c r="K82" s="87"/>
      <c r="L82" s="55">
        <v>1</v>
      </c>
      <c r="M82" s="87"/>
      <c r="N82" s="162">
        <f>L82</f>
        <v>1</v>
      </c>
      <c r="O82" s="42"/>
      <c r="P82" s="42"/>
    </row>
    <row r="83" spans="1:16" x14ac:dyDescent="0.25">
      <c r="A83" s="42" t="s">
        <v>295</v>
      </c>
      <c r="B83" s="42"/>
      <c r="C83" s="87"/>
      <c r="D83" s="42"/>
      <c r="E83" s="87"/>
      <c r="F83" s="42"/>
      <c r="G83" s="87"/>
      <c r="H83" s="42"/>
      <c r="I83" s="87"/>
      <c r="J83" s="42"/>
      <c r="K83" s="87"/>
      <c r="L83" s="57">
        <v>1</v>
      </c>
      <c r="M83" s="87"/>
      <c r="N83" s="162">
        <f>L83</f>
        <v>1</v>
      </c>
      <c r="O83" s="42"/>
      <c r="P83" s="42"/>
    </row>
    <row r="84" spans="1:16" x14ac:dyDescent="0.25">
      <c r="A84" s="42" t="s">
        <v>306</v>
      </c>
      <c r="B84" s="42"/>
      <c r="C84" s="87"/>
      <c r="D84" s="42"/>
      <c r="E84" s="87"/>
      <c r="F84" s="42"/>
      <c r="G84" s="87"/>
      <c r="H84" s="42"/>
      <c r="I84" s="87"/>
      <c r="J84" s="42"/>
      <c r="K84" s="87"/>
      <c r="L84" s="57">
        <v>1</v>
      </c>
      <c r="M84" s="87"/>
      <c r="N84" s="162">
        <f>L84</f>
        <v>1</v>
      </c>
      <c r="O84" s="42"/>
      <c r="P84" s="42"/>
    </row>
    <row r="85" spans="1:16" x14ac:dyDescent="0.25">
      <c r="A85" s="42" t="s">
        <v>314</v>
      </c>
      <c r="B85" s="42"/>
      <c r="C85" s="87"/>
      <c r="D85" s="42"/>
      <c r="E85" s="87"/>
      <c r="F85" s="42"/>
      <c r="G85" s="87"/>
      <c r="H85" s="42"/>
      <c r="I85" s="87"/>
      <c r="J85" s="42"/>
      <c r="K85" s="87"/>
      <c r="L85" s="57">
        <v>1</v>
      </c>
      <c r="M85" s="87"/>
      <c r="N85" s="162">
        <f>L85</f>
        <v>1</v>
      </c>
      <c r="O85" s="42"/>
      <c r="P85" s="42"/>
    </row>
    <row r="86" spans="1:16" x14ac:dyDescent="0.25">
      <c r="A86" s="42" t="s">
        <v>273</v>
      </c>
      <c r="B86" s="42"/>
      <c r="C86" s="87"/>
      <c r="D86" s="42"/>
      <c r="E86" s="87"/>
      <c r="F86" s="42"/>
      <c r="G86" s="87"/>
      <c r="H86" s="42"/>
      <c r="I86" s="87"/>
      <c r="J86" s="42"/>
      <c r="K86" s="87"/>
      <c r="L86" s="57">
        <v>2</v>
      </c>
      <c r="M86" s="87"/>
      <c r="N86" s="162">
        <f>L86</f>
        <v>2</v>
      </c>
      <c r="O86" s="42"/>
      <c r="P86" s="42"/>
    </row>
    <row r="87" spans="1:16" x14ac:dyDescent="0.25">
      <c r="A87" s="42" t="s">
        <v>296</v>
      </c>
      <c r="B87" s="42"/>
      <c r="C87" s="87"/>
      <c r="D87" s="42"/>
      <c r="E87" s="87"/>
      <c r="F87" s="42"/>
      <c r="G87" s="87"/>
      <c r="H87" s="42"/>
      <c r="I87" s="87"/>
      <c r="J87" s="42"/>
      <c r="K87" s="87"/>
      <c r="L87" s="57">
        <v>1</v>
      </c>
      <c r="M87" s="88"/>
      <c r="N87" s="162">
        <f>L87</f>
        <v>1</v>
      </c>
      <c r="O87" s="42"/>
      <c r="P87" s="42"/>
    </row>
    <row r="88" spans="1:16" x14ac:dyDescent="0.25">
      <c r="A88" s="95" t="s">
        <v>254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102"/>
    </row>
    <row r="89" spans="1:16" x14ac:dyDescent="0.25">
      <c r="A89" s="53" t="s">
        <v>270</v>
      </c>
      <c r="B89" s="55">
        <v>3</v>
      </c>
      <c r="C89" s="86"/>
      <c r="D89" s="55">
        <v>3</v>
      </c>
      <c r="E89" s="86"/>
      <c r="F89" s="55">
        <v>2</v>
      </c>
      <c r="G89" s="86"/>
      <c r="H89" s="55">
        <v>1</v>
      </c>
      <c r="I89" s="86"/>
      <c r="J89" s="55">
        <v>1</v>
      </c>
      <c r="K89" s="86"/>
      <c r="L89" s="55">
        <v>1</v>
      </c>
      <c r="M89" s="86"/>
      <c r="N89" s="162">
        <f>B89+D89+F89+H89+J89+L89</f>
        <v>11</v>
      </c>
      <c r="O89" s="42"/>
      <c r="P89" s="42"/>
    </row>
    <row r="90" spans="1:16" x14ac:dyDescent="0.25">
      <c r="A90" s="70" t="s">
        <v>269</v>
      </c>
      <c r="B90" s="55">
        <v>14</v>
      </c>
      <c r="C90" s="88"/>
      <c r="D90" s="55">
        <v>16</v>
      </c>
      <c r="E90" s="88"/>
      <c r="F90" s="55">
        <v>8</v>
      </c>
      <c r="G90" s="88"/>
      <c r="H90" s="55">
        <v>3</v>
      </c>
      <c r="I90" s="88"/>
      <c r="J90" s="55">
        <v>6</v>
      </c>
      <c r="K90" s="88"/>
      <c r="L90" s="55">
        <v>6</v>
      </c>
      <c r="M90" s="88"/>
      <c r="N90" s="162">
        <f>B90+D90+F90+H90+J90+L90</f>
        <v>53</v>
      </c>
      <c r="O90" s="42"/>
      <c r="P90" s="42"/>
    </row>
    <row r="91" spans="1:16" x14ac:dyDescent="0.25">
      <c r="A91" s="98" t="s">
        <v>326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4"/>
    </row>
    <row r="92" spans="1:16" x14ac:dyDescent="0.25">
      <c r="A92" s="42" t="s">
        <v>268</v>
      </c>
      <c r="B92" s="55">
        <v>9</v>
      </c>
      <c r="C92" s="86"/>
      <c r="D92" s="55">
        <v>1</v>
      </c>
      <c r="E92" s="86"/>
      <c r="F92" s="55">
        <v>0</v>
      </c>
      <c r="G92" s="86"/>
      <c r="H92" s="42"/>
      <c r="I92" s="86"/>
      <c r="J92" s="55">
        <v>8</v>
      </c>
      <c r="K92" s="86"/>
      <c r="L92" s="55">
        <v>10</v>
      </c>
      <c r="M92" s="86"/>
      <c r="N92" s="162">
        <f>B92+D92+F92+J92+L92</f>
        <v>28</v>
      </c>
      <c r="O92" s="42"/>
      <c r="P92" s="42"/>
    </row>
    <row r="93" spans="1:16" x14ac:dyDescent="0.25">
      <c r="A93" s="42" t="s">
        <v>267</v>
      </c>
      <c r="B93" s="55">
        <v>1</v>
      </c>
      <c r="C93" s="87"/>
      <c r="D93" s="55">
        <v>1</v>
      </c>
      <c r="E93" s="87"/>
      <c r="F93" s="55">
        <v>2</v>
      </c>
      <c r="G93" s="87"/>
      <c r="H93" s="42"/>
      <c r="I93" s="87"/>
      <c r="J93" s="55">
        <v>10</v>
      </c>
      <c r="K93" s="87"/>
      <c r="L93" s="55">
        <v>0</v>
      </c>
      <c r="M93" s="87"/>
      <c r="N93" s="162">
        <f>B93+D93+F93+J93+L93</f>
        <v>14</v>
      </c>
      <c r="O93" s="42"/>
      <c r="P93" s="42"/>
    </row>
    <row r="94" spans="1:16" x14ac:dyDescent="0.25">
      <c r="A94" s="70" t="s">
        <v>266</v>
      </c>
      <c r="B94" s="55">
        <v>11</v>
      </c>
      <c r="C94" s="87"/>
      <c r="D94" s="55">
        <v>1</v>
      </c>
      <c r="E94" s="87"/>
      <c r="F94" s="55">
        <v>3</v>
      </c>
      <c r="G94" s="87"/>
      <c r="H94" s="42"/>
      <c r="I94" s="87"/>
      <c r="J94" s="55">
        <v>14</v>
      </c>
      <c r="K94" s="87"/>
      <c r="L94" s="55">
        <v>1</v>
      </c>
      <c r="M94" s="87"/>
      <c r="N94" s="162">
        <f>B94+D94+F94+J94+L94</f>
        <v>30</v>
      </c>
      <c r="O94" s="42"/>
      <c r="P94" s="42"/>
    </row>
    <row r="95" spans="1:16" x14ac:dyDescent="0.25">
      <c r="A95" s="42" t="s">
        <v>265</v>
      </c>
      <c r="B95" s="55">
        <v>4</v>
      </c>
      <c r="C95" s="87"/>
      <c r="D95" s="55">
        <v>1</v>
      </c>
      <c r="E95" s="87"/>
      <c r="F95" s="55">
        <v>1</v>
      </c>
      <c r="G95" s="87"/>
      <c r="H95" s="42"/>
      <c r="I95" s="87"/>
      <c r="J95" s="55">
        <v>6</v>
      </c>
      <c r="K95" s="87"/>
      <c r="L95" s="55">
        <v>0</v>
      </c>
      <c r="M95" s="87"/>
      <c r="N95" s="162">
        <f>B95+D95+F95+J95+L95</f>
        <v>12</v>
      </c>
      <c r="O95" s="42"/>
      <c r="P95" s="42"/>
    </row>
    <row r="96" spans="1:16" x14ac:dyDescent="0.25">
      <c r="A96" s="42" t="s">
        <v>264</v>
      </c>
      <c r="B96" s="55">
        <v>0</v>
      </c>
      <c r="C96" s="87"/>
      <c r="D96" s="55">
        <v>0</v>
      </c>
      <c r="E96" s="87"/>
      <c r="F96" s="55">
        <v>0</v>
      </c>
      <c r="G96" s="87"/>
      <c r="H96" s="42"/>
      <c r="I96" s="87"/>
      <c r="J96" s="55">
        <v>0</v>
      </c>
      <c r="K96" s="87"/>
      <c r="L96" s="55">
        <v>0</v>
      </c>
      <c r="M96" s="87"/>
      <c r="N96" s="162">
        <f>B96+D96+F96+J96+L96</f>
        <v>0</v>
      </c>
      <c r="O96" s="42"/>
      <c r="P96" s="42"/>
    </row>
    <row r="97" spans="1:16" x14ac:dyDescent="0.25">
      <c r="A97" s="42" t="s">
        <v>263</v>
      </c>
      <c r="B97" s="55">
        <v>4</v>
      </c>
      <c r="C97" s="87"/>
      <c r="D97" s="55">
        <v>0</v>
      </c>
      <c r="E97" s="87"/>
      <c r="F97" s="55">
        <v>0</v>
      </c>
      <c r="G97" s="87"/>
      <c r="H97" s="42"/>
      <c r="I97" s="87"/>
      <c r="J97" s="55">
        <v>1</v>
      </c>
      <c r="K97" s="87"/>
      <c r="L97" s="55">
        <v>1</v>
      </c>
      <c r="M97" s="87"/>
      <c r="N97" s="162">
        <f>B97+D97+F97+J97+L97</f>
        <v>6</v>
      </c>
      <c r="O97" s="42"/>
      <c r="P97" s="42"/>
    </row>
    <row r="98" spans="1:16" x14ac:dyDescent="0.25">
      <c r="A98" s="42" t="s">
        <v>262</v>
      </c>
      <c r="B98" s="55">
        <v>0</v>
      </c>
      <c r="C98" s="87"/>
      <c r="D98" s="55">
        <v>0</v>
      </c>
      <c r="E98" s="87"/>
      <c r="F98" s="55">
        <v>0</v>
      </c>
      <c r="G98" s="87"/>
      <c r="H98" s="42"/>
      <c r="I98" s="87"/>
      <c r="J98" s="55">
        <v>0</v>
      </c>
      <c r="K98" s="87"/>
      <c r="L98" s="55">
        <v>0</v>
      </c>
      <c r="M98" s="87"/>
      <c r="N98" s="162">
        <f>B98+D98+F98+J98+L98</f>
        <v>0</v>
      </c>
      <c r="O98" s="42"/>
      <c r="P98" s="42"/>
    </row>
    <row r="99" spans="1:16" ht="23.25" x14ac:dyDescent="0.25">
      <c r="A99" s="77" t="s">
        <v>271</v>
      </c>
      <c r="B99" s="78" t="s">
        <v>272</v>
      </c>
      <c r="C99" s="88"/>
      <c r="D99" s="55">
        <v>0</v>
      </c>
      <c r="E99" s="88"/>
      <c r="F99" s="55">
        <v>0</v>
      </c>
      <c r="G99" s="88"/>
      <c r="H99" s="42"/>
      <c r="I99" s="88"/>
      <c r="J99" s="55">
        <v>0</v>
      </c>
      <c r="K99" s="88"/>
      <c r="L99" s="55">
        <v>1</v>
      </c>
      <c r="M99" s="88"/>
      <c r="N99" s="162">
        <f>D99+F99+J99+L99</f>
        <v>1</v>
      </c>
      <c r="O99" s="42"/>
      <c r="P99" s="42"/>
    </row>
    <row r="100" spans="1:16" x14ac:dyDescent="0.25">
      <c r="A100" s="93" t="s">
        <v>281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4"/>
    </row>
    <row r="101" spans="1:16" ht="15" customHeight="1" x14ac:dyDescent="0.25">
      <c r="A101" s="113" t="s">
        <v>282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5"/>
    </row>
    <row r="102" spans="1:16" x14ac:dyDescent="0.25">
      <c r="A102" s="79" t="s">
        <v>283</v>
      </c>
      <c r="B102" s="55"/>
      <c r="C102" s="86"/>
      <c r="D102" s="55">
        <v>2</v>
      </c>
      <c r="E102" s="86"/>
      <c r="F102" s="55">
        <v>0</v>
      </c>
      <c r="G102" s="86"/>
      <c r="H102" s="55">
        <v>0</v>
      </c>
      <c r="I102" s="86"/>
      <c r="J102" s="55">
        <v>0</v>
      </c>
      <c r="K102" s="86"/>
      <c r="L102" s="55">
        <v>0</v>
      </c>
      <c r="M102" s="86"/>
      <c r="N102" s="162">
        <f>D102+F102+H102+J102+L102</f>
        <v>2</v>
      </c>
      <c r="O102" s="42"/>
      <c r="P102" s="42"/>
    </row>
    <row r="103" spans="1:16" x14ac:dyDescent="0.25">
      <c r="A103" s="42" t="s">
        <v>284</v>
      </c>
      <c r="B103" s="55"/>
      <c r="C103" s="87"/>
      <c r="D103" s="55">
        <v>4</v>
      </c>
      <c r="E103" s="87"/>
      <c r="F103" s="55">
        <v>14</v>
      </c>
      <c r="G103" s="87"/>
      <c r="H103" s="55">
        <v>10</v>
      </c>
      <c r="I103" s="87"/>
      <c r="J103" s="55">
        <v>3</v>
      </c>
      <c r="K103" s="87"/>
      <c r="L103" s="55">
        <v>14</v>
      </c>
      <c r="M103" s="87"/>
      <c r="N103" s="162">
        <f>D103+F103+H103+J103+L103</f>
        <v>45</v>
      </c>
      <c r="O103" s="42"/>
      <c r="P103" s="42"/>
    </row>
    <row r="104" spans="1:16" x14ac:dyDescent="0.25">
      <c r="A104" s="42" t="s">
        <v>285</v>
      </c>
      <c r="B104" s="55">
        <v>2</v>
      </c>
      <c r="C104" s="87"/>
      <c r="D104" s="55">
        <v>1</v>
      </c>
      <c r="E104" s="87"/>
      <c r="F104" s="55">
        <v>0</v>
      </c>
      <c r="G104" s="87"/>
      <c r="H104" s="55">
        <v>0</v>
      </c>
      <c r="I104" s="87"/>
      <c r="J104" s="55">
        <v>1</v>
      </c>
      <c r="K104" s="87"/>
      <c r="L104" s="55">
        <v>0</v>
      </c>
      <c r="M104" s="87"/>
      <c r="N104" s="162">
        <f>B104+D104+F104+H104+J104+L104</f>
        <v>4</v>
      </c>
      <c r="O104" s="42"/>
      <c r="P104" s="42"/>
    </row>
    <row r="105" spans="1:16" x14ac:dyDescent="0.25">
      <c r="A105" s="70" t="s">
        <v>286</v>
      </c>
      <c r="B105" s="55">
        <v>4</v>
      </c>
      <c r="C105" s="87"/>
      <c r="D105" s="55">
        <v>4</v>
      </c>
      <c r="E105" s="87"/>
      <c r="F105" s="55">
        <v>0</v>
      </c>
      <c r="G105" s="87"/>
      <c r="H105" s="55">
        <v>1</v>
      </c>
      <c r="I105" s="87"/>
      <c r="J105" s="55">
        <v>2</v>
      </c>
      <c r="K105" s="87"/>
      <c r="L105" s="55">
        <v>2</v>
      </c>
      <c r="M105" s="87"/>
      <c r="N105" s="162">
        <f>B105+D105+F105+H105+J105+L105</f>
        <v>13</v>
      </c>
      <c r="O105" s="42"/>
      <c r="P105" s="42"/>
    </row>
    <row r="106" spans="1:16" x14ac:dyDescent="0.25">
      <c r="A106" s="70" t="s">
        <v>287</v>
      </c>
      <c r="B106" s="64">
        <v>3</v>
      </c>
      <c r="C106" s="87"/>
      <c r="D106" s="55">
        <v>0</v>
      </c>
      <c r="E106" s="87"/>
      <c r="F106" s="64">
        <v>0</v>
      </c>
      <c r="G106" s="87"/>
      <c r="H106" s="64">
        <v>0</v>
      </c>
      <c r="I106" s="87"/>
      <c r="J106" s="64">
        <v>0</v>
      </c>
      <c r="K106" s="87"/>
      <c r="L106" s="55">
        <v>0</v>
      </c>
      <c r="M106" s="87"/>
      <c r="N106" s="162">
        <f>B106+D106+F106+H106+J106+L106</f>
        <v>3</v>
      </c>
      <c r="O106" s="42"/>
      <c r="P106" s="42"/>
    </row>
    <row r="107" spans="1:16" x14ac:dyDescent="0.25">
      <c r="A107" s="42" t="s">
        <v>288</v>
      </c>
      <c r="B107" s="64">
        <v>16</v>
      </c>
      <c r="C107" s="88"/>
      <c r="D107" s="64">
        <v>17</v>
      </c>
      <c r="E107" s="88"/>
      <c r="F107" s="64">
        <v>6</v>
      </c>
      <c r="G107" s="88"/>
      <c r="H107" s="64">
        <v>0</v>
      </c>
      <c r="I107" s="88"/>
      <c r="J107" s="64">
        <v>8</v>
      </c>
      <c r="K107" s="88"/>
      <c r="L107" s="80">
        <v>8</v>
      </c>
      <c r="M107" s="88"/>
      <c r="N107" s="162">
        <f>B107+D107+F107+H107+J107+L107</f>
        <v>55</v>
      </c>
      <c r="O107" s="42"/>
      <c r="P107" s="42"/>
    </row>
    <row r="108" spans="1:16" x14ac:dyDescent="0.25">
      <c r="A108" s="95" t="s">
        <v>289</v>
      </c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42"/>
      <c r="N108" s="162"/>
      <c r="O108" s="42"/>
      <c r="P108" s="42"/>
    </row>
    <row r="109" spans="1:16" x14ac:dyDescent="0.25">
      <c r="A109" s="42" t="s">
        <v>283</v>
      </c>
      <c r="B109" s="55"/>
      <c r="C109" s="87"/>
      <c r="D109" s="55">
        <v>3</v>
      </c>
      <c r="E109" s="87"/>
      <c r="F109" s="55">
        <v>0</v>
      </c>
      <c r="G109" s="87"/>
      <c r="H109" s="55">
        <v>0</v>
      </c>
      <c r="I109" s="86"/>
      <c r="J109" s="55">
        <v>2</v>
      </c>
      <c r="K109" s="86"/>
      <c r="L109" s="55">
        <v>3</v>
      </c>
      <c r="M109" s="86"/>
      <c r="N109" s="162">
        <f>D109+F109+H109+J109+L109</f>
        <v>8</v>
      </c>
      <c r="O109" s="42"/>
      <c r="P109" s="42"/>
    </row>
    <row r="110" spans="1:16" x14ac:dyDescent="0.25">
      <c r="A110" s="42" t="s">
        <v>284</v>
      </c>
      <c r="B110" s="55">
        <v>3</v>
      </c>
      <c r="C110" s="87"/>
      <c r="D110" s="55">
        <v>9</v>
      </c>
      <c r="E110" s="87"/>
      <c r="F110" s="55">
        <v>20</v>
      </c>
      <c r="G110" s="87"/>
      <c r="H110" s="55">
        <v>10</v>
      </c>
      <c r="I110" s="87"/>
      <c r="J110" s="55">
        <v>6</v>
      </c>
      <c r="K110" s="87"/>
      <c r="L110" s="55">
        <v>17</v>
      </c>
      <c r="M110" s="87"/>
      <c r="N110" s="162">
        <f>B110+D110+F110+H110+J110+L110</f>
        <v>65</v>
      </c>
      <c r="O110" s="42"/>
      <c r="P110" s="42"/>
    </row>
    <row r="111" spans="1:16" x14ac:dyDescent="0.25">
      <c r="A111" s="70" t="s">
        <v>285</v>
      </c>
      <c r="B111" s="55">
        <v>2</v>
      </c>
      <c r="C111" s="87"/>
      <c r="D111" s="55">
        <v>5</v>
      </c>
      <c r="E111" s="87"/>
      <c r="F111" s="55">
        <v>0</v>
      </c>
      <c r="G111" s="87"/>
      <c r="H111" s="55">
        <v>0</v>
      </c>
      <c r="I111" s="87"/>
      <c r="J111" s="55">
        <v>0</v>
      </c>
      <c r="K111" s="87"/>
      <c r="L111" s="55">
        <v>0</v>
      </c>
      <c r="M111" s="87"/>
      <c r="N111" s="162">
        <f>B111+D111+F111+H111+J111+L111</f>
        <v>7</v>
      </c>
      <c r="O111" s="42"/>
      <c r="P111" s="42"/>
    </row>
    <row r="112" spans="1:16" x14ac:dyDescent="0.25">
      <c r="A112" s="70" t="s">
        <v>286</v>
      </c>
      <c r="B112" s="55">
        <v>6</v>
      </c>
      <c r="C112" s="87"/>
      <c r="D112" s="55">
        <v>2</v>
      </c>
      <c r="E112" s="87"/>
      <c r="F112" s="55">
        <v>0</v>
      </c>
      <c r="G112" s="87"/>
      <c r="H112" s="55">
        <v>1</v>
      </c>
      <c r="I112" s="87"/>
      <c r="J112" s="55">
        <v>3</v>
      </c>
      <c r="K112" s="87"/>
      <c r="L112" s="55">
        <v>3</v>
      </c>
      <c r="M112" s="87"/>
      <c r="N112" s="162">
        <f>B112+D112+F112+H112+J112+L112</f>
        <v>15</v>
      </c>
      <c r="O112" s="42"/>
      <c r="P112" s="42"/>
    </row>
    <row r="113" spans="1:16" x14ac:dyDescent="0.25">
      <c r="A113" s="70" t="s">
        <v>290</v>
      </c>
      <c r="B113" s="55">
        <v>4</v>
      </c>
      <c r="C113" s="87"/>
      <c r="D113" s="55">
        <v>2</v>
      </c>
      <c r="E113" s="87"/>
      <c r="F113" s="55">
        <v>0</v>
      </c>
      <c r="G113" s="87"/>
      <c r="H113" s="55">
        <v>0</v>
      </c>
      <c r="I113" s="87"/>
      <c r="J113" s="55">
        <v>1</v>
      </c>
      <c r="K113" s="87"/>
      <c r="L113" s="73">
        <v>1</v>
      </c>
      <c r="M113" s="87"/>
      <c r="N113" s="162">
        <f>B113+D113+F113+H113+J113+L113</f>
        <v>8</v>
      </c>
      <c r="O113" s="42"/>
      <c r="P113" s="42"/>
    </row>
    <row r="114" spans="1:16" x14ac:dyDescent="0.25">
      <c r="A114" s="77" t="s">
        <v>291</v>
      </c>
      <c r="B114" s="55">
        <v>10</v>
      </c>
      <c r="C114" s="88"/>
      <c r="D114" s="55">
        <v>9</v>
      </c>
      <c r="E114" s="88"/>
      <c r="F114" s="55">
        <v>0</v>
      </c>
      <c r="G114" s="88"/>
      <c r="H114" s="81">
        <v>0</v>
      </c>
      <c r="I114" s="88"/>
      <c r="J114" s="55">
        <v>2</v>
      </c>
      <c r="K114" s="88"/>
      <c r="L114" s="73">
        <v>0</v>
      </c>
      <c r="M114" s="88"/>
      <c r="N114" s="162">
        <f>B114+D114+F114+H114+J114+L114</f>
        <v>21</v>
      </c>
      <c r="O114" s="42"/>
      <c r="P114" s="42"/>
    </row>
    <row r="115" spans="1:16" x14ac:dyDescent="0.25">
      <c r="A115" s="97" t="s">
        <v>204</v>
      </c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8"/>
      <c r="M115" s="42"/>
      <c r="N115" s="162"/>
      <c r="O115" s="42"/>
      <c r="P115" s="42"/>
    </row>
    <row r="116" spans="1:16" x14ac:dyDescent="0.25">
      <c r="A116" s="42" t="s">
        <v>205</v>
      </c>
      <c r="B116" s="82">
        <v>25</v>
      </c>
      <c r="C116" s="83"/>
      <c r="D116" s="55"/>
      <c r="E116" s="86"/>
      <c r="F116" s="55"/>
      <c r="G116" s="86"/>
      <c r="H116" s="55"/>
      <c r="I116" s="86"/>
      <c r="J116" s="55"/>
      <c r="K116" s="86"/>
      <c r="L116" s="72"/>
      <c r="M116" s="86"/>
      <c r="N116" s="162">
        <f>B116</f>
        <v>25</v>
      </c>
      <c r="O116" s="42"/>
      <c r="P116" s="42"/>
    </row>
    <row r="117" spans="1:16" x14ac:dyDescent="0.25">
      <c r="A117" s="42" t="s">
        <v>206</v>
      </c>
      <c r="B117" s="82">
        <v>13</v>
      </c>
      <c r="C117" s="84"/>
      <c r="D117" s="55"/>
      <c r="E117" s="87"/>
      <c r="F117" s="82">
        <v>8</v>
      </c>
      <c r="G117" s="87"/>
      <c r="H117" s="55"/>
      <c r="I117" s="87"/>
      <c r="J117" s="55"/>
      <c r="K117" s="87"/>
      <c r="L117" s="72"/>
      <c r="M117" s="87"/>
      <c r="N117" s="162">
        <f>B117+F117</f>
        <v>21</v>
      </c>
      <c r="O117" s="42"/>
      <c r="P117" s="42"/>
    </row>
    <row r="118" spans="1:16" x14ac:dyDescent="0.25">
      <c r="A118" s="42" t="s">
        <v>207</v>
      </c>
      <c r="B118" s="82">
        <v>2</v>
      </c>
      <c r="C118" s="84"/>
      <c r="D118" s="55"/>
      <c r="E118" s="87"/>
      <c r="F118" s="82">
        <v>11</v>
      </c>
      <c r="G118" s="87"/>
      <c r="H118" s="55"/>
      <c r="I118" s="87"/>
      <c r="J118" s="55"/>
      <c r="K118" s="87"/>
      <c r="L118" s="72"/>
      <c r="M118" s="87"/>
      <c r="N118" s="162">
        <f>B118+F118</f>
        <v>13</v>
      </c>
      <c r="O118" s="42"/>
      <c r="P118" s="42"/>
    </row>
    <row r="119" spans="1:16" x14ac:dyDescent="0.25">
      <c r="A119" s="42" t="s">
        <v>208</v>
      </c>
      <c r="B119" s="82">
        <v>4</v>
      </c>
      <c r="C119" s="87"/>
      <c r="D119" s="55"/>
      <c r="E119" s="87"/>
      <c r="F119" s="82"/>
      <c r="G119" s="87"/>
      <c r="H119" s="82">
        <v>5</v>
      </c>
      <c r="I119" s="87"/>
      <c r="J119" s="55"/>
      <c r="K119" s="87"/>
      <c r="L119" s="85">
        <v>12</v>
      </c>
      <c r="M119" s="87"/>
      <c r="N119" s="162">
        <f>B119+H119+L119</f>
        <v>21</v>
      </c>
      <c r="O119" s="42"/>
      <c r="P119" s="42"/>
    </row>
    <row r="120" spans="1:16" x14ac:dyDescent="0.25">
      <c r="A120" s="42" t="s">
        <v>209</v>
      </c>
      <c r="B120" s="42"/>
      <c r="C120" s="87"/>
      <c r="D120" s="82">
        <v>29</v>
      </c>
      <c r="E120" s="87"/>
      <c r="F120" s="82"/>
      <c r="G120" s="87"/>
      <c r="H120" s="82"/>
      <c r="I120" s="87"/>
      <c r="J120" s="55"/>
      <c r="K120" s="87"/>
      <c r="L120" s="42"/>
      <c r="M120" s="87"/>
      <c r="N120" s="162">
        <f>D120</f>
        <v>29</v>
      </c>
      <c r="O120" s="42"/>
      <c r="P120" s="42"/>
    </row>
    <row r="121" spans="1:16" x14ac:dyDescent="0.25">
      <c r="A121" s="42" t="s">
        <v>210</v>
      </c>
      <c r="B121" s="42"/>
      <c r="C121" s="84"/>
      <c r="D121" s="82">
        <v>8</v>
      </c>
      <c r="E121" s="87"/>
      <c r="F121" s="82"/>
      <c r="G121" s="87"/>
      <c r="H121" s="82"/>
      <c r="I121" s="87"/>
      <c r="J121" s="55"/>
      <c r="K121" s="87"/>
      <c r="L121" s="42"/>
      <c r="M121" s="87"/>
      <c r="N121" s="162">
        <f>D121</f>
        <v>8</v>
      </c>
      <c r="O121" s="42"/>
      <c r="P121" s="42"/>
    </row>
    <row r="122" spans="1:16" x14ac:dyDescent="0.25">
      <c r="A122" s="42" t="s">
        <v>211</v>
      </c>
      <c r="B122" s="42"/>
      <c r="C122" s="84"/>
      <c r="D122" s="82">
        <v>9</v>
      </c>
      <c r="E122" s="87"/>
      <c r="F122" s="82"/>
      <c r="G122" s="87"/>
      <c r="H122" s="82"/>
      <c r="I122" s="87"/>
      <c r="J122" s="55"/>
      <c r="K122" s="87"/>
      <c r="L122" s="42"/>
      <c r="M122" s="87"/>
      <c r="N122" s="162">
        <f>D122</f>
        <v>9</v>
      </c>
      <c r="O122" s="42"/>
      <c r="P122" s="42"/>
    </row>
    <row r="123" spans="1:16" x14ac:dyDescent="0.25">
      <c r="A123" s="77" t="s">
        <v>213</v>
      </c>
      <c r="B123" s="42"/>
      <c r="C123" s="84"/>
      <c r="D123" s="55"/>
      <c r="E123" s="87"/>
      <c r="F123" s="82">
        <v>20</v>
      </c>
      <c r="G123" s="87"/>
      <c r="H123" s="82">
        <v>11</v>
      </c>
      <c r="I123" s="87"/>
      <c r="J123" s="55"/>
      <c r="K123" s="87"/>
      <c r="L123" s="42"/>
      <c r="M123" s="87"/>
      <c r="N123" s="162">
        <f>F123+H123</f>
        <v>31</v>
      </c>
      <c r="O123" s="42"/>
      <c r="P123" s="42"/>
    </row>
    <row r="124" spans="1:16" x14ac:dyDescent="0.25">
      <c r="A124" s="77" t="s">
        <v>214</v>
      </c>
      <c r="B124" s="42"/>
      <c r="C124" s="87"/>
      <c r="D124" s="55"/>
      <c r="E124" s="87"/>
      <c r="F124" s="55"/>
      <c r="G124" s="87"/>
      <c r="H124" s="55"/>
      <c r="I124" s="87"/>
      <c r="J124" s="82">
        <v>14</v>
      </c>
      <c r="K124" s="87"/>
      <c r="L124" s="42"/>
      <c r="M124" s="87"/>
      <c r="N124" s="162">
        <f>J124</f>
        <v>14</v>
      </c>
      <c r="O124" s="42"/>
      <c r="P124" s="42"/>
    </row>
    <row r="125" spans="1:16" x14ac:dyDescent="0.25">
      <c r="A125" s="77" t="s">
        <v>212</v>
      </c>
      <c r="B125" s="42"/>
      <c r="C125" s="87"/>
      <c r="D125" s="55"/>
      <c r="E125" s="87"/>
      <c r="F125" s="55"/>
      <c r="G125" s="87"/>
      <c r="H125" s="55"/>
      <c r="I125" s="87"/>
      <c r="J125" s="82">
        <v>14</v>
      </c>
      <c r="K125" s="87"/>
      <c r="L125" s="42"/>
      <c r="M125" s="87"/>
      <c r="N125" s="162">
        <f>J125</f>
        <v>14</v>
      </c>
      <c r="O125" s="42"/>
      <c r="P125" s="42"/>
    </row>
    <row r="126" spans="1:16" x14ac:dyDescent="0.25">
      <c r="A126" s="77" t="s">
        <v>215</v>
      </c>
      <c r="B126" s="42"/>
      <c r="C126" s="88"/>
      <c r="D126" s="55"/>
      <c r="E126" s="88"/>
      <c r="F126" s="55"/>
      <c r="G126" s="88"/>
      <c r="H126" s="55"/>
      <c r="I126" s="88"/>
      <c r="J126" s="55"/>
      <c r="K126" s="88"/>
      <c r="L126" s="82">
        <v>24</v>
      </c>
      <c r="M126" s="88"/>
      <c r="N126" s="162">
        <f>L126</f>
        <v>24</v>
      </c>
      <c r="O126" s="42"/>
      <c r="P126" s="42"/>
    </row>
    <row r="127" spans="1:16" x14ac:dyDescent="0.25">
      <c r="A127" s="26"/>
      <c r="B127" s="26"/>
    </row>
    <row r="128" spans="1:16" x14ac:dyDescent="0.25">
      <c r="A128" s="26"/>
      <c r="B128" s="26"/>
    </row>
  </sheetData>
  <mergeCells count="90">
    <mergeCell ref="M109:M114"/>
    <mergeCell ref="M116:M126"/>
    <mergeCell ref="A31:P31"/>
    <mergeCell ref="A30:P30"/>
    <mergeCell ref="M102:M107"/>
    <mergeCell ref="A88:P88"/>
    <mergeCell ref="A91:P91"/>
    <mergeCell ref="M89:M90"/>
    <mergeCell ref="M92:M99"/>
    <mergeCell ref="A100:P100"/>
    <mergeCell ref="A101:P101"/>
    <mergeCell ref="M32:M87"/>
    <mergeCell ref="I92:I99"/>
    <mergeCell ref="C119:C120"/>
    <mergeCell ref="C92:C99"/>
    <mergeCell ref="E92:E99"/>
    <mergeCell ref="M12:M15"/>
    <mergeCell ref="M17:M20"/>
    <mergeCell ref="M22:M24"/>
    <mergeCell ref="C89:C90"/>
    <mergeCell ref="E89:E90"/>
    <mergeCell ref="G89:G90"/>
    <mergeCell ref="I32:I87"/>
    <mergeCell ref="I89:I90"/>
    <mergeCell ref="C32:C87"/>
    <mergeCell ref="E32:E87"/>
    <mergeCell ref="G32:G87"/>
    <mergeCell ref="A29:P29"/>
    <mergeCell ref="E26:E28"/>
    <mergeCell ref="I22:I24"/>
    <mergeCell ref="I26:I28"/>
    <mergeCell ref="M26:M28"/>
    <mergeCell ref="E7:E10"/>
    <mergeCell ref="G5:G6"/>
    <mergeCell ref="G3:G4"/>
    <mergeCell ref="G7:G10"/>
    <mergeCell ref="I5:I6"/>
    <mergeCell ref="I3:I4"/>
    <mergeCell ref="I7:I10"/>
    <mergeCell ref="A1:L1"/>
    <mergeCell ref="A2:P2"/>
    <mergeCell ref="E3:E4"/>
    <mergeCell ref="C5:C6"/>
    <mergeCell ref="E5:E6"/>
    <mergeCell ref="M5:M6"/>
    <mergeCell ref="K5:K6"/>
    <mergeCell ref="K3:K4"/>
    <mergeCell ref="O5:P6"/>
    <mergeCell ref="C17:C20"/>
    <mergeCell ref="E17:E20"/>
    <mergeCell ref="I12:I15"/>
    <mergeCell ref="I17:I20"/>
    <mergeCell ref="G12:G15"/>
    <mergeCell ref="G17:G20"/>
    <mergeCell ref="G22:G24"/>
    <mergeCell ref="G26:G28"/>
    <mergeCell ref="A21:P21"/>
    <mergeCell ref="C22:C24"/>
    <mergeCell ref="A25:P25"/>
    <mergeCell ref="C26:C28"/>
    <mergeCell ref="G92:G99"/>
    <mergeCell ref="G116:G126"/>
    <mergeCell ref="A108:L108"/>
    <mergeCell ref="A115:L115"/>
    <mergeCell ref="C102:C107"/>
    <mergeCell ref="E102:E107"/>
    <mergeCell ref="G102:G107"/>
    <mergeCell ref="C109:C114"/>
    <mergeCell ref="E109:E114"/>
    <mergeCell ref="G109:G114"/>
    <mergeCell ref="I102:I107"/>
    <mergeCell ref="I109:I114"/>
    <mergeCell ref="E116:E126"/>
    <mergeCell ref="C124:C126"/>
    <mergeCell ref="K7:K10"/>
    <mergeCell ref="K12:K15"/>
    <mergeCell ref="K17:K20"/>
    <mergeCell ref="I116:I126"/>
    <mergeCell ref="K22:K24"/>
    <mergeCell ref="K26:K28"/>
    <mergeCell ref="K32:K87"/>
    <mergeCell ref="K89:K90"/>
    <mergeCell ref="K92:K99"/>
    <mergeCell ref="K102:K107"/>
    <mergeCell ref="K109:K114"/>
    <mergeCell ref="K116:K126"/>
    <mergeCell ref="A11:P11"/>
    <mergeCell ref="C12:C15"/>
    <mergeCell ref="E12:E15"/>
    <mergeCell ref="A16:P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workbookViewId="0">
      <selection activeCell="A27" sqref="A27"/>
    </sheetView>
  </sheetViews>
  <sheetFormatPr defaultRowHeight="15" x14ac:dyDescent="0.25"/>
  <cols>
    <col min="1" max="1" width="56.28515625" customWidth="1"/>
    <col min="2" max="2" width="34.42578125" customWidth="1"/>
    <col min="3" max="3" width="22" customWidth="1"/>
    <col min="4" max="4" width="21.85546875" customWidth="1"/>
    <col min="5" max="5" width="12.140625" customWidth="1"/>
  </cols>
  <sheetData>
    <row r="1" spans="1:9" x14ac:dyDescent="0.25">
      <c r="A1" s="116" t="s">
        <v>167</v>
      </c>
      <c r="B1" s="117"/>
      <c r="C1" s="117"/>
      <c r="D1" s="117"/>
      <c r="E1" s="117"/>
      <c r="F1" s="117"/>
      <c r="G1" s="117"/>
      <c r="H1" s="117"/>
      <c r="I1" s="118"/>
    </row>
    <row r="2" spans="1:9" ht="46.5" customHeight="1" x14ac:dyDescent="0.25">
      <c r="A2" s="31" t="s">
        <v>172</v>
      </c>
      <c r="B2" s="32" t="s">
        <v>161</v>
      </c>
      <c r="C2" s="32" t="s">
        <v>158</v>
      </c>
      <c r="D2" s="33" t="s">
        <v>171</v>
      </c>
      <c r="E2" s="37"/>
      <c r="F2" s="1"/>
      <c r="G2" s="1"/>
      <c r="H2" s="1"/>
      <c r="I2" s="1"/>
    </row>
    <row r="3" spans="1:9" x14ac:dyDescent="0.25">
      <c r="A3" s="36" t="s">
        <v>66</v>
      </c>
      <c r="B3" s="8" t="s">
        <v>157</v>
      </c>
      <c r="C3" s="8" t="s">
        <v>159</v>
      </c>
      <c r="D3" s="1">
        <v>29</v>
      </c>
      <c r="E3" s="1"/>
      <c r="F3" s="1"/>
      <c r="G3" s="1"/>
      <c r="H3" s="1"/>
      <c r="I3" s="1"/>
    </row>
    <row r="4" spans="1:9" x14ac:dyDescent="0.25">
      <c r="A4" s="36" t="s">
        <v>71</v>
      </c>
      <c r="B4" s="8" t="s">
        <v>162</v>
      </c>
      <c r="C4" s="8" t="s">
        <v>159</v>
      </c>
      <c r="D4" s="1">
        <v>25</v>
      </c>
      <c r="E4" s="1"/>
      <c r="F4" s="1"/>
      <c r="G4" s="1"/>
      <c r="H4" s="1"/>
      <c r="I4" s="1"/>
    </row>
    <row r="5" spans="1:9" x14ac:dyDescent="0.25">
      <c r="A5" s="119" t="s">
        <v>125</v>
      </c>
      <c r="B5" s="30" t="s">
        <v>163</v>
      </c>
      <c r="C5" s="121" t="s">
        <v>159</v>
      </c>
      <c r="D5" s="1">
        <v>11</v>
      </c>
      <c r="E5" s="121">
        <v>31</v>
      </c>
      <c r="F5" s="1"/>
      <c r="G5" s="1"/>
      <c r="H5" s="1"/>
      <c r="I5" s="1"/>
    </row>
    <row r="6" spans="1:9" x14ac:dyDescent="0.25">
      <c r="A6" s="120"/>
      <c r="B6" s="8" t="s">
        <v>164</v>
      </c>
      <c r="C6" s="122"/>
      <c r="D6" s="29">
        <v>20</v>
      </c>
      <c r="E6" s="122"/>
      <c r="F6" s="1"/>
      <c r="G6" s="1"/>
      <c r="H6" s="1"/>
      <c r="I6" s="1"/>
    </row>
    <row r="7" spans="1:9" x14ac:dyDescent="0.25">
      <c r="A7" s="36" t="s">
        <v>100</v>
      </c>
      <c r="B7" s="8" t="s">
        <v>165</v>
      </c>
      <c r="C7" s="8" t="s">
        <v>160</v>
      </c>
      <c r="D7" s="1">
        <v>24</v>
      </c>
      <c r="E7" s="1"/>
      <c r="F7" s="1"/>
      <c r="G7" s="1"/>
      <c r="H7" s="1"/>
      <c r="I7" s="1"/>
    </row>
    <row r="8" spans="1:9" x14ac:dyDescent="0.25">
      <c r="A8" s="36" t="s">
        <v>123</v>
      </c>
      <c r="B8" s="8" t="s">
        <v>166</v>
      </c>
      <c r="C8" s="8" t="s">
        <v>160</v>
      </c>
      <c r="D8" s="1">
        <v>14</v>
      </c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23" t="s">
        <v>168</v>
      </c>
      <c r="B10" s="124"/>
      <c r="C10" s="124"/>
      <c r="D10" s="124"/>
      <c r="E10" s="124"/>
      <c r="F10" s="124"/>
      <c r="G10" s="124"/>
      <c r="H10" s="124"/>
      <c r="I10" s="125"/>
    </row>
    <row r="11" spans="1:9" x14ac:dyDescent="0.25">
      <c r="A11" s="129" t="s">
        <v>72</v>
      </c>
      <c r="B11" s="8" t="s">
        <v>164</v>
      </c>
      <c r="C11" s="133" t="s">
        <v>159</v>
      </c>
      <c r="D11" s="1">
        <v>8</v>
      </c>
      <c r="E11" s="131">
        <v>21</v>
      </c>
      <c r="F11" s="30"/>
      <c r="G11" s="30"/>
      <c r="H11" s="30"/>
      <c r="I11" s="30"/>
    </row>
    <row r="12" spans="1:9" x14ac:dyDescent="0.25">
      <c r="A12" s="130"/>
      <c r="B12" s="8" t="s">
        <v>162</v>
      </c>
      <c r="C12" s="134"/>
      <c r="D12" s="1">
        <v>13</v>
      </c>
      <c r="E12" s="131"/>
      <c r="F12" s="1"/>
      <c r="G12" s="1"/>
      <c r="H12" s="1"/>
      <c r="I12" s="1"/>
    </row>
    <row r="13" spans="1:9" x14ac:dyDescent="0.25">
      <c r="A13" s="126" t="s">
        <v>74</v>
      </c>
      <c r="B13" s="8" t="s">
        <v>162</v>
      </c>
      <c r="C13" s="135" t="s">
        <v>159</v>
      </c>
      <c r="D13" s="1">
        <v>4</v>
      </c>
      <c r="E13" s="121">
        <v>21</v>
      </c>
      <c r="F13" s="1"/>
      <c r="G13" s="1"/>
      <c r="H13" s="1"/>
      <c r="I13" s="1"/>
    </row>
    <row r="14" spans="1:9" x14ac:dyDescent="0.25">
      <c r="A14" s="127"/>
      <c r="B14" s="8" t="s">
        <v>165</v>
      </c>
      <c r="C14" s="136"/>
      <c r="D14" s="1">
        <v>12</v>
      </c>
      <c r="E14" s="132"/>
      <c r="F14" s="1"/>
      <c r="G14" s="1"/>
      <c r="H14" s="1"/>
      <c r="I14" s="1"/>
    </row>
    <row r="15" spans="1:9" x14ac:dyDescent="0.25">
      <c r="A15" s="128"/>
      <c r="B15" s="30" t="s">
        <v>163</v>
      </c>
      <c r="C15" s="137"/>
      <c r="D15" s="1">
        <v>5</v>
      </c>
      <c r="E15" s="122"/>
      <c r="F15" s="1"/>
      <c r="G15" s="1"/>
      <c r="H15" s="1"/>
      <c r="I15" s="1"/>
    </row>
    <row r="16" spans="1:9" x14ac:dyDescent="0.25">
      <c r="A16" s="126" t="s">
        <v>73</v>
      </c>
      <c r="B16" s="8" t="s">
        <v>162</v>
      </c>
      <c r="C16" s="135" t="s">
        <v>160</v>
      </c>
      <c r="D16" s="1">
        <v>11</v>
      </c>
      <c r="E16" s="121">
        <v>13</v>
      </c>
      <c r="F16" s="1"/>
      <c r="G16" s="1"/>
      <c r="H16" s="1"/>
      <c r="I16" s="1"/>
    </row>
    <row r="17" spans="1:9" x14ac:dyDescent="0.25">
      <c r="A17" s="128"/>
      <c r="B17" s="8" t="s">
        <v>164</v>
      </c>
      <c r="C17" s="137"/>
      <c r="D17" s="1">
        <v>2</v>
      </c>
      <c r="E17" s="122"/>
      <c r="F17" s="1"/>
      <c r="G17" s="1"/>
      <c r="H17" s="1"/>
      <c r="I17" s="1"/>
    </row>
    <row r="18" spans="1:9" x14ac:dyDescent="0.25">
      <c r="A18" s="35" t="s">
        <v>124</v>
      </c>
      <c r="B18" s="8" t="s">
        <v>170</v>
      </c>
      <c r="C18" s="8" t="s">
        <v>160</v>
      </c>
      <c r="D18" s="1">
        <v>14</v>
      </c>
      <c r="E18" s="1"/>
      <c r="F18" s="1"/>
      <c r="G18" s="1"/>
      <c r="H18" s="1"/>
      <c r="I18" s="1"/>
    </row>
    <row r="19" spans="1:9" x14ac:dyDescent="0.25">
      <c r="A19" s="35" t="s">
        <v>68</v>
      </c>
      <c r="B19" s="8" t="s">
        <v>157</v>
      </c>
      <c r="C19" s="8" t="s">
        <v>160</v>
      </c>
      <c r="D19" s="1">
        <v>9</v>
      </c>
      <c r="E19" s="1"/>
      <c r="F19" s="1"/>
      <c r="G19" s="1"/>
      <c r="H19" s="1"/>
      <c r="I19" s="1"/>
    </row>
    <row r="20" spans="1:9" x14ac:dyDescent="0.25">
      <c r="A20" s="35" t="s">
        <v>169</v>
      </c>
      <c r="B20" s="8" t="s">
        <v>157</v>
      </c>
      <c r="C20" s="8" t="s">
        <v>160</v>
      </c>
      <c r="D20" s="1">
        <v>8</v>
      </c>
      <c r="E20" s="1"/>
      <c r="F20" s="1"/>
      <c r="G20" s="1"/>
      <c r="H20" s="1"/>
      <c r="I20" s="1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</sheetData>
  <mergeCells count="14">
    <mergeCell ref="A16:A17"/>
    <mergeCell ref="E11:E12"/>
    <mergeCell ref="E13:E15"/>
    <mergeCell ref="E16:E17"/>
    <mergeCell ref="C11:C12"/>
    <mergeCell ref="C13:C15"/>
    <mergeCell ref="C16:C17"/>
    <mergeCell ref="A1:I1"/>
    <mergeCell ref="A5:A6"/>
    <mergeCell ref="E5:E6"/>
    <mergeCell ref="A10:I10"/>
    <mergeCell ref="A13:A15"/>
    <mergeCell ref="A11:A12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7"/>
  <sheetViews>
    <sheetView workbookViewId="0">
      <selection activeCell="B78" sqref="B78"/>
    </sheetView>
  </sheetViews>
  <sheetFormatPr defaultRowHeight="15" x14ac:dyDescent="0.25"/>
  <cols>
    <col min="1" max="1" width="49.28515625" customWidth="1"/>
    <col min="2" max="2" width="27" customWidth="1"/>
  </cols>
  <sheetData>
    <row r="1" spans="1:12" ht="30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48" customHeight="1" x14ac:dyDescent="0.25">
      <c r="A3" s="15" t="s">
        <v>69</v>
      </c>
      <c r="B3" s="16" t="s">
        <v>70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30.75" customHeight="1" x14ac:dyDescent="0.25">
      <c r="A4" s="19" t="s">
        <v>0</v>
      </c>
      <c r="B4" s="38">
        <v>29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4" t="s">
        <v>1</v>
      </c>
      <c r="B5" s="1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34" t="s">
        <v>2</v>
      </c>
      <c r="B6" s="1">
        <v>11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34" t="s">
        <v>3</v>
      </c>
      <c r="B7" s="1">
        <v>11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34" t="s">
        <v>4</v>
      </c>
      <c r="B8" s="13">
        <v>18</v>
      </c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30" customHeight="1" x14ac:dyDescent="0.25">
      <c r="A9" s="149" t="s">
        <v>5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1:12" x14ac:dyDescent="0.25">
      <c r="A10" s="3" t="s">
        <v>7</v>
      </c>
      <c r="B10" s="1">
        <v>17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3" t="s">
        <v>8</v>
      </c>
      <c r="B11" s="1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3" t="s">
        <v>9</v>
      </c>
      <c r="B12" s="1">
        <v>1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5.5" customHeight="1" x14ac:dyDescent="0.25">
      <c r="A13" s="4" t="s">
        <v>10</v>
      </c>
      <c r="B13" s="1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4" t="s">
        <v>11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2" x14ac:dyDescent="0.25">
      <c r="A15" s="3" t="s">
        <v>12</v>
      </c>
      <c r="B15" s="1">
        <v>27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30" x14ac:dyDescent="0.25">
      <c r="A16" s="5" t="s">
        <v>13</v>
      </c>
      <c r="B16" s="1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2" t="s">
        <v>14</v>
      </c>
      <c r="B17" s="1">
        <v>24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" t="s">
        <v>15</v>
      </c>
      <c r="B18" s="6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2" t="s">
        <v>17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2" ht="30" x14ac:dyDescent="0.25">
      <c r="A20" s="4" t="s">
        <v>18</v>
      </c>
      <c r="B20" s="1">
        <v>17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 t="s">
        <v>19</v>
      </c>
      <c r="B21" s="1">
        <v>6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30" x14ac:dyDescent="0.25">
      <c r="A22" s="4" t="s">
        <v>20</v>
      </c>
      <c r="B22" s="1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4" t="s">
        <v>26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x14ac:dyDescent="0.25">
      <c r="A24" s="3" t="s">
        <v>27</v>
      </c>
      <c r="B24" s="1">
        <v>16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 t="s">
        <v>28</v>
      </c>
      <c r="B25" s="1">
        <v>3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3" t="s">
        <v>29</v>
      </c>
      <c r="B26" s="1">
        <v>16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45" t="s">
        <v>30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</row>
    <row r="28" spans="1:12" ht="46.5" customHeight="1" x14ac:dyDescent="0.25">
      <c r="A28" s="146" t="s">
        <v>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8"/>
    </row>
    <row r="29" spans="1:12" x14ac:dyDescent="0.25">
      <c r="A29" s="141" t="s">
        <v>31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3"/>
    </row>
    <row r="30" spans="1:12" x14ac:dyDescent="0.25">
      <c r="A30" s="1" t="s">
        <v>32</v>
      </c>
      <c r="B30" s="1">
        <v>2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 t="s">
        <v>33</v>
      </c>
      <c r="B31" s="1">
        <v>11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 t="s">
        <v>34</v>
      </c>
      <c r="B32" s="1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35</v>
      </c>
      <c r="B33" s="1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43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44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 t="s">
        <v>36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37</v>
      </c>
      <c r="B37" s="9">
        <v>12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 t="s">
        <v>38</v>
      </c>
      <c r="B38" s="9">
        <v>3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39</v>
      </c>
      <c r="B39" s="9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 t="s">
        <v>40</v>
      </c>
      <c r="B40" s="9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41</v>
      </c>
      <c r="B41" s="9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0" t="s">
        <v>42</v>
      </c>
      <c r="B42" s="1">
        <v>6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0" t="s">
        <v>45</v>
      </c>
      <c r="B43" s="1">
        <v>14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30" x14ac:dyDescent="0.25">
      <c r="A44" s="11" t="s">
        <v>46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30" x14ac:dyDescent="0.25">
      <c r="A45" s="11" t="s">
        <v>47</v>
      </c>
      <c r="B45" s="1">
        <v>2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0" t="s">
        <v>48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0" t="s">
        <v>49</v>
      </c>
      <c r="B47" s="1">
        <v>1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0" t="s">
        <v>50</v>
      </c>
      <c r="B48" s="1">
        <v>1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50" t="s">
        <v>21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2"/>
    </row>
    <row r="51" spans="1:12" ht="30" x14ac:dyDescent="0.25">
      <c r="A51" s="4" t="s">
        <v>24</v>
      </c>
      <c r="B51" s="1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3" t="s">
        <v>25</v>
      </c>
      <c r="B52" s="1">
        <v>16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41" t="s">
        <v>118</v>
      </c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3"/>
    </row>
    <row r="54" spans="1:12" x14ac:dyDescent="0.25">
      <c r="A54" s="1" t="s">
        <v>52</v>
      </c>
      <c r="B54" s="1">
        <v>1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 t="s">
        <v>53</v>
      </c>
      <c r="B55" s="1">
        <v>1</v>
      </c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3" t="s">
        <v>54</v>
      </c>
      <c r="B56" s="1">
        <v>1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 t="s">
        <v>55</v>
      </c>
      <c r="B57" s="1">
        <v>1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2" t="s">
        <v>64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</row>
    <row r="59" spans="1:12" ht="19.5" customHeight="1" x14ac:dyDescent="0.25">
      <c r="A59" s="138" t="s">
        <v>51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40"/>
    </row>
    <row r="60" spans="1:12" x14ac:dyDescent="0.25">
      <c r="A60" s="12" t="s">
        <v>56</v>
      </c>
      <c r="B60" s="6">
        <v>2</v>
      </c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5">
      <c r="A61" s="1" t="s">
        <v>57</v>
      </c>
      <c r="B61" s="1">
        <v>4</v>
      </c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 t="s">
        <v>58</v>
      </c>
      <c r="B62" s="1">
        <v>1</v>
      </c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3" t="s">
        <v>60</v>
      </c>
      <c r="B63" s="1">
        <v>4</v>
      </c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 t="s">
        <v>104</v>
      </c>
      <c r="B64" s="1">
        <v>17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41" t="s">
        <v>62</v>
      </c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3"/>
    </row>
    <row r="67" spans="1:12" x14ac:dyDescent="0.25">
      <c r="A67" s="3" t="s">
        <v>56</v>
      </c>
      <c r="B67" s="1">
        <v>3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3" t="s">
        <v>57</v>
      </c>
      <c r="B68" s="1">
        <v>9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 t="s">
        <v>58</v>
      </c>
      <c r="B69" s="1">
        <v>5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 t="s">
        <v>60</v>
      </c>
      <c r="B70" s="1">
        <v>2</v>
      </c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3" t="s">
        <v>105</v>
      </c>
      <c r="B71" s="1">
        <v>2</v>
      </c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28" t="s">
        <v>106</v>
      </c>
      <c r="B72" s="1">
        <v>9</v>
      </c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44" t="s">
        <v>65</v>
      </c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</row>
    <row r="74" spans="1:12" x14ac:dyDescent="0.25">
      <c r="A74" s="1" t="s">
        <v>66</v>
      </c>
      <c r="B74" s="1">
        <v>29</v>
      </c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 t="s">
        <v>67</v>
      </c>
      <c r="B75" s="1">
        <v>8</v>
      </c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 t="s">
        <v>68</v>
      </c>
      <c r="B76" s="1">
        <v>9</v>
      </c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</sheetData>
  <mergeCells count="14">
    <mergeCell ref="A9:L9"/>
    <mergeCell ref="A14:L14"/>
    <mergeCell ref="A19:L19"/>
    <mergeCell ref="A50:L50"/>
    <mergeCell ref="A2:L2"/>
    <mergeCell ref="A59:L59"/>
    <mergeCell ref="A66:L66"/>
    <mergeCell ref="A73:L73"/>
    <mergeCell ref="A23:L23"/>
    <mergeCell ref="A27:L27"/>
    <mergeCell ref="A28:L28"/>
    <mergeCell ref="A29:L29"/>
    <mergeCell ref="A58:L58"/>
    <mergeCell ref="A53:L5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selection activeCell="E48" sqref="E48"/>
    </sheetView>
  </sheetViews>
  <sheetFormatPr defaultRowHeight="15" x14ac:dyDescent="0.25"/>
  <cols>
    <col min="1" max="1" width="51.140625" customWidth="1"/>
    <col min="2" max="2" width="40.42578125" customWidth="1"/>
    <col min="3" max="3" width="13" customWidth="1"/>
  </cols>
  <sheetData>
    <row r="1" spans="1:12" ht="27.75" customHeight="1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44.25" customHeight="1" x14ac:dyDescent="0.25">
      <c r="A3" s="18" t="s">
        <v>69</v>
      </c>
      <c r="B3" s="2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6.25" customHeight="1" x14ac:dyDescent="0.25">
      <c r="A4" s="18" t="s">
        <v>101</v>
      </c>
      <c r="B4" s="21">
        <v>2</v>
      </c>
      <c r="C4" s="157" t="s">
        <v>173</v>
      </c>
      <c r="D4" s="1"/>
      <c r="E4" s="1"/>
      <c r="F4" s="1"/>
      <c r="G4" s="1"/>
      <c r="H4" s="1"/>
      <c r="I4" s="1"/>
      <c r="J4" s="1"/>
      <c r="K4" s="1"/>
      <c r="L4" s="1"/>
    </row>
    <row r="5" spans="1:12" ht="41.25" customHeight="1" x14ac:dyDescent="0.25">
      <c r="A5" s="19" t="s">
        <v>0</v>
      </c>
      <c r="B5" s="9">
        <v>23</v>
      </c>
      <c r="C5" s="158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0" t="s">
        <v>1</v>
      </c>
      <c r="B6" s="9">
        <v>13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0" t="s">
        <v>2</v>
      </c>
      <c r="B7" s="9">
        <v>12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x14ac:dyDescent="0.25">
      <c r="A8" s="20" t="s">
        <v>3</v>
      </c>
      <c r="B8" s="9">
        <v>15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20" t="s">
        <v>4</v>
      </c>
      <c r="B9" s="9">
        <v>10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5" t="s">
        <v>5</v>
      </c>
      <c r="B10" s="15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x14ac:dyDescent="0.25">
      <c r="A11" s="4" t="s">
        <v>7</v>
      </c>
      <c r="B11" s="1">
        <v>17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4" t="s">
        <v>8</v>
      </c>
      <c r="B12" s="1">
        <v>7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4" t="s">
        <v>9</v>
      </c>
      <c r="B13" s="1">
        <v>1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30.75" customHeight="1" x14ac:dyDescent="0.25">
      <c r="A14" s="4" t="s">
        <v>10</v>
      </c>
      <c r="B14" s="1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42" t="s">
        <v>11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3"/>
    </row>
    <row r="16" spans="1:12" x14ac:dyDescent="0.25">
      <c r="A16" s="4" t="s">
        <v>12</v>
      </c>
      <c r="B16" s="1">
        <v>25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31.5" customHeight="1" x14ac:dyDescent="0.25">
      <c r="A17" s="5" t="s">
        <v>13</v>
      </c>
      <c r="B17" s="1">
        <v>25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7" t="s">
        <v>14</v>
      </c>
      <c r="B18" s="1">
        <v>22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75" x14ac:dyDescent="0.25">
      <c r="A19" s="18" t="s">
        <v>15</v>
      </c>
      <c r="B19" s="22" t="s">
        <v>75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42" t="s">
        <v>17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3"/>
    </row>
    <row r="21" spans="1:12" ht="35.25" customHeight="1" x14ac:dyDescent="0.25">
      <c r="A21" s="4" t="s">
        <v>18</v>
      </c>
      <c r="B21" s="1">
        <v>17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3" t="s">
        <v>19</v>
      </c>
      <c r="B22" s="1">
        <v>5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34.5" customHeight="1" x14ac:dyDescent="0.25">
      <c r="A23" s="4" t="s">
        <v>20</v>
      </c>
      <c r="B23" s="1">
        <v>1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1" t="s">
        <v>26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3"/>
    </row>
    <row r="25" spans="1:12" x14ac:dyDescent="0.25">
      <c r="A25" s="3" t="s">
        <v>27</v>
      </c>
      <c r="B25" s="9">
        <v>13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t="s">
        <v>28</v>
      </c>
      <c r="B26" s="9">
        <v>12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3" t="s">
        <v>29</v>
      </c>
      <c r="B27" s="9">
        <v>13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50" t="s">
        <v>30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2"/>
    </row>
    <row r="29" spans="1:12" x14ac:dyDescent="0.25">
      <c r="A29" s="146" t="s">
        <v>77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8"/>
    </row>
    <row r="30" spans="1:12" x14ac:dyDescent="0.25">
      <c r="A30" s="141" t="s">
        <v>31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3"/>
    </row>
    <row r="31" spans="1:12" x14ac:dyDescent="0.25">
      <c r="A31" s="1" t="s">
        <v>79</v>
      </c>
      <c r="B31" s="1">
        <v>5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 t="s">
        <v>80</v>
      </c>
      <c r="B32" s="1">
        <v>3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93</v>
      </c>
      <c r="B33" s="1">
        <v>6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78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81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 t="s">
        <v>86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82</v>
      </c>
      <c r="B37" s="1">
        <v>3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 t="s">
        <v>84</v>
      </c>
      <c r="B38" s="1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 t="s">
        <v>94</v>
      </c>
      <c r="B39" s="1">
        <v>2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 t="s">
        <v>85</v>
      </c>
      <c r="B40" s="1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87</v>
      </c>
      <c r="B41" s="1">
        <v>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88</v>
      </c>
      <c r="B42" s="1">
        <v>1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89</v>
      </c>
      <c r="B43" s="1">
        <v>1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95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 t="s">
        <v>96</v>
      </c>
      <c r="B45" s="1">
        <v>1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97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 t="s">
        <v>37</v>
      </c>
      <c r="B47" s="9">
        <v>4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91</v>
      </c>
      <c r="B48" s="9">
        <v>1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 t="s">
        <v>83</v>
      </c>
      <c r="B49" s="9">
        <v>2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0" t="s">
        <v>90</v>
      </c>
      <c r="B50" s="9">
        <v>1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0" t="s">
        <v>92</v>
      </c>
      <c r="B51" s="9">
        <v>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0" t="s">
        <v>42</v>
      </c>
      <c r="B52" s="1">
        <v>2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0" t="s">
        <v>45</v>
      </c>
      <c r="B53" s="1">
        <v>3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50" t="s">
        <v>21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2"/>
    </row>
    <row r="56" spans="1:12" ht="26.25" customHeight="1" x14ac:dyDescent="0.25">
      <c r="A56" s="4" t="s">
        <v>24</v>
      </c>
      <c r="B56" s="1">
        <v>3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3" t="s">
        <v>25</v>
      </c>
      <c r="B57" s="1">
        <v>14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1" t="s">
        <v>76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3"/>
    </row>
    <row r="59" spans="1:12" x14ac:dyDescent="0.25">
      <c r="A59" s="1" t="s">
        <v>109</v>
      </c>
      <c r="B59" s="1">
        <v>9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 t="s">
        <v>110</v>
      </c>
      <c r="B60" s="1">
        <v>1</v>
      </c>
      <c r="C60" s="9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3" t="s">
        <v>111</v>
      </c>
      <c r="B61" s="1">
        <v>11</v>
      </c>
      <c r="C61" s="9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 t="s">
        <v>112</v>
      </c>
      <c r="B62" s="1">
        <v>4</v>
      </c>
      <c r="C62" s="9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 t="s">
        <v>113</v>
      </c>
      <c r="B63" s="1"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 t="s">
        <v>114</v>
      </c>
      <c r="B64" s="1">
        <v>4</v>
      </c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115</v>
      </c>
      <c r="B65" s="1"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29" t="s">
        <v>116</v>
      </c>
      <c r="B66" s="1" t="s">
        <v>98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42" t="s">
        <v>64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x14ac:dyDescent="0.25">
      <c r="A68" s="138" t="s">
        <v>51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40"/>
    </row>
    <row r="69" spans="1:12" x14ac:dyDescent="0.25">
      <c r="A69" s="12" t="s">
        <v>56</v>
      </c>
      <c r="B69" s="6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1" t="s">
        <v>57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 t="s">
        <v>58</v>
      </c>
      <c r="B71" s="1">
        <v>2</v>
      </c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3" t="s">
        <v>60</v>
      </c>
      <c r="B72" s="1">
        <v>4</v>
      </c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27" t="s">
        <v>108</v>
      </c>
      <c r="B73" s="13">
        <v>3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25">
      <c r="A74" t="s">
        <v>107</v>
      </c>
      <c r="B74" s="13">
        <v>16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25">
      <c r="A75" s="141" t="s">
        <v>62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3"/>
    </row>
    <row r="76" spans="1:12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 t="s">
        <v>56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 t="s">
        <v>57</v>
      </c>
      <c r="B78" s="1">
        <v>3</v>
      </c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3" t="s">
        <v>58</v>
      </c>
      <c r="B79" s="1">
        <v>2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3" t="s">
        <v>60</v>
      </c>
      <c r="B80" s="1">
        <v>6</v>
      </c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27" t="s">
        <v>106</v>
      </c>
      <c r="B81" s="1">
        <v>4</v>
      </c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24" t="s">
        <v>59</v>
      </c>
      <c r="B82" s="1">
        <v>10</v>
      </c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44" t="s">
        <v>65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</row>
    <row r="84" spans="1:12" x14ac:dyDescent="0.25">
      <c r="A84" s="1" t="s">
        <v>71</v>
      </c>
      <c r="B84" s="1">
        <v>25</v>
      </c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 t="s">
        <v>72</v>
      </c>
      <c r="B85" s="1">
        <v>13</v>
      </c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 t="s">
        <v>73</v>
      </c>
      <c r="B86" s="1">
        <v>2</v>
      </c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 t="s">
        <v>74</v>
      </c>
      <c r="B87" s="1">
        <v>4</v>
      </c>
      <c r="C87" s="1"/>
      <c r="D87" s="1"/>
      <c r="E87" s="1"/>
      <c r="F87" s="1"/>
      <c r="G87" s="1"/>
      <c r="H87" s="1"/>
      <c r="I87" s="1"/>
      <c r="J87" s="1"/>
      <c r="K87" s="1"/>
      <c r="L87" s="1"/>
    </row>
  </sheetData>
  <mergeCells count="15">
    <mergeCell ref="A75:L75"/>
    <mergeCell ref="A83:L83"/>
    <mergeCell ref="A29:L29"/>
    <mergeCell ref="A30:L30"/>
    <mergeCell ref="A55:L55"/>
    <mergeCell ref="A58:L58"/>
    <mergeCell ref="A67:L67"/>
    <mergeCell ref="A68:L68"/>
    <mergeCell ref="A28:L28"/>
    <mergeCell ref="A2:L2"/>
    <mergeCell ref="A10:L10"/>
    <mergeCell ref="A15:L15"/>
    <mergeCell ref="A20:L20"/>
    <mergeCell ref="A24:L24"/>
    <mergeCell ref="C4:C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6"/>
  <sheetViews>
    <sheetView workbookViewId="0">
      <selection activeCell="C88" sqref="C88"/>
    </sheetView>
  </sheetViews>
  <sheetFormatPr defaultRowHeight="15" x14ac:dyDescent="0.25"/>
  <cols>
    <col min="1" max="1" width="63.5703125" customWidth="1"/>
    <col min="2" max="2" width="24.28515625" customWidth="1"/>
    <col min="3" max="3" width="18.85546875" customWidth="1"/>
  </cols>
  <sheetData>
    <row r="1" spans="1:12" ht="30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32.25" customHeight="1" x14ac:dyDescent="0.25">
      <c r="A3" s="18" t="s">
        <v>69</v>
      </c>
      <c r="B3" s="21">
        <v>59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4.75" customHeight="1" x14ac:dyDescent="0.25">
      <c r="A4" s="18" t="s">
        <v>101</v>
      </c>
      <c r="B4" s="21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8.5" customHeight="1" x14ac:dyDescent="0.25">
      <c r="A5" s="19" t="s">
        <v>0</v>
      </c>
      <c r="B5" s="39">
        <v>24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.75" customHeight="1" x14ac:dyDescent="0.25">
      <c r="A6" s="20" t="s">
        <v>1</v>
      </c>
      <c r="B6" s="9">
        <v>11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customHeight="1" x14ac:dyDescent="0.25">
      <c r="A7" s="20" t="s">
        <v>2</v>
      </c>
      <c r="B7" s="9">
        <v>13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customHeight="1" x14ac:dyDescent="0.25">
      <c r="A8" s="20" t="s">
        <v>3</v>
      </c>
      <c r="B8" s="9">
        <v>10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x14ac:dyDescent="0.25">
      <c r="A9" s="20" t="s">
        <v>4</v>
      </c>
      <c r="B9" s="9">
        <v>14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5" t="s">
        <v>5</v>
      </c>
      <c r="B10" s="15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ht="24.75" customHeight="1" x14ac:dyDescent="0.25">
      <c r="A11" s="4" t="s">
        <v>7</v>
      </c>
      <c r="B11" s="1">
        <v>8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7.75" customHeight="1" x14ac:dyDescent="0.25">
      <c r="A12" s="4" t="s">
        <v>8</v>
      </c>
      <c r="B12" s="1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3" customHeight="1" x14ac:dyDescent="0.25">
      <c r="A13" s="4" t="s">
        <v>194</v>
      </c>
      <c r="B13" s="1">
        <v>5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2" t="s">
        <v>11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3"/>
    </row>
    <row r="15" spans="1:12" ht="39" customHeight="1" x14ac:dyDescent="0.25">
      <c r="A15" s="4" t="s">
        <v>12</v>
      </c>
      <c r="B15" s="1">
        <v>23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31.5" customHeight="1" x14ac:dyDescent="0.25">
      <c r="A16" s="5" t="s">
        <v>13</v>
      </c>
      <c r="B16" s="1">
        <v>23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36" customHeight="1" x14ac:dyDescent="0.25">
      <c r="A17" s="17" t="s">
        <v>14</v>
      </c>
      <c r="B17" s="1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64.5" customHeight="1" x14ac:dyDescent="0.25">
      <c r="A18" s="18" t="s">
        <v>15</v>
      </c>
      <c r="B18" s="22" t="s">
        <v>120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2" t="s">
        <v>17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2" ht="31.5" customHeight="1" x14ac:dyDescent="0.25">
      <c r="A20" s="4" t="s">
        <v>121</v>
      </c>
      <c r="B20" s="1">
        <v>10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 t="s">
        <v>19</v>
      </c>
      <c r="B21" s="1">
        <v>6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4" t="s">
        <v>122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75" customHeight="1" x14ac:dyDescent="0.25">
      <c r="A23" t="s">
        <v>175</v>
      </c>
      <c r="B23" s="1">
        <v>8</v>
      </c>
      <c r="C23" s="18" t="s">
        <v>176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41" t="s">
        <v>26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3"/>
    </row>
    <row r="25" spans="1:12" x14ac:dyDescent="0.25">
      <c r="A25" s="25" t="s">
        <v>27</v>
      </c>
      <c r="B25" s="1">
        <v>10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t="s">
        <v>28</v>
      </c>
      <c r="B26" s="1">
        <v>14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25" t="s">
        <v>29</v>
      </c>
      <c r="B27" s="1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50" t="s">
        <v>30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2"/>
    </row>
    <row r="29" spans="1:12" x14ac:dyDescent="0.25">
      <c r="A29" s="146" t="s">
        <v>77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8"/>
    </row>
    <row r="30" spans="1:12" x14ac:dyDescent="0.25">
      <c r="A30" s="141" t="s">
        <v>31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3"/>
    </row>
    <row r="31" spans="1:12" x14ac:dyDescent="0.25">
      <c r="A31" s="1" t="s">
        <v>177</v>
      </c>
      <c r="B31" s="1">
        <v>2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 t="s">
        <v>80</v>
      </c>
      <c r="B32" s="1">
        <v>10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 t="s">
        <v>119</v>
      </c>
      <c r="B33" s="1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 t="s">
        <v>178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 t="s">
        <v>179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40" t="s">
        <v>180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 t="s">
        <v>82</v>
      </c>
      <c r="B37" s="1">
        <v>2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 t="s">
        <v>94</v>
      </c>
      <c r="B38" s="1">
        <v>3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40" t="s">
        <v>130</v>
      </c>
      <c r="B39" s="1">
        <v>2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 t="s">
        <v>181</v>
      </c>
      <c r="B40" s="1">
        <v>3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95</v>
      </c>
      <c r="B41" s="1">
        <v>2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 t="s">
        <v>37</v>
      </c>
      <c r="B42" s="1">
        <v>1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182</v>
      </c>
      <c r="B43" s="1">
        <v>2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0" t="s">
        <v>90</v>
      </c>
      <c r="B44" s="1">
        <v>0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0" t="s">
        <v>42</v>
      </c>
      <c r="B45" s="1">
        <v>0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0" t="s">
        <v>45</v>
      </c>
      <c r="B46" s="1">
        <v>1</v>
      </c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41" t="s">
        <v>39</v>
      </c>
      <c r="B47" s="1">
        <v>1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183</v>
      </c>
      <c r="B48" s="9">
        <v>1</v>
      </c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 t="s">
        <v>137</v>
      </c>
      <c r="B49" s="9">
        <v>1</v>
      </c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 t="s">
        <v>184</v>
      </c>
      <c r="B50" s="9">
        <v>1</v>
      </c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185</v>
      </c>
      <c r="B51" s="9">
        <v>1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186</v>
      </c>
      <c r="B52" s="9">
        <v>2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 t="s">
        <v>187</v>
      </c>
      <c r="B53" s="9"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50" t="s">
        <v>21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2"/>
    </row>
    <row r="56" spans="1:12" ht="45.75" customHeight="1" x14ac:dyDescent="0.25">
      <c r="A56" s="4" t="s">
        <v>24</v>
      </c>
      <c r="B56" s="1">
        <v>1</v>
      </c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3" t="s">
        <v>25</v>
      </c>
      <c r="B57" s="1">
        <v>6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41" t="s">
        <v>117</v>
      </c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3"/>
    </row>
    <row r="59" spans="1:12" x14ac:dyDescent="0.25">
      <c r="A59" s="1" t="s">
        <v>188</v>
      </c>
      <c r="B59" s="1">
        <v>10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0" t="s">
        <v>189</v>
      </c>
      <c r="B60" s="1">
        <v>0</v>
      </c>
      <c r="C60" s="9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25" t="s">
        <v>111</v>
      </c>
      <c r="B61" s="1">
        <v>1</v>
      </c>
      <c r="C61" s="9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0" t="s">
        <v>112</v>
      </c>
      <c r="B62" s="1">
        <v>0</v>
      </c>
      <c r="C62" s="9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23" t="s">
        <v>190</v>
      </c>
      <c r="B63" s="1"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23" t="s">
        <v>191</v>
      </c>
      <c r="B64" s="1">
        <v>1</v>
      </c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23" t="s">
        <v>192</v>
      </c>
      <c r="B65" s="1">
        <v>0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24" t="s">
        <v>193</v>
      </c>
      <c r="B66" s="1">
        <v>1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42" t="s">
        <v>64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x14ac:dyDescent="0.25">
      <c r="A68" s="138" t="s">
        <v>51</v>
      </c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40"/>
    </row>
    <row r="69" spans="1:12" x14ac:dyDescent="0.25">
      <c r="A69" s="12" t="s">
        <v>56</v>
      </c>
      <c r="B69" s="6">
        <v>0</v>
      </c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x14ac:dyDescent="0.25">
      <c r="A70" s="1" t="s">
        <v>57</v>
      </c>
      <c r="B70" s="1">
        <v>14</v>
      </c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 t="s">
        <v>58</v>
      </c>
      <c r="B71" s="1">
        <v>0</v>
      </c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3" t="s">
        <v>60</v>
      </c>
      <c r="B72" s="1">
        <v>2</v>
      </c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 t="s">
        <v>61</v>
      </c>
      <c r="B73" s="1">
        <v>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25">
      <c r="A74" s="1"/>
      <c r="B74" s="1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25">
      <c r="A75" s="141" t="s">
        <v>62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3"/>
    </row>
    <row r="76" spans="1:12" x14ac:dyDescent="0.25">
      <c r="A76" s="1" t="s">
        <v>102</v>
      </c>
      <c r="B76" s="1">
        <v>3</v>
      </c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 t="s">
        <v>63</v>
      </c>
      <c r="B77" s="1">
        <v>17</v>
      </c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 t="s">
        <v>99</v>
      </c>
      <c r="B78" s="1">
        <v>1</v>
      </c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3" t="s">
        <v>103</v>
      </c>
      <c r="B79" s="1">
        <v>3</v>
      </c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44" t="s">
        <v>65</v>
      </c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</row>
    <row r="83" spans="1:12" x14ac:dyDescent="0.25">
      <c r="A83" s="1" t="s">
        <v>100</v>
      </c>
      <c r="B83" s="1">
        <v>24</v>
      </c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 t="s">
        <v>74</v>
      </c>
      <c r="B84" s="1">
        <v>12</v>
      </c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</sheetData>
  <mergeCells count="14">
    <mergeCell ref="A28:L28"/>
    <mergeCell ref="A2:L2"/>
    <mergeCell ref="A10:L10"/>
    <mergeCell ref="A14:L14"/>
    <mergeCell ref="A19:L19"/>
    <mergeCell ref="A24:L24"/>
    <mergeCell ref="A75:L75"/>
    <mergeCell ref="A82:L82"/>
    <mergeCell ref="A29:L29"/>
    <mergeCell ref="A30:L30"/>
    <mergeCell ref="A55:L55"/>
    <mergeCell ref="A58:L58"/>
    <mergeCell ref="A67:L67"/>
    <mergeCell ref="A68:L6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3"/>
  <sheetViews>
    <sheetView topLeftCell="A55" workbookViewId="0">
      <selection activeCell="H81" sqref="H81"/>
    </sheetView>
  </sheetViews>
  <sheetFormatPr defaultRowHeight="15" x14ac:dyDescent="0.25"/>
  <cols>
    <col min="1" max="1" width="53.85546875" customWidth="1"/>
    <col min="2" max="2" width="27.28515625" customWidth="1"/>
    <col min="3" max="3" width="13" customWidth="1"/>
  </cols>
  <sheetData>
    <row r="1" spans="1:12" ht="30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56.25" customHeight="1" x14ac:dyDescent="0.25">
      <c r="A3" s="18" t="s">
        <v>69</v>
      </c>
      <c r="B3" s="2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2.5" customHeight="1" x14ac:dyDescent="0.25">
      <c r="A4" s="18" t="s">
        <v>126</v>
      </c>
      <c r="B4" s="21">
        <v>5</v>
      </c>
      <c r="C4" s="157" t="s">
        <v>127</v>
      </c>
      <c r="D4" s="1"/>
      <c r="E4" s="1"/>
      <c r="F4" s="1"/>
      <c r="G4" s="1"/>
      <c r="H4" s="1"/>
      <c r="I4" s="1"/>
      <c r="J4" s="1"/>
      <c r="K4" s="1"/>
      <c r="L4" s="1"/>
    </row>
    <row r="5" spans="1:12" ht="30.75" customHeight="1" x14ac:dyDescent="0.25">
      <c r="A5" s="19" t="s">
        <v>0</v>
      </c>
      <c r="B5" s="9">
        <v>9</v>
      </c>
      <c r="C5" s="158"/>
      <c r="D5" s="1"/>
      <c r="E5" s="1"/>
      <c r="F5" s="1"/>
      <c r="G5" s="1"/>
      <c r="H5" s="1"/>
      <c r="I5" s="1"/>
      <c r="J5" s="1"/>
      <c r="K5" s="1"/>
      <c r="L5" s="1"/>
    </row>
    <row r="6" spans="1:12" ht="19.5" customHeight="1" x14ac:dyDescent="0.25">
      <c r="A6" s="20" t="s">
        <v>1</v>
      </c>
      <c r="B6" s="9">
        <v>8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" customHeight="1" x14ac:dyDescent="0.25">
      <c r="A7" s="20" t="s">
        <v>2</v>
      </c>
      <c r="B7" s="9">
        <v>6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0.25" customHeight="1" x14ac:dyDescent="0.25">
      <c r="A8" s="20" t="s">
        <v>3</v>
      </c>
      <c r="B8" s="9">
        <v>9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 x14ac:dyDescent="0.25">
      <c r="A9" s="20" t="s">
        <v>4</v>
      </c>
      <c r="B9" s="9">
        <v>5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5" t="s">
        <v>5</v>
      </c>
      <c r="B10" s="15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ht="21.75" customHeight="1" x14ac:dyDescent="0.25">
      <c r="A11" s="4" t="s">
        <v>7</v>
      </c>
      <c r="B11" s="1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" customHeight="1" x14ac:dyDescent="0.25">
      <c r="A12" s="4" t="s">
        <v>8</v>
      </c>
      <c r="B12" s="1">
        <v>5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42" t="s">
        <v>11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3"/>
    </row>
    <row r="14" spans="1:12" ht="35.25" customHeight="1" x14ac:dyDescent="0.25">
      <c r="A14" s="4" t="s">
        <v>12</v>
      </c>
      <c r="B14" s="1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32.25" customHeight="1" x14ac:dyDescent="0.25">
      <c r="A15" s="5" t="s">
        <v>13</v>
      </c>
      <c r="B15" s="1">
        <v>14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33.75" customHeight="1" x14ac:dyDescent="0.25">
      <c r="A16" s="17" t="s">
        <v>14</v>
      </c>
      <c r="B16" s="1">
        <v>14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7" customHeight="1" x14ac:dyDescent="0.25">
      <c r="A17" s="18" t="s">
        <v>15</v>
      </c>
      <c r="B17" s="21"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142" t="s">
        <v>17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3"/>
    </row>
    <row r="19" spans="1:12" ht="23.25" customHeight="1" x14ac:dyDescent="0.25">
      <c r="A19" s="4" t="s">
        <v>18</v>
      </c>
      <c r="B19" s="1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3" t="s">
        <v>19</v>
      </c>
      <c r="B20" s="1">
        <v>14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1.75" customHeight="1" x14ac:dyDescent="0.25">
      <c r="A21" s="4" t="s">
        <v>20</v>
      </c>
      <c r="B21" s="1"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41" t="s">
        <v>26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3"/>
    </row>
    <row r="23" spans="1:12" x14ac:dyDescent="0.25">
      <c r="A23" s="3" t="s">
        <v>27</v>
      </c>
      <c r="B23" s="9">
        <v>5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t="s">
        <v>28</v>
      </c>
      <c r="B24" s="9">
        <v>9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3" t="s">
        <v>29</v>
      </c>
      <c r="B25" s="9"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50" t="s">
        <v>30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2"/>
    </row>
    <row r="27" spans="1:12" x14ac:dyDescent="0.25">
      <c r="A27" s="146" t="s">
        <v>77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8"/>
    </row>
    <row r="28" spans="1:12" x14ac:dyDescent="0.25">
      <c r="A28" s="141" t="s">
        <v>31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3"/>
    </row>
    <row r="29" spans="1:12" x14ac:dyDescent="0.25">
      <c r="A29" s="18" t="s">
        <v>133</v>
      </c>
      <c r="B29" s="1">
        <v>1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8" t="s">
        <v>80</v>
      </c>
      <c r="B30" s="1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8" t="s">
        <v>119</v>
      </c>
      <c r="B31" s="1">
        <v>11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8" t="s">
        <v>128</v>
      </c>
      <c r="B32" s="1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8" t="s">
        <v>129</v>
      </c>
      <c r="B33" s="1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8" t="s">
        <v>82</v>
      </c>
      <c r="B34" s="1">
        <v>2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8" t="s">
        <v>130</v>
      </c>
      <c r="B35" s="1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8" t="s">
        <v>131</v>
      </c>
      <c r="B36" s="1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8" t="s">
        <v>132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30" x14ac:dyDescent="0.25">
      <c r="A38" s="18" t="s">
        <v>134</v>
      </c>
      <c r="B38" s="1">
        <v>1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8" t="s">
        <v>90</v>
      </c>
      <c r="B39" s="1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8" t="s">
        <v>135</v>
      </c>
      <c r="B40" s="1">
        <v>1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8" t="s">
        <v>136</v>
      </c>
      <c r="B41" s="1">
        <v>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8" t="s">
        <v>137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50" t="s">
        <v>21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2"/>
    </row>
    <row r="44" spans="1:12" ht="30" customHeight="1" x14ac:dyDescent="0.25">
      <c r="A44" s="4" t="s">
        <v>24</v>
      </c>
      <c r="B44" s="1">
        <v>1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3" t="s">
        <v>25</v>
      </c>
      <c r="B45" s="1">
        <v>6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41" t="s">
        <v>138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3"/>
    </row>
    <row r="47" spans="1:12" x14ac:dyDescent="0.25">
      <c r="A47" s="1" t="s">
        <v>109</v>
      </c>
      <c r="B47" s="1">
        <v>8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110</v>
      </c>
      <c r="B48" s="1">
        <v>10</v>
      </c>
      <c r="C48" s="9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3" t="s">
        <v>111</v>
      </c>
      <c r="B49" s="1">
        <v>14</v>
      </c>
      <c r="C49" s="9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 t="s">
        <v>112</v>
      </c>
      <c r="B50" s="1">
        <v>6</v>
      </c>
      <c r="C50" s="9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113</v>
      </c>
      <c r="B51" s="1"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114</v>
      </c>
      <c r="B52" s="1">
        <v>1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 t="s">
        <v>115</v>
      </c>
      <c r="B53" s="1"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29" t="s">
        <v>116</v>
      </c>
      <c r="B54" s="1"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42" t="s">
        <v>64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 x14ac:dyDescent="0.25">
      <c r="A56" s="138" t="s">
        <v>51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40"/>
    </row>
    <row r="57" spans="1:12" x14ac:dyDescent="0.25">
      <c r="A57" s="12" t="s">
        <v>56</v>
      </c>
      <c r="B57" s="6"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1" t="s">
        <v>57</v>
      </c>
      <c r="B58" s="1">
        <v>3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58</v>
      </c>
      <c r="B59" s="1">
        <v>1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3" t="s">
        <v>60</v>
      </c>
      <c r="B60" s="1">
        <v>2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3" t="s">
        <v>108</v>
      </c>
      <c r="B61" s="13"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" t="s">
        <v>107</v>
      </c>
      <c r="B62" s="13">
        <v>8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41" t="s">
        <v>62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3"/>
    </row>
    <row r="64" spans="1:12" x14ac:dyDescent="0.25"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56</v>
      </c>
      <c r="B65" s="1">
        <v>2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 t="s">
        <v>57</v>
      </c>
      <c r="B66" s="1">
        <v>6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3" t="s">
        <v>58</v>
      </c>
      <c r="B67" s="1"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3" t="s">
        <v>60</v>
      </c>
      <c r="B68" s="1">
        <v>3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3" t="s">
        <v>106</v>
      </c>
      <c r="B69" s="1">
        <v>1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29" t="s">
        <v>59</v>
      </c>
      <c r="B70" s="1">
        <v>2</v>
      </c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44" t="s">
        <v>65</v>
      </c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</row>
    <row r="72" spans="1:12" x14ac:dyDescent="0.25">
      <c r="A72" s="1" t="s">
        <v>123</v>
      </c>
      <c r="B72" s="1">
        <v>14</v>
      </c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 t="s">
        <v>124</v>
      </c>
      <c r="B73" s="1">
        <v>14</v>
      </c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mergeCells count="15">
    <mergeCell ref="A63:L63"/>
    <mergeCell ref="A71:L71"/>
    <mergeCell ref="A27:L27"/>
    <mergeCell ref="A28:L28"/>
    <mergeCell ref="A43:L43"/>
    <mergeCell ref="A46:L46"/>
    <mergeCell ref="A55:L55"/>
    <mergeCell ref="A56:L56"/>
    <mergeCell ref="A26:L26"/>
    <mergeCell ref="C4:C5"/>
    <mergeCell ref="A2:L2"/>
    <mergeCell ref="A10:L10"/>
    <mergeCell ref="A13:L13"/>
    <mergeCell ref="A18:L18"/>
    <mergeCell ref="A22:L2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6"/>
  <sheetViews>
    <sheetView topLeftCell="A43" workbookViewId="0">
      <selection activeCell="B65" sqref="B65:B66"/>
    </sheetView>
  </sheetViews>
  <sheetFormatPr defaultRowHeight="15" x14ac:dyDescent="0.25"/>
  <cols>
    <col min="1" max="1" width="52.42578125" customWidth="1"/>
    <col min="2" max="2" width="25.140625" customWidth="1"/>
    <col min="3" max="3" width="15.7109375" customWidth="1"/>
    <col min="4" max="4" width="14.140625" customWidth="1"/>
  </cols>
  <sheetData>
    <row r="1" spans="1:12" ht="30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48" customHeight="1" x14ac:dyDescent="0.25">
      <c r="A3" s="18" t="s">
        <v>69</v>
      </c>
      <c r="B3" s="2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9.5" customHeight="1" x14ac:dyDescent="0.25">
      <c r="A4" s="18" t="s">
        <v>101</v>
      </c>
      <c r="B4" s="21">
        <v>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.75" customHeight="1" x14ac:dyDescent="0.25">
      <c r="A5" s="19" t="s">
        <v>0</v>
      </c>
      <c r="B5" s="39">
        <v>11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25">
      <c r="A6" s="20" t="s">
        <v>1</v>
      </c>
      <c r="B6" s="9">
        <v>10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1.75" customHeight="1" x14ac:dyDescent="0.25">
      <c r="A7" s="20" t="s">
        <v>2</v>
      </c>
      <c r="B7" s="9">
        <v>1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" customHeight="1" x14ac:dyDescent="0.25">
      <c r="A8" s="20" t="s">
        <v>3</v>
      </c>
      <c r="B8" s="9">
        <v>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9.5" customHeight="1" x14ac:dyDescent="0.25">
      <c r="A9" s="20" t="s">
        <v>4</v>
      </c>
      <c r="B9" s="9">
        <v>7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5" t="s">
        <v>5</v>
      </c>
      <c r="B10" s="15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ht="17.25" customHeight="1" x14ac:dyDescent="0.25">
      <c r="A11" s="4" t="s">
        <v>7</v>
      </c>
      <c r="B11" s="1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7.25" customHeight="1" x14ac:dyDescent="0.25">
      <c r="A12" s="4" t="s">
        <v>8</v>
      </c>
      <c r="B12" s="1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7.25" customHeight="1" x14ac:dyDescent="0.25">
      <c r="A13" s="4" t="s">
        <v>9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2" t="s">
        <v>11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3"/>
    </row>
    <row r="15" spans="1:12" ht="33.75" customHeight="1" x14ac:dyDescent="0.25">
      <c r="A15" s="4" t="s">
        <v>12</v>
      </c>
      <c r="B15" s="1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30.75" customHeight="1" x14ac:dyDescent="0.25">
      <c r="A16" s="5" t="s">
        <v>13</v>
      </c>
      <c r="B16" s="1">
        <v>11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30.75" customHeight="1" x14ac:dyDescent="0.25">
      <c r="A17" s="17" t="s">
        <v>14</v>
      </c>
      <c r="B17" s="1">
        <v>5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44.25" customHeight="1" x14ac:dyDescent="0.25">
      <c r="A18" s="18" t="s">
        <v>15</v>
      </c>
      <c r="B18" s="22" t="s">
        <v>139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2" t="s">
        <v>17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2" ht="40.5" customHeight="1" x14ac:dyDescent="0.25">
      <c r="A20" s="4" t="s">
        <v>18</v>
      </c>
      <c r="B20" s="1">
        <v>5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 t="s">
        <v>19</v>
      </c>
      <c r="B21" s="1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31.5" customHeight="1" x14ac:dyDescent="0.25">
      <c r="A22" s="4" t="s">
        <v>20</v>
      </c>
      <c r="B22" s="1"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1" t="s">
        <v>26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3"/>
    </row>
    <row r="24" spans="1:12" x14ac:dyDescent="0.25">
      <c r="A24" s="3" t="s">
        <v>27</v>
      </c>
      <c r="B24" s="9"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t="s">
        <v>28</v>
      </c>
      <c r="B25" s="9">
        <v>11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3" t="s">
        <v>29</v>
      </c>
      <c r="B26" s="9">
        <v>0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50" t="s">
        <v>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2"/>
    </row>
    <row r="28" spans="1:12" x14ac:dyDescent="0.25">
      <c r="A28" s="146" t="s">
        <v>77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8"/>
    </row>
    <row r="29" spans="1:12" x14ac:dyDescent="0.25">
      <c r="A29" s="141" t="s">
        <v>31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3"/>
    </row>
    <row r="30" spans="1:12" ht="28.5" customHeight="1" x14ac:dyDescent="0.25">
      <c r="A30" s="18" t="s">
        <v>140</v>
      </c>
      <c r="B30" s="1">
        <v>1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0.25" customHeight="1" x14ac:dyDescent="0.25">
      <c r="A31" s="18" t="s">
        <v>83</v>
      </c>
      <c r="B31" s="1">
        <v>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21" customHeight="1" x14ac:dyDescent="0.25">
      <c r="A32" s="11" t="s">
        <v>42</v>
      </c>
      <c r="B32" s="1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.75" customHeight="1" x14ac:dyDescent="0.25">
      <c r="A33" s="18" t="s">
        <v>141</v>
      </c>
      <c r="B33" s="1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20.25" customHeight="1" x14ac:dyDescent="0.25">
      <c r="A34" s="18" t="s">
        <v>142</v>
      </c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20.25" customHeight="1" x14ac:dyDescent="0.25">
      <c r="A35" s="18" t="s">
        <v>143</v>
      </c>
      <c r="B35" s="1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50" t="s">
        <v>21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2"/>
    </row>
    <row r="37" spans="1:12" ht="29.25" customHeight="1" x14ac:dyDescent="0.25">
      <c r="A37" s="4" t="s">
        <v>24</v>
      </c>
      <c r="B37" s="1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3" t="s">
        <v>25</v>
      </c>
      <c r="B38" s="1">
        <v>3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41" t="s">
        <v>144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3"/>
    </row>
    <row r="40" spans="1:12" x14ac:dyDescent="0.25">
      <c r="A40" s="1" t="s">
        <v>109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 t="s">
        <v>110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3" t="s">
        <v>111</v>
      </c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 t="s">
        <v>112</v>
      </c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 t="s">
        <v>113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 t="s">
        <v>114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 t="s">
        <v>115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29" t="s">
        <v>116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42" t="s">
        <v>64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</row>
    <row r="49" spans="1:12" x14ac:dyDescent="0.25">
      <c r="A49" s="138" t="s">
        <v>51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40"/>
    </row>
    <row r="50" spans="1:12" x14ac:dyDescent="0.25">
      <c r="A50" s="12" t="s">
        <v>56</v>
      </c>
      <c r="B50" s="6">
        <v>0</v>
      </c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x14ac:dyDescent="0.25">
      <c r="A51" s="1" t="s">
        <v>57</v>
      </c>
      <c r="B51" s="1">
        <v>10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58</v>
      </c>
      <c r="B52" s="1"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3" t="s">
        <v>60</v>
      </c>
      <c r="B53" s="1">
        <v>1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3" t="s">
        <v>108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25">
      <c r="A55" s="1" t="s">
        <v>107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A56" s="141" t="s">
        <v>62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3"/>
    </row>
    <row r="57" spans="1:12" x14ac:dyDescent="0.25">
      <c r="B57">
        <v>0</v>
      </c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 t="s">
        <v>56</v>
      </c>
      <c r="B58" s="1">
        <v>0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57</v>
      </c>
      <c r="B59" s="1">
        <v>10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3" t="s">
        <v>58</v>
      </c>
      <c r="B60" s="1">
        <v>0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3" t="s">
        <v>60</v>
      </c>
      <c r="B61" s="1">
        <v>1</v>
      </c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3" t="s">
        <v>106</v>
      </c>
      <c r="B62" s="1">
        <v>0</v>
      </c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29" t="s">
        <v>59</v>
      </c>
      <c r="B63" s="1">
        <v>0</v>
      </c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44" t="s">
        <v>65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</row>
    <row r="65" spans="1:12" x14ac:dyDescent="0.25">
      <c r="A65" s="1" t="s">
        <v>125</v>
      </c>
      <c r="B65" s="1">
        <v>11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 t="s">
        <v>74</v>
      </c>
      <c r="B66" s="1">
        <v>5</v>
      </c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mergeCells count="14">
    <mergeCell ref="A56:L56"/>
    <mergeCell ref="A64:L64"/>
    <mergeCell ref="A28:L28"/>
    <mergeCell ref="A29:L29"/>
    <mergeCell ref="A36:L36"/>
    <mergeCell ref="A39:L39"/>
    <mergeCell ref="A48:L48"/>
    <mergeCell ref="A49:L49"/>
    <mergeCell ref="A27:L27"/>
    <mergeCell ref="A2:L2"/>
    <mergeCell ref="A10:L10"/>
    <mergeCell ref="A14:L14"/>
    <mergeCell ref="A19:L19"/>
    <mergeCell ref="A23:L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3"/>
  <sheetViews>
    <sheetView workbookViewId="0">
      <selection activeCell="B11" sqref="B11"/>
    </sheetView>
  </sheetViews>
  <sheetFormatPr defaultRowHeight="15" x14ac:dyDescent="0.25"/>
  <cols>
    <col min="1" max="1" width="48.42578125" customWidth="1"/>
    <col min="2" max="2" width="33.5703125" customWidth="1"/>
  </cols>
  <sheetData>
    <row r="1" spans="1:12" x14ac:dyDescent="0.25">
      <c r="A1" s="1"/>
      <c r="B1" s="14" t="s">
        <v>23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53" t="s">
        <v>22</v>
      </c>
      <c r="B2" s="154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24" customHeight="1" x14ac:dyDescent="0.25">
      <c r="A3" s="18" t="s">
        <v>69</v>
      </c>
      <c r="B3" s="2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7.75" customHeight="1" x14ac:dyDescent="0.25">
      <c r="A4" s="18" t="s">
        <v>101</v>
      </c>
      <c r="B4" s="2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47.25" customHeight="1" x14ac:dyDescent="0.25">
      <c r="A5" s="19" t="s">
        <v>0</v>
      </c>
      <c r="B5" s="39">
        <v>20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3.25" customHeight="1" x14ac:dyDescent="0.25">
      <c r="A6" s="20" t="s">
        <v>1</v>
      </c>
      <c r="B6" s="9">
        <v>20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8" customHeight="1" x14ac:dyDescent="0.25">
      <c r="A7" s="20" t="s">
        <v>2</v>
      </c>
      <c r="B7" s="9">
        <v>0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21.75" customHeight="1" x14ac:dyDescent="0.25">
      <c r="A8" s="20" t="s">
        <v>3</v>
      </c>
      <c r="B8" s="9">
        <v>14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8.75" customHeight="1" x14ac:dyDescent="0.25">
      <c r="A9" s="20" t="s">
        <v>4</v>
      </c>
      <c r="B9" s="9">
        <v>6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55" t="s">
        <v>5</v>
      </c>
      <c r="B10" s="156"/>
      <c r="C10" s="147"/>
      <c r="D10" s="147"/>
      <c r="E10" s="147"/>
      <c r="F10" s="147"/>
      <c r="G10" s="147"/>
      <c r="H10" s="147"/>
      <c r="I10" s="147"/>
      <c r="J10" s="147"/>
      <c r="K10" s="147"/>
      <c r="L10" s="148"/>
    </row>
    <row r="11" spans="1:12" ht="39.75" customHeight="1" x14ac:dyDescent="0.25">
      <c r="A11" s="4" t="s">
        <v>7</v>
      </c>
      <c r="B11" s="1">
        <v>6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32.25" customHeight="1" x14ac:dyDescent="0.25">
      <c r="A12" s="4" t="s">
        <v>8</v>
      </c>
      <c r="B12" s="1">
        <v>14</v>
      </c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39" customHeight="1" x14ac:dyDescent="0.25">
      <c r="A13" s="4" t="s">
        <v>9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42" t="s">
        <v>11</v>
      </c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3"/>
    </row>
    <row r="15" spans="1:12" ht="36" customHeight="1" x14ac:dyDescent="0.25">
      <c r="A15" s="4" t="s">
        <v>12</v>
      </c>
      <c r="B15" s="1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36" customHeight="1" x14ac:dyDescent="0.25">
      <c r="A16" s="5" t="s">
        <v>13</v>
      </c>
      <c r="B16" s="1">
        <v>20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33" customHeight="1" x14ac:dyDescent="0.25">
      <c r="A17" s="17" t="s">
        <v>14</v>
      </c>
      <c r="B17" s="1">
        <v>19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7.5" customHeight="1" x14ac:dyDescent="0.25">
      <c r="A18" s="18" t="s">
        <v>15</v>
      </c>
      <c r="B18" s="22" t="s">
        <v>145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142" t="s">
        <v>17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3"/>
    </row>
    <row r="20" spans="1:12" ht="30" customHeight="1" x14ac:dyDescent="0.25">
      <c r="A20" s="4" t="s">
        <v>18</v>
      </c>
      <c r="B20" s="1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3" t="s">
        <v>19</v>
      </c>
      <c r="B21" s="1">
        <v>1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30" customHeight="1" x14ac:dyDescent="0.25">
      <c r="A22" s="4" t="s">
        <v>146</v>
      </c>
      <c r="B22" s="1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41" t="s">
        <v>26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3"/>
    </row>
    <row r="24" spans="1:12" x14ac:dyDescent="0.25">
      <c r="A24" s="3" t="s">
        <v>27</v>
      </c>
      <c r="B24" s="9">
        <v>3</v>
      </c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t="s">
        <v>28</v>
      </c>
      <c r="B25" s="9">
        <v>2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3" t="s">
        <v>29</v>
      </c>
      <c r="B26" s="9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50" t="s">
        <v>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2"/>
    </row>
    <row r="28" spans="1:12" x14ac:dyDescent="0.25">
      <c r="A28" s="146" t="s">
        <v>147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8"/>
    </row>
    <row r="29" spans="1:12" x14ac:dyDescent="0.25">
      <c r="A29" s="141" t="s">
        <v>31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3"/>
    </row>
    <row r="30" spans="1:12" ht="19.5" customHeight="1" x14ac:dyDescent="0.25">
      <c r="A30" s="18" t="s">
        <v>39</v>
      </c>
      <c r="B30" s="9">
        <v>6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2.5" customHeight="1" x14ac:dyDescent="0.25">
      <c r="A31" s="18" t="s">
        <v>83</v>
      </c>
      <c r="B31" s="9">
        <v>10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22.5" customHeight="1" x14ac:dyDescent="0.25">
      <c r="A32" s="18" t="s">
        <v>153</v>
      </c>
      <c r="B32" s="9">
        <v>1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27.75" customHeight="1" x14ac:dyDescent="0.25">
      <c r="A33" s="18" t="s">
        <v>149</v>
      </c>
      <c r="B33" s="9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39" customHeight="1" x14ac:dyDescent="0.25">
      <c r="A34" s="18" t="s">
        <v>154</v>
      </c>
      <c r="B34" s="9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36.75" customHeight="1" x14ac:dyDescent="0.25">
      <c r="A35" s="18" t="s">
        <v>156</v>
      </c>
      <c r="B35" s="9">
        <v>1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22.5" customHeight="1" x14ac:dyDescent="0.25">
      <c r="A36" s="18" t="s">
        <v>152</v>
      </c>
      <c r="B36" s="9">
        <v>1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33.75" customHeight="1" x14ac:dyDescent="0.25">
      <c r="A37" s="18" t="s">
        <v>155</v>
      </c>
      <c r="B37" s="9">
        <v>1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22.5" customHeight="1" x14ac:dyDescent="0.25">
      <c r="A38" s="18" t="s">
        <v>150</v>
      </c>
      <c r="B38" s="9">
        <v>2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21.75" customHeight="1" x14ac:dyDescent="0.25">
      <c r="A39" s="18" t="s">
        <v>90</v>
      </c>
      <c r="B39" s="1">
        <v>1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21.75" customHeight="1" x14ac:dyDescent="0.25">
      <c r="A40" s="11" t="s">
        <v>42</v>
      </c>
      <c r="B40" s="1">
        <v>2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.75" customHeight="1" x14ac:dyDescent="0.25">
      <c r="A41" s="11" t="s">
        <v>148</v>
      </c>
      <c r="B41" s="1">
        <v>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23.25" customHeight="1" x14ac:dyDescent="0.25">
      <c r="A42" s="11" t="s">
        <v>151</v>
      </c>
      <c r="B42" s="1">
        <v>5</v>
      </c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50" t="s">
        <v>21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2"/>
    </row>
    <row r="44" spans="1:12" ht="33" customHeight="1" x14ac:dyDescent="0.25">
      <c r="A44" s="4" t="s">
        <v>24</v>
      </c>
      <c r="B44" s="1">
        <v>2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3" t="s">
        <v>25</v>
      </c>
      <c r="B45" s="1">
        <v>8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41" t="s">
        <v>117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3"/>
    </row>
    <row r="47" spans="1:12" x14ac:dyDescent="0.25">
      <c r="A47" s="1" t="s">
        <v>109</v>
      </c>
      <c r="B47" s="1">
        <v>0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 t="s">
        <v>110</v>
      </c>
      <c r="B48" s="1">
        <v>2</v>
      </c>
      <c r="C48" s="9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3" t="s">
        <v>111</v>
      </c>
      <c r="B49" s="1">
        <v>3</v>
      </c>
      <c r="C49" s="9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 t="s">
        <v>112</v>
      </c>
      <c r="B50" s="1">
        <v>1</v>
      </c>
      <c r="C50" s="9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 t="s">
        <v>113</v>
      </c>
      <c r="B51" s="1">
        <v>0</v>
      </c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 t="s">
        <v>114</v>
      </c>
      <c r="B52" s="1">
        <v>0</v>
      </c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 t="s">
        <v>115</v>
      </c>
      <c r="B53" s="1">
        <v>0</v>
      </c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29" t="s">
        <v>116</v>
      </c>
      <c r="B54" s="1">
        <v>0</v>
      </c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42" t="s">
        <v>64</v>
      </c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</row>
    <row r="56" spans="1:12" x14ac:dyDescent="0.25">
      <c r="A56" s="138" t="s">
        <v>51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40"/>
    </row>
    <row r="57" spans="1:12" x14ac:dyDescent="0.25">
      <c r="A57" s="12" t="s">
        <v>56</v>
      </c>
      <c r="B57" s="6">
        <v>0</v>
      </c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x14ac:dyDescent="0.25">
      <c r="A58" s="1" t="s">
        <v>57</v>
      </c>
      <c r="B58" s="1">
        <v>14</v>
      </c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 t="s">
        <v>58</v>
      </c>
      <c r="B59" s="1">
        <v>0</v>
      </c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3" t="s">
        <v>60</v>
      </c>
      <c r="B60" s="1">
        <v>0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27" t="s">
        <v>108</v>
      </c>
      <c r="B61" s="13">
        <v>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t="s">
        <v>107</v>
      </c>
      <c r="B62" s="13">
        <v>6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41" t="s">
        <v>62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3"/>
    </row>
    <row r="64" spans="1:12" x14ac:dyDescent="0.25">
      <c r="A64" s="1" t="s">
        <v>56</v>
      </c>
      <c r="B64" s="1">
        <v>0</v>
      </c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 t="s">
        <v>57</v>
      </c>
      <c r="B65" s="1">
        <v>20</v>
      </c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3" t="s">
        <v>58</v>
      </c>
      <c r="B66" s="1">
        <v>0</v>
      </c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3" t="s">
        <v>60</v>
      </c>
      <c r="B67" s="1">
        <v>0</v>
      </c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3" t="s">
        <v>106</v>
      </c>
      <c r="B68" s="1">
        <v>0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29" t="s">
        <v>59</v>
      </c>
      <c r="B69" s="1">
        <v>0</v>
      </c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44" t="s">
        <v>65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</row>
    <row r="71" spans="1:12" x14ac:dyDescent="0.25">
      <c r="A71" s="1" t="s">
        <v>125</v>
      </c>
      <c r="B71" s="1">
        <v>20</v>
      </c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 t="s">
        <v>73</v>
      </c>
      <c r="B72" s="1">
        <v>11</v>
      </c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 t="s">
        <v>72</v>
      </c>
      <c r="B73" s="1">
        <v>8</v>
      </c>
      <c r="C73" s="1"/>
      <c r="D73" s="1"/>
      <c r="E73" s="1"/>
      <c r="F73" s="1"/>
      <c r="G73" s="1"/>
      <c r="H73" s="1"/>
      <c r="I73" s="1"/>
      <c r="J73" s="1"/>
      <c r="K73" s="1"/>
      <c r="L73" s="1"/>
    </row>
  </sheetData>
  <mergeCells count="14">
    <mergeCell ref="A63:L63"/>
    <mergeCell ref="A70:L70"/>
    <mergeCell ref="A28:L28"/>
    <mergeCell ref="A29:L29"/>
    <mergeCell ref="A43:L43"/>
    <mergeCell ref="A46:L46"/>
    <mergeCell ref="A55:L55"/>
    <mergeCell ref="A56:L56"/>
    <mergeCell ref="A27:L27"/>
    <mergeCell ref="A2:L2"/>
    <mergeCell ref="A10:L10"/>
    <mergeCell ref="A14:L14"/>
    <mergeCell ref="A19:L19"/>
    <mergeCell ref="A23:L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საერთო სურათი</vt:lpstr>
      <vt:lpstr>სპეცილისტების დატვირთვა </vt:lpstr>
      <vt:lpstr>მეოთხე პოლიკლინიკა</vt:lpstr>
      <vt:lpstr>პირველი პოლიკლინიკა</vt:lpstr>
      <vt:lpstr>ქობულეთის ევექსი</vt:lpstr>
      <vt:lpstr>შუახევის ევექსისი კლინიკა</vt:lpstr>
      <vt:lpstr>ფსიქონევროლოგიური კლინიკა</vt:lpstr>
      <vt:lpstr>ონკოლოგიური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2019-06-17T14:20:13Z</dcterms:modified>
</cp:coreProperties>
</file>