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definedNames>
    <definedName name="_xlcn.WorksheetConnection_Sheet3B2C71" hidden="1">[1]Sheet3!$B$2:$C$7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Sheet3!$B$2:$C$7"/>
        </x15:modelTables>
      </x15:dataModel>
    </ext>
  </extLst>
</workbook>
</file>

<file path=xl/calcChain.xml><?xml version="1.0" encoding="utf-8"?>
<calcChain xmlns="http://schemas.openxmlformats.org/spreadsheetml/2006/main">
  <c r="C8" i="1" l="1"/>
  <c r="D18" i="1" l="1"/>
  <c r="D17" i="1"/>
  <c r="D16" i="1"/>
  <c r="D6" i="1"/>
  <c r="D5" i="1"/>
  <c r="D4" i="1"/>
  <c r="E15" i="1"/>
  <c r="E3" i="1"/>
  <c r="F3" i="1" l="1"/>
  <c r="D15" i="1" l="1"/>
  <c r="F15" i="1" s="1"/>
  <c r="C27" i="1"/>
  <c r="C25" i="1"/>
  <c r="C20" i="1" l="1"/>
  <c r="C26" i="1"/>
  <c r="C29" i="1" l="1"/>
  <c r="D26" i="1"/>
  <c r="D25" i="1" l="1"/>
  <c r="D27" i="1"/>
</calcChain>
</file>

<file path=xl/connections.xml><?xml version="1.0" encoding="utf-8"?>
<connections xmlns="http://schemas.openxmlformats.org/spreadsheetml/2006/main">
  <connection id="1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Sheet3!$B$2:$C$7" type="102" refreshedVersion="6" minRefreshableVersion="5">
    <extLst>
      <ext xmlns:x15="http://schemas.microsoft.com/office/spreadsheetml/2010/11/main" uri="{DE250136-89BD-433C-8126-D09CA5730AF9}">
        <x15:connection id="Range">
          <x15:rangePr sourceName="_xlcn.WorksheetConnection_Sheet3B2C71"/>
        </x15:connection>
      </ext>
    </extLst>
  </connection>
</connections>
</file>

<file path=xl/sharedStrings.xml><?xml version="1.0" encoding="utf-8"?>
<sst xmlns="http://schemas.openxmlformats.org/spreadsheetml/2006/main" count="23" uniqueCount="18">
  <si>
    <t>დაგეგმილი</t>
  </si>
  <si>
    <t>სხვა მიზეზით</t>
  </si>
  <si>
    <t>01/05/2020 -02/05/2020</t>
  </si>
  <si>
    <t>სულ შემოწმდა</t>
  </si>
  <si>
    <t>შემოწმდა 1505</t>
  </si>
  <si>
    <t>ვერ შემოწმდა 268</t>
  </si>
  <si>
    <t>დააკმაყოფილა 430</t>
  </si>
  <si>
    <t>ვერ დააკმაყოფილა 441</t>
  </si>
  <si>
    <t>არ იყო მზად 634</t>
  </si>
  <si>
    <t>შემოწმდა 894</t>
  </si>
  <si>
    <t>ვერ შემოწმდა 117</t>
  </si>
  <si>
    <t>დააკმაყოფილა 258</t>
  </si>
  <si>
    <t>ვერ დააკმაყოფილა 107</t>
  </si>
  <si>
    <t>არ იყო მზად 529</t>
  </si>
  <si>
    <t>დააკმაყოფილა 688</t>
  </si>
  <si>
    <t>ვერ დააკმაყოფილა 548</t>
  </si>
  <si>
    <t>არ იყო მზად 1163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</si>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</sst>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9" fontId="0" fillId="0" borderId="0" xfId="1" applyFont="1"/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9" fontId="0" fillId="0" borderId="0" xfId="1" applyNumberFormat="1" applyFont="1"/>
    <xf numFmtId="9" fontId="0" fillId="0" borderId="0" xfId="1" applyNumberFormat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დაგეგმილი 1773 </a:t>
            </a:r>
          </a:p>
        </c:rich>
      </c:tx>
      <c:layout>
        <c:manualLayout>
          <c:xMode val="edge"/>
          <c:yMode val="edge"/>
          <c:x val="0.20345969560315671"/>
          <c:y val="7.0369715534076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0885481832247539E-3"/>
          <c:y val="0.37412510093294021"/>
          <c:w val="0.56395098996068227"/>
          <c:h val="0.5884167519213148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AFB-4C65-BB67-2502289A68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2A9-48EA-BF0A-2BCEC2AE28C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Sheet1!$D$2:$E$2</c:f>
              <c:strCache>
                <c:ptCount val="2"/>
                <c:pt idx="0">
                  <c:v>შემოწმდა 1505</c:v>
                </c:pt>
                <c:pt idx="1">
                  <c:v>ვერ შემოწმდა 268</c:v>
                </c:pt>
              </c:strCache>
            </c:strRef>
          </c:cat>
          <c:val>
            <c:numRef>
              <c:f>Sheet1!$D$3:$E$3</c:f>
              <c:numCache>
                <c:formatCode>General</c:formatCode>
                <c:ptCount val="2"/>
                <c:pt idx="0">
                  <c:v>1505</c:v>
                </c:pt>
                <c:pt idx="1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B-4C65-BB67-2502289A68E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133041125853981"/>
          <c:y val="0.56702627253581339"/>
          <c:w val="0.3087348413180932"/>
          <c:h val="0.1826723223482813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/>
              <a:t>შემოწმ</a:t>
            </a:r>
            <a:r>
              <a:rPr lang="ka-GE" sz="1400" baseline="0"/>
              <a:t>ებული 1505</a:t>
            </a:r>
            <a:endParaRPr lang="en-US" sz="1400"/>
          </a:p>
        </c:rich>
      </c:tx>
      <c:layout>
        <c:manualLayout>
          <c:xMode val="edge"/>
          <c:yMode val="edge"/>
          <c:x val="0.20035262345720514"/>
          <c:y val="6.1075322256567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4D7-427A-BB51-05ED685C6A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4D7-427A-BB51-05ED685C6A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1F3-4777-9417-6488DCB28BF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Sheet1!$B$4:$B$6</c:f>
              <c:strCache>
                <c:ptCount val="3"/>
                <c:pt idx="0">
                  <c:v>დააკმაყოფილა 430</c:v>
                </c:pt>
                <c:pt idx="1">
                  <c:v>ვერ დააკმაყოფილა 441</c:v>
                </c:pt>
                <c:pt idx="2">
                  <c:v>არ იყო მზად 634</c:v>
                </c:pt>
              </c:strCache>
            </c:strRef>
          </c:cat>
          <c:val>
            <c:numRef>
              <c:f>Sheet1!$D$4:$D$6</c:f>
              <c:numCache>
                <c:formatCode>0%</c:formatCode>
                <c:ptCount val="3"/>
                <c:pt idx="0">
                  <c:v>0.2857142857142857</c:v>
                </c:pt>
                <c:pt idx="1">
                  <c:v>0.2930232558139535</c:v>
                </c:pt>
                <c:pt idx="2">
                  <c:v>0.4212624584717608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3-4777-9417-6488DCB28BF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დაგეგმილი</a:t>
            </a:r>
            <a:r>
              <a:rPr lang="ka-GE" sz="1400"/>
              <a:t> 1011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EA5-4CF1-89E4-3ABF4FC677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EA5-4CF1-89E4-3ABF4FC6771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Sheet1!$D$14:$E$14</c:f>
              <c:strCache>
                <c:ptCount val="2"/>
                <c:pt idx="0">
                  <c:v>შემოწმდა 894</c:v>
                </c:pt>
                <c:pt idx="1">
                  <c:v>ვერ შემოწმდა 117</c:v>
                </c:pt>
              </c:strCache>
            </c:strRef>
          </c:cat>
          <c:val>
            <c:numRef>
              <c:f>Sheet1!$D$15:$E$15</c:f>
              <c:numCache>
                <c:formatCode>General</c:formatCode>
                <c:ptCount val="2"/>
                <c:pt idx="0">
                  <c:v>894</c:v>
                </c:pt>
                <c:pt idx="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D-4E6D-96BD-1F42E9A8391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 შემოწმდა 894</a:t>
            </a:r>
            <a:endParaRPr lang="en-US"/>
          </a:p>
        </c:rich>
      </c:tx>
      <c:layout>
        <c:manualLayout>
          <c:xMode val="edge"/>
          <c:yMode val="edge"/>
          <c:x val="0.3327693599561381"/>
          <c:y val="4.24557132384967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6A5-4B5F-AA22-D94A00D384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6A5-4B5F-AA22-D94A00D384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6A5-4B5F-AA22-D94A00D384E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Sheet1!$B$16:$B$18</c:f>
              <c:strCache>
                <c:ptCount val="3"/>
                <c:pt idx="0">
                  <c:v>დააკმაყოფილა 258</c:v>
                </c:pt>
                <c:pt idx="1">
                  <c:v>ვერ დააკმაყოფილა 107</c:v>
                </c:pt>
                <c:pt idx="2">
                  <c:v>არ იყო მზად 529</c:v>
                </c:pt>
              </c:strCache>
            </c:strRef>
          </c:cat>
          <c:val>
            <c:numRef>
              <c:f>Sheet1!$D$16:$D$18</c:f>
              <c:numCache>
                <c:formatCode>0%</c:formatCode>
                <c:ptCount val="3"/>
                <c:pt idx="0">
                  <c:v>0.28859060402684567</c:v>
                </c:pt>
                <c:pt idx="1">
                  <c:v>0.11968680089485459</c:v>
                </c:pt>
                <c:pt idx="2">
                  <c:v>0.59172259507829983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68C-4F80-B552-F79DAB755E5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400"/>
              <a:t>სულ</a:t>
            </a:r>
            <a:r>
              <a:rPr lang="ka-GE" sz="1400" baseline="0"/>
              <a:t> შემოწმდა 2399 </a:t>
            </a:r>
            <a:endParaRPr lang="en-US" sz="1400"/>
          </a:p>
        </c:rich>
      </c:tx>
      <c:layout>
        <c:manualLayout>
          <c:xMode val="edge"/>
          <c:yMode val="edge"/>
          <c:x val="0.29311904217524359"/>
          <c:y val="4.1652077763162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E87-4A44-8F44-8D44627661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E87-4A44-8F44-8D44627661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E87-4A44-8F44-8D44627661C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Sheet1!$B$25:$B$27</c:f>
              <c:strCache>
                <c:ptCount val="3"/>
                <c:pt idx="0">
                  <c:v>დააკმაყოფილა 688</c:v>
                </c:pt>
                <c:pt idx="1">
                  <c:v>ვერ დააკმაყოფილა 548</c:v>
                </c:pt>
                <c:pt idx="2">
                  <c:v>არ იყო მზად 1163</c:v>
                </c:pt>
              </c:strCache>
            </c:strRef>
          </c:cat>
          <c:val>
            <c:numRef>
              <c:f>Sheet1!$D$25:$D$27</c:f>
              <c:numCache>
                <c:formatCode>0%</c:formatCode>
                <c:ptCount val="3"/>
                <c:pt idx="0">
                  <c:v>0.28678616090037518</c:v>
                </c:pt>
                <c:pt idx="1">
                  <c:v>0.22842851187994997</c:v>
                </c:pt>
                <c:pt idx="2">
                  <c:v>0.48478532721967488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C-475F-A707-D6D79306A80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342533</xdr:colOff>
      <xdr:row>0</xdr:row>
      <xdr:rowOff>157896</xdr:rowOff>
    </xdr:from>
    <xdr:to>
      <xdr:col>11</xdr:col>
      <xdr:colOff>402980</xdr:colOff>
      <xdr:row>13</xdr:row>
      <xdr:rowOff>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3600</xdr:colOff>
      <xdr:row>0</xdr:row>
      <xdr:rowOff>119062</xdr:rowOff>
    </xdr:from>
    <xdr:to>
      <xdr:col>18</xdr:col>
      <xdr:colOff>588622</xdr:colOff>
      <xdr:row>13</xdr:row>
      <xdr:rowOff>10702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360851</xdr:colOff>
      <xdr:row>15</xdr:row>
      <xdr:rowOff>82428</xdr:rowOff>
    </xdr:from>
    <xdr:to>
      <xdr:col>11</xdr:col>
      <xdr:colOff>329712</xdr:colOff>
      <xdr:row>27</xdr:row>
      <xdr:rowOff>183173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598976</xdr:colOff>
      <xdr:row>14</xdr:row>
      <xdr:rowOff>181939</xdr:rowOff>
    </xdr:from>
    <xdr:to>
      <xdr:col>19</xdr:col>
      <xdr:colOff>10702</xdr:colOff>
      <xdr:row>28</xdr:row>
      <xdr:rowOff>27476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956163</xdr:colOff>
      <xdr:row>29</xdr:row>
      <xdr:rowOff>57150</xdr:rowOff>
    </xdr:from>
    <xdr:to>
      <xdr:col>15</xdr:col>
      <xdr:colOff>78764</xdr:colOff>
      <xdr:row>43</xdr:row>
      <xdr:rowOff>107706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9"/>
  <sheetViews>
    <sheetView tabSelected="1" zoomScale="89" workbookViewId="0">
      <selection activeCell="E18" sqref="E18"/>
    </sheetView>
  </sheetViews>
  <sheetFormatPr defaultRowHeight="15" x14ac:dyDescent="0.25"/>
  <cols>
    <col min="1" max="1" width="4" customWidth="1"/>
    <col min="2" max="2" width="24.140625" bestFit="1" customWidth="1"/>
    <col min="3" max="3" width="12.28515625" bestFit="1" customWidth="1"/>
    <col min="4" max="4" width="14.7109375" bestFit="1" customWidth="1"/>
    <col min="5" max="5" width="18.42578125" bestFit="1" customWidth="1"/>
    <col min="8" max="8" width="17.28515625" bestFit="1" customWidth="1"/>
  </cols>
  <sheetData>
    <row r="2" spans="2:6" x14ac:dyDescent="0.25">
      <c r="B2" s="9">
        <v>43952</v>
      </c>
      <c r="C2" t="s">
        <v>0</v>
      </c>
      <c r="D2" t="s">
        <v>4</v>
      </c>
      <c r="E2" t="s">
        <v>5</v>
      </c>
    </row>
    <row r="3" spans="2:6" x14ac:dyDescent="0.25">
      <c r="B3" t="s">
        <v>3</v>
      </c>
      <c r="C3" s="5">
        <v>1773</v>
      </c>
      <c r="D3" s="5">
        <v>1505</v>
      </c>
      <c r="E3">
        <f>C3-D3</f>
        <v>268</v>
      </c>
      <c r="F3" s="6">
        <f>D3/C3</f>
        <v>0.84884376762549352</v>
      </c>
    </row>
    <row r="4" spans="2:6" x14ac:dyDescent="0.25">
      <c r="B4" t="s">
        <v>6</v>
      </c>
      <c r="C4" s="5">
        <v>430</v>
      </c>
      <c r="D4" s="11">
        <f>C4/D3</f>
        <v>0.2857142857142857</v>
      </c>
      <c r="E4" s="7"/>
      <c r="F4" s="2"/>
    </row>
    <row r="5" spans="2:6" x14ac:dyDescent="0.25">
      <c r="B5" t="s">
        <v>7</v>
      </c>
      <c r="C5" s="5">
        <v>441</v>
      </c>
      <c r="D5" s="11">
        <f>C5/D3</f>
        <v>0.2930232558139535</v>
      </c>
      <c r="E5" s="5"/>
    </row>
    <row r="6" spans="2:6" x14ac:dyDescent="0.25">
      <c r="B6" t="s">
        <v>8</v>
      </c>
      <c r="C6" s="5">
        <v>634</v>
      </c>
      <c r="D6" s="11">
        <f>C6/D3</f>
        <v>0.4212624584717608</v>
      </c>
      <c r="E6" s="5"/>
    </row>
    <row r="7" spans="2:6" x14ac:dyDescent="0.25">
      <c r="B7" t="s">
        <v>1</v>
      </c>
      <c r="C7" s="5">
        <v>268</v>
      </c>
      <c r="D7" s="11"/>
      <c r="E7" s="5"/>
    </row>
    <row r="8" spans="2:6" x14ac:dyDescent="0.25">
      <c r="B8" t="s">
        <v>17</v>
      </c>
      <c r="C8" s="5">
        <f>SUM(C4:C7)</f>
        <v>1773</v>
      </c>
      <c r="D8" s="12"/>
      <c r="E8" s="8"/>
    </row>
    <row r="14" spans="2:6" x14ac:dyDescent="0.25">
      <c r="B14" s="9">
        <v>43953</v>
      </c>
      <c r="C14" t="s">
        <v>0</v>
      </c>
      <c r="D14" t="s">
        <v>9</v>
      </c>
      <c r="E14" t="s">
        <v>10</v>
      </c>
    </row>
    <row r="15" spans="2:6" x14ac:dyDescent="0.25">
      <c r="B15" t="s">
        <v>3</v>
      </c>
      <c r="C15">
        <v>1011</v>
      </c>
      <c r="D15">
        <f>1011-117</f>
        <v>894</v>
      </c>
      <c r="E15">
        <f>C15-D15</f>
        <v>117</v>
      </c>
      <c r="F15" s="4">
        <f>D15/C15</f>
        <v>0.88427299703264095</v>
      </c>
    </row>
    <row r="16" spans="2:6" x14ac:dyDescent="0.25">
      <c r="B16" t="s">
        <v>11</v>
      </c>
      <c r="C16">
        <v>258</v>
      </c>
      <c r="D16" s="4">
        <f>C16/D15</f>
        <v>0.28859060402684567</v>
      </c>
      <c r="E16" s="3"/>
      <c r="F16" s="2"/>
    </row>
    <row r="17" spans="2:5" x14ac:dyDescent="0.25">
      <c r="B17" t="s">
        <v>12</v>
      </c>
      <c r="C17">
        <v>107</v>
      </c>
      <c r="D17" s="4">
        <f>C17/D15</f>
        <v>0.11968680089485459</v>
      </c>
    </row>
    <row r="18" spans="2:5" x14ac:dyDescent="0.25">
      <c r="B18" t="s">
        <v>13</v>
      </c>
      <c r="C18">
        <v>529</v>
      </c>
      <c r="D18" s="4">
        <f>C18/D15</f>
        <v>0.59172259507829983</v>
      </c>
    </row>
    <row r="19" spans="2:5" x14ac:dyDescent="0.25">
      <c r="B19" t="s">
        <v>1</v>
      </c>
      <c r="C19">
        <v>117</v>
      </c>
      <c r="D19" s="4"/>
    </row>
    <row r="20" spans="2:5" x14ac:dyDescent="0.25">
      <c r="B20" t="s">
        <v>17</v>
      </c>
      <c r="C20">
        <f>SUM(C16:C19)</f>
        <v>1011</v>
      </c>
      <c r="D20" s="1"/>
      <c r="E20" s="1"/>
    </row>
    <row r="23" spans="2:5" x14ac:dyDescent="0.25">
      <c r="B23" t="s">
        <v>2</v>
      </c>
    </row>
    <row r="25" spans="2:5" x14ac:dyDescent="0.25">
      <c r="B25" t="s">
        <v>14</v>
      </c>
      <c r="C25">
        <f>C4+C16</f>
        <v>688</v>
      </c>
      <c r="D25" s="4">
        <f>C25/C29</f>
        <v>0.28678616090037518</v>
      </c>
    </row>
    <row r="26" spans="2:5" x14ac:dyDescent="0.25">
      <c r="B26" t="s">
        <v>15</v>
      </c>
      <c r="C26">
        <f>C5+C17</f>
        <v>548</v>
      </c>
      <c r="D26" s="4">
        <f>C26/C29</f>
        <v>0.22842851187994997</v>
      </c>
    </row>
    <row r="27" spans="2:5" x14ac:dyDescent="0.25">
      <c r="B27" t="s">
        <v>16</v>
      </c>
      <c r="C27">
        <f>C6+C18</f>
        <v>1163</v>
      </c>
      <c r="D27" s="10">
        <f>C27/C29</f>
        <v>0.48478532721967488</v>
      </c>
    </row>
    <row r="29" spans="2:5" x14ac:dyDescent="0.25">
      <c r="B29" t="s">
        <v>3</v>
      </c>
      <c r="C29">
        <f>SUM(C25:C28)</f>
        <v>2399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2020-05-03T15:52:35Z</dcterms:modified>
</cp:coreProperties>
</file>