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4000" windowHeight="9570" tabRatio="601"/>
  </bookViews>
  <sheets>
    <sheet name="საშტატო" sheetId="5" r:id="rId1"/>
    <sheet name="შტატგარეშე პროგრამული" sheetId="6" r:id="rId2"/>
    <sheet name="შტატგარეშე ადმინისტრაციული" sheetId="7" r:id="rId3"/>
  </sheets>
  <definedNames>
    <definedName name="_xlnm._FilterDatabase" localSheetId="0" hidden="1">საშტატო!$A$5:$I$55</definedName>
    <definedName name="_xlnm.Print_Area" localSheetId="0">საშტატო!$B$4:$I$55</definedName>
    <definedName name="_xlnm.Print_Titles" localSheetId="0">საშტატო!$5:$5</definedName>
  </definedNames>
  <calcPr calcId="145621"/>
</workbook>
</file>

<file path=xl/calcChain.xml><?xml version="1.0" encoding="utf-8"?>
<calcChain xmlns="http://schemas.openxmlformats.org/spreadsheetml/2006/main">
  <c r="F10" i="7" l="1"/>
  <c r="F9" i="7"/>
  <c r="E10" i="7"/>
  <c r="E9" i="7"/>
  <c r="E7" i="7"/>
  <c r="F7" i="7" s="1"/>
  <c r="E5" i="7"/>
  <c r="F5" i="7" s="1"/>
  <c r="C3" i="7"/>
  <c r="C2" i="7" s="1"/>
  <c r="G6" i="6"/>
  <c r="G7" i="6"/>
  <c r="F6" i="6"/>
  <c r="F73" i="6"/>
  <c r="G73" i="6" s="1"/>
  <c r="F70" i="6"/>
  <c r="G70" i="6" s="1"/>
  <c r="F67" i="6"/>
  <c r="G67" i="6" s="1"/>
  <c r="F64" i="6"/>
  <c r="G64" i="6" s="1"/>
  <c r="F57" i="6"/>
  <c r="G57" i="6" s="1"/>
  <c r="F51" i="6"/>
  <c r="G51" i="6" s="1"/>
  <c r="F46" i="6"/>
  <c r="G46" i="6"/>
  <c r="F40" i="6"/>
  <c r="G40" i="6" s="1"/>
  <c r="G33" i="6"/>
  <c r="F33" i="6"/>
  <c r="G75" i="6"/>
  <c r="G74" i="6"/>
  <c r="G72" i="6"/>
  <c r="G71" i="6"/>
  <c r="G69" i="6"/>
  <c r="G68" i="6"/>
  <c r="G66" i="6"/>
  <c r="G65" i="6"/>
  <c r="G59" i="6"/>
  <c r="G60" i="6"/>
  <c r="G61" i="6"/>
  <c r="G62" i="6"/>
  <c r="G63" i="6"/>
  <c r="G58" i="6"/>
  <c r="G53" i="6"/>
  <c r="G54" i="6"/>
  <c r="G55" i="6"/>
  <c r="G56" i="6"/>
  <c r="G52" i="6"/>
  <c r="G48" i="6"/>
  <c r="G49" i="6"/>
  <c r="G50" i="6"/>
  <c r="G47" i="6"/>
  <c r="G42" i="6"/>
  <c r="G43" i="6"/>
  <c r="G44" i="6"/>
  <c r="G45" i="6"/>
  <c r="G41" i="6"/>
  <c r="G35" i="6"/>
  <c r="G36" i="6"/>
  <c r="G37" i="6"/>
  <c r="G38" i="6"/>
  <c r="G39" i="6"/>
  <c r="G34" i="6"/>
  <c r="F35" i="6"/>
  <c r="F36" i="6"/>
  <c r="F37" i="6"/>
  <c r="F38" i="6"/>
  <c r="F39" i="6"/>
  <c r="F41" i="6"/>
  <c r="F42" i="6"/>
  <c r="F43" i="6"/>
  <c r="F44" i="6"/>
  <c r="F45" i="6"/>
  <c r="F47" i="6"/>
  <c r="F48" i="6"/>
  <c r="F49" i="6"/>
  <c r="F50" i="6"/>
  <c r="F52" i="6"/>
  <c r="F53" i="6"/>
  <c r="F54" i="6"/>
  <c r="F55" i="6"/>
  <c r="F56" i="6"/>
  <c r="F58" i="6"/>
  <c r="F59" i="6"/>
  <c r="F60" i="6"/>
  <c r="F61" i="6"/>
  <c r="F62" i="6"/>
  <c r="F63" i="6"/>
  <c r="F65" i="6"/>
  <c r="F66" i="6"/>
  <c r="F68" i="6"/>
  <c r="F69" i="6"/>
  <c r="F71" i="6"/>
  <c r="F72" i="6"/>
  <c r="F74" i="6"/>
  <c r="F75" i="6"/>
  <c r="F34" i="6"/>
  <c r="F29" i="6"/>
  <c r="G29" i="6" s="1"/>
  <c r="F30" i="6"/>
  <c r="G30" i="6" s="1"/>
  <c r="F31" i="6"/>
  <c r="G31" i="6" s="1"/>
  <c r="F32" i="6"/>
  <c r="G32" i="6" s="1"/>
  <c r="G28" i="6"/>
  <c r="F28" i="6"/>
  <c r="F7" i="6"/>
  <c r="G9" i="6"/>
  <c r="G10" i="6"/>
  <c r="G11" i="6"/>
  <c r="G13" i="6"/>
  <c r="G14" i="6"/>
  <c r="G16" i="6"/>
  <c r="G17" i="6"/>
  <c r="G19" i="6"/>
  <c r="G20" i="6"/>
  <c r="G22" i="6"/>
  <c r="G23" i="6"/>
  <c r="G25" i="6"/>
  <c r="G26" i="6"/>
  <c r="G8" i="6"/>
  <c r="F9" i="6"/>
  <c r="F10" i="6"/>
  <c r="F11" i="6"/>
  <c r="F13" i="6"/>
  <c r="F14" i="6"/>
  <c r="F16" i="6"/>
  <c r="F17" i="6"/>
  <c r="F19" i="6"/>
  <c r="F20" i="6"/>
  <c r="F22" i="6"/>
  <c r="F23" i="6"/>
  <c r="F25" i="6"/>
  <c r="F26" i="6"/>
  <c r="F8" i="6"/>
  <c r="D57" i="6"/>
  <c r="D51" i="6"/>
  <c r="D46" i="6"/>
  <c r="D40" i="6"/>
  <c r="D33" i="6"/>
  <c r="D27" i="6"/>
  <c r="D7" i="6"/>
  <c r="D6" i="6" s="1"/>
  <c r="H11" i="5"/>
  <c r="I11" i="5" s="1"/>
  <c r="I12" i="5"/>
  <c r="E6" i="5"/>
  <c r="I41" i="5"/>
  <c r="H41" i="5"/>
  <c r="H52" i="5"/>
  <c r="I52" i="5" s="1"/>
  <c r="H44" i="5"/>
  <c r="I44" i="5" s="1"/>
  <c r="H45" i="5"/>
  <c r="I45" i="5" s="1"/>
  <c r="H46" i="5"/>
  <c r="I46" i="5" s="1"/>
  <c r="H47" i="5"/>
  <c r="I47" i="5" s="1"/>
  <c r="H48" i="5"/>
  <c r="I48" i="5" s="1"/>
  <c r="H49" i="5"/>
  <c r="I49" i="5" s="1"/>
  <c r="H50" i="5"/>
  <c r="I50" i="5" s="1"/>
  <c r="H51" i="5"/>
  <c r="I51" i="5" s="1"/>
  <c r="H53" i="5"/>
  <c r="I53" i="5" s="1"/>
  <c r="H54" i="5"/>
  <c r="I54" i="5" s="1"/>
  <c r="H43" i="5"/>
  <c r="H42" i="5" s="1"/>
  <c r="H40" i="5" s="1"/>
  <c r="E52" i="5"/>
  <c r="E42" i="5"/>
  <c r="E40" i="5" s="1"/>
  <c r="H31" i="5"/>
  <c r="H32" i="5"/>
  <c r="I32" i="5" s="1"/>
  <c r="H33" i="5"/>
  <c r="I33" i="5" s="1"/>
  <c r="H34" i="5"/>
  <c r="I34" i="5" s="1"/>
  <c r="H36" i="5"/>
  <c r="H37" i="5"/>
  <c r="I37" i="5" s="1"/>
  <c r="H38" i="5"/>
  <c r="I38" i="5" s="1"/>
  <c r="H39" i="5"/>
  <c r="I39" i="5" s="1"/>
  <c r="H29" i="5"/>
  <c r="I29" i="5" s="1"/>
  <c r="E7" i="5"/>
  <c r="E35" i="5"/>
  <c r="E30" i="5"/>
  <c r="H19" i="5"/>
  <c r="I19" i="5" s="1"/>
  <c r="H20" i="5"/>
  <c r="I20" i="5" s="1"/>
  <c r="H21" i="5"/>
  <c r="I21" i="5" s="1"/>
  <c r="H22" i="5"/>
  <c r="I22" i="5" s="1"/>
  <c r="H23" i="5"/>
  <c r="I23" i="5" s="1"/>
  <c r="H24" i="5"/>
  <c r="I24" i="5" s="1"/>
  <c r="H25" i="5"/>
  <c r="I25" i="5" s="1"/>
  <c r="H26" i="5"/>
  <c r="I26" i="5" s="1"/>
  <c r="H27" i="5"/>
  <c r="I27" i="5" s="1"/>
  <c r="H18" i="5"/>
  <c r="I18" i="5" s="1"/>
  <c r="E17" i="5"/>
  <c r="H10" i="5"/>
  <c r="I10" i="5" s="1"/>
  <c r="E13" i="5"/>
  <c r="E12" i="5" s="1"/>
  <c r="F3" i="7" l="1"/>
  <c r="F2" i="7" s="1"/>
  <c r="E3" i="7"/>
  <c r="E2" i="7" s="1"/>
  <c r="G27" i="6"/>
  <c r="F27" i="6"/>
  <c r="I43" i="5"/>
  <c r="E28" i="5"/>
  <c r="I17" i="5"/>
  <c r="H35" i="5"/>
  <c r="I35" i="5" s="1"/>
  <c r="H30" i="5"/>
  <c r="I30" i="5" s="1"/>
  <c r="I36" i="5"/>
  <c r="I31" i="5"/>
  <c r="H17" i="5"/>
  <c r="H28" i="5" l="1"/>
  <c r="I28" i="5"/>
  <c r="H16" i="5"/>
  <c r="I16" i="5" s="1"/>
  <c r="H15" i="5"/>
  <c r="I15" i="5" s="1"/>
  <c r="H14" i="5"/>
  <c r="H13" i="5" s="1"/>
  <c r="H12" i="5" s="1"/>
  <c r="H9" i="5"/>
  <c r="I9" i="5" s="1"/>
  <c r="H8" i="5"/>
  <c r="I8" i="5" l="1"/>
  <c r="I7" i="5" s="1"/>
  <c r="H7" i="5"/>
  <c r="H6" i="5" s="1"/>
  <c r="I14" i="5"/>
  <c r="I13" i="5" s="1"/>
  <c r="I42" i="5" l="1"/>
  <c r="I40" i="5" s="1"/>
  <c r="I6" i="5" s="1"/>
</calcChain>
</file>

<file path=xl/sharedStrings.xml><?xml version="1.0" encoding="utf-8"?>
<sst xmlns="http://schemas.openxmlformats.org/spreadsheetml/2006/main" count="184" uniqueCount="94">
  <si>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</si>
  <si>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</si>
  <si>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</si>
  <si>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</si>
  <si>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</si>
  <si>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</si>
  <si>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</si>
  <si>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მთავარი სპეციალისტი</t>
  </si>
  <si>
    <t>N</t>
  </si>
  <si>
    <t>დირექტორი</t>
  </si>
  <si>
    <t>დირექტორის მოადგილე</t>
  </si>
  <si>
    <t>IV</t>
  </si>
  <si>
    <t>თანამდებობრივი სარგოს კოეფიციენტი ერთ ერთეულზე</t>
  </si>
  <si>
    <t>სულ</t>
  </si>
  <si>
    <t xml:space="preserve">შტატით გათვალისწინებული თანამდებობის დასახელება  </t>
  </si>
  <si>
    <t>მრჩეველი</t>
  </si>
  <si>
    <t>V</t>
  </si>
  <si>
    <t>VI</t>
  </si>
  <si>
    <t>სამსახურის უფროსი</t>
  </si>
  <si>
    <t>VII</t>
  </si>
  <si>
    <t>IX</t>
  </si>
  <si>
    <t>სპეციალისტი</t>
  </si>
  <si>
    <t>ფინანსური და ადმინისტრაციული სამსახური</t>
  </si>
  <si>
    <t>მონიტორინგის, სტატისტიკისა და ანალიტიკის სამსახური</t>
  </si>
  <si>
    <t>მონიტორინგის და პროფესიული სუპერვიზიის სპეციალისტი</t>
  </si>
  <si>
    <t>ანალიტიკა/სტატისტიკის სპეციალისტი</t>
  </si>
  <si>
    <t>დირექტორის მოადგილე/ადმინისტრაციის უფროსი</t>
  </si>
  <si>
    <t>ადმინისტრაციული სამსახური</t>
  </si>
  <si>
    <t xml:space="preserve">ბიუჯეტი/ფინანსები </t>
  </si>
  <si>
    <t>ადამიანური რესურსების სპეციალისტი</t>
  </si>
  <si>
    <t xml:space="preserve">შესყიდვები </t>
  </si>
  <si>
    <t xml:space="preserve">მატერიალური უზრუნველყოფის სპეციალისტი </t>
  </si>
  <si>
    <t>საქმისწარმოება</t>
  </si>
  <si>
    <t>ბუღალტერი</t>
  </si>
  <si>
    <t>იურისტი</t>
  </si>
  <si>
    <t xml:space="preserve">საზოგადოებასთან და დონორებთან ურთიერთობის სპეციალისტი </t>
  </si>
  <si>
    <t>ცხელი ხაზის ოპერატორი</t>
  </si>
  <si>
    <t>დასაქმების ხელშეწყობის დეპარტამენტი</t>
  </si>
  <si>
    <t>დასაქმების პროგრამების სამმართველო</t>
  </si>
  <si>
    <t xml:space="preserve">მთავარი სპეციალისტი </t>
  </si>
  <si>
    <t xml:space="preserve">უფროსი სპეციალისტი </t>
  </si>
  <si>
    <t>დასაქმების მაძიებელთა და დამსაქმებელთა აღრიცხვის და მოძიების სამმართველო</t>
  </si>
  <si>
    <t>შრომითი მიგრაციის დეპარტამენტი</t>
  </si>
  <si>
    <t xml:space="preserve"> შრომითი მიგრაციის სამმართველო</t>
  </si>
  <si>
    <t>მთავარი სპეციალიტი</t>
  </si>
  <si>
    <t xml:space="preserve">დასაქმების სპეციალისტი (თბილისი) </t>
  </si>
  <si>
    <t xml:space="preserve">დასაქმების სპეციალისტი (ქუთაისი) </t>
  </si>
  <si>
    <t xml:space="preserve">დასაქმების სპეციალისტი (ბათუმი) </t>
  </si>
  <si>
    <t xml:space="preserve">დასაქმების სპეციალისტი (თელავი) </t>
  </si>
  <si>
    <t xml:space="preserve">დასაქმების სპეციალისტი (ქვემო-ქართლი/რუსთავი) </t>
  </si>
  <si>
    <t xml:space="preserve">დასაქმების სპეციალისტი (ზუგდიდი) </t>
  </si>
  <si>
    <t xml:space="preserve">დასაქმების სპეციალისტი (გორი) </t>
  </si>
  <si>
    <t>საერთაშორისო ვაკანსიების სამმართველო</t>
  </si>
  <si>
    <t>სსიპ - დასაქმების ხელშეწყობის სააგენტო</t>
  </si>
  <si>
    <t xml:space="preserve"> რაოდენობა</t>
  </si>
  <si>
    <t>თანამდებობრივი სარგო თვეში ერთ ერთეულზე</t>
  </si>
  <si>
    <t xml:space="preserve">სულ თანამდებობრივი სარგო თვეში        </t>
  </si>
  <si>
    <t xml:space="preserve">სულ თანამდებობრივი სარგო წელიწადში         </t>
  </si>
  <si>
    <t xml:space="preserve">ხელშეკრულებით დასაქმებულთა თანამდებობის დასახელება  </t>
  </si>
  <si>
    <t>თბილისის საქალაქო ცენტრი</t>
  </si>
  <si>
    <t>დასაქმების სპეციალისტი</t>
  </si>
  <si>
    <t>კარიერის დაგეგმვის კონსულტანტი</t>
  </si>
  <si>
    <t>მხარდაჭერითი დასაქმების კონსულტანტი</t>
  </si>
  <si>
    <t>უფროსი</t>
  </si>
  <si>
    <t>ვაკე-საბურთალოს სერვის ცენტრი</t>
  </si>
  <si>
    <t>კარიერის დაგეგმვის სპეციალისტი</t>
  </si>
  <si>
    <t>დიდუბე-ჩუღურეთის სერვის ცენტრი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</si>
  <si>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</si>
  <si>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</si>
  <si>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</si>
  <si>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 xml:space="preserve">დასაქმების სპეციალისტი </t>
  </si>
  <si>
    <t xml:space="preserve">კარიერის დაგეგმვის კონსულტანტი </t>
  </si>
  <si>
    <t xml:space="preserve">მხარდაჭერითი დასაქმების კონსულტანტი </t>
  </si>
  <si>
    <t xml:space="preserve">იმერეთის სამხარეო ცენტრი (ქუთაისი) </t>
  </si>
  <si>
    <t>დასაქმების სპეციალისტი (მესტია)</t>
  </si>
  <si>
    <t>დასაქმების სპეციალისტი (ფოთი)</t>
  </si>
  <si>
    <t xml:space="preserve">სამეგრელო-ზემო სვანეთის სამხარეო ცენტრი (ზუგდიდი) </t>
  </si>
  <si>
    <t>კახეთის სამხარეო ცენტრი (თელავი)</t>
  </si>
  <si>
    <t>შიდა ქართლის სამხარეო ცენტრი (გორი)</t>
  </si>
  <si>
    <t>დასაქმების სპეციალისტი (მარნეული)</t>
  </si>
  <si>
    <t>დასაქმების სპეციალისტი (ქობულეთი)</t>
  </si>
  <si>
    <t>აჭარის ა/რ ფილიალი (ბათუმი)</t>
  </si>
  <si>
    <t>ქვემო ქართლის სამხარეო ცენტრი (რუსთავი)</t>
  </si>
  <si>
    <t xml:space="preserve">კარიერის დაგეგმვის სპეციალისტი </t>
  </si>
  <si>
    <t xml:space="preserve">გურიის სამხარეო ცენტრი (ოზურგეთი) </t>
  </si>
  <si>
    <t xml:space="preserve">სამცხე-ჯავახეთის სამხარეო ცენტრი (ახალციხე) </t>
  </si>
  <si>
    <t xml:space="preserve">მცხეთა მთიანეთის სამხარეო ცენტრი (მცხეთა) </t>
  </si>
  <si>
    <t xml:space="preserve">რაჭა-ლეჩხუმი, ქვემო სვანეთის სამხარეო ცენტრი (ამბროლაური) </t>
  </si>
  <si>
    <t>IIX</t>
  </si>
  <si>
    <t>X</t>
  </si>
  <si>
    <t>XI</t>
  </si>
  <si>
    <t>შრომით ხელშეკრულებით დასაქმებული პირი</t>
  </si>
  <si>
    <t>მძღოლი</t>
  </si>
  <si>
    <t xml:space="preserve">ტექნიკური უზრუნველყოფის სპეციალისტი (IT)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</si>
</sst>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3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1"/>
      <color rgb="FF9C0006"/>
      <name val="Calibri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sz val="10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3" borderId="0" applyNumberFormat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4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4">
    <cellStyle name="Bad 2" xfId="2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55"/>
  <sheetViews>
    <sheetView tabSelected="1" view="pageBreakPreview" zoomScaleNormal="100" zoomScaleSheetLayoutView="100" workbookViewId="0">
      <selection activeCell="D64" sqref="D64"/>
    </sheetView>
  </sheetViews>
  <sheetFormatPr defaultRowHeight="12" x14ac:dyDescent="0.2"/>
  <cols>
    <col min="1" max="1" width="3.140625" style="1" customWidth="1"/>
    <col min="2" max="2" width="6.28515625" style="1" customWidth="1"/>
    <col min="3" max="3" width="41.140625" style="19" customWidth="1"/>
    <col min="4" max="4" width="39.5703125" style="1" customWidth="1"/>
    <col min="5" max="5" width="16.140625" style="2" customWidth="1"/>
    <col min="6" max="6" width="17.140625" style="2" customWidth="1"/>
    <col min="7" max="7" width="15.42578125" style="2" customWidth="1"/>
    <col min="8" max="9" width="15" style="2" customWidth="1"/>
    <col min="10" max="16384" width="9.140625" style="1"/>
  </cols>
  <sheetData>
    <row r="3" spans="2:9" ht="18" customHeight="1" x14ac:dyDescent="0.2"/>
    <row r="4" spans="2:9" ht="63.75" customHeight="1" x14ac:dyDescent="0.2">
      <c r="B4" s="18" t="s">
        <v>53</v>
      </c>
      <c r="C4" s="18"/>
      <c r="D4" s="18"/>
      <c r="E4" s="18"/>
      <c r="F4" s="18"/>
      <c r="G4" s="18"/>
      <c r="H4" s="18"/>
      <c r="I4" s="18"/>
    </row>
    <row r="5" spans="2:9" s="2" customFormat="1" ht="105" customHeight="1" x14ac:dyDescent="0.2">
      <c r="B5" s="5" t="s">
        <v>8</v>
      </c>
      <c r="C5" s="5"/>
      <c r="D5" s="11" t="s">
        <v>14</v>
      </c>
      <c r="E5" s="11" t="s">
        <v>54</v>
      </c>
      <c r="F5" s="11" t="s">
        <v>12</v>
      </c>
      <c r="G5" s="11" t="s">
        <v>55</v>
      </c>
      <c r="H5" s="11" t="s">
        <v>56</v>
      </c>
      <c r="I5" s="11" t="s">
        <v>57</v>
      </c>
    </row>
    <row r="6" spans="2:9" s="2" customFormat="1" ht="29.25" customHeight="1" x14ac:dyDescent="0.2">
      <c r="B6" s="5"/>
      <c r="C6" s="5"/>
      <c r="D6" s="11" t="s">
        <v>13</v>
      </c>
      <c r="E6" s="11">
        <f>E7+E12+E28+E40</f>
        <v>59</v>
      </c>
      <c r="F6" s="11"/>
      <c r="G6" s="11"/>
      <c r="H6" s="11">
        <f>H7+H12+H28+H40</f>
        <v>93500</v>
      </c>
      <c r="I6" s="11">
        <f>I7+I12+I28+I40</f>
        <v>1122000</v>
      </c>
    </row>
    <row r="7" spans="2:9" s="2" customFormat="1" ht="22.5" customHeight="1" x14ac:dyDescent="0.2">
      <c r="B7" s="10" t="s">
        <v>0</v>
      </c>
      <c r="C7" s="10"/>
      <c r="D7" s="10" t="s">
        <v>3</v>
      </c>
      <c r="E7" s="10">
        <f>E8+E9+E10+E11</f>
        <v>4</v>
      </c>
      <c r="F7" s="10"/>
      <c r="G7" s="10"/>
      <c r="H7" s="10">
        <f>SUM(H8:H11)</f>
        <v>17500</v>
      </c>
      <c r="I7" s="10">
        <f>SUM(I8:I11)</f>
        <v>210000</v>
      </c>
    </row>
    <row r="8" spans="2:9" ht="15" x14ac:dyDescent="0.2">
      <c r="B8" s="3"/>
      <c r="C8" s="14"/>
      <c r="D8" s="6" t="s">
        <v>9</v>
      </c>
      <c r="E8" s="14">
        <v>1</v>
      </c>
      <c r="F8" s="14"/>
      <c r="G8" s="14">
        <v>5400</v>
      </c>
      <c r="H8" s="14">
        <f>E8*G8</f>
        <v>5400</v>
      </c>
      <c r="I8" s="14">
        <f>H8*12</f>
        <v>64800</v>
      </c>
    </row>
    <row r="9" spans="2:9" ht="30" x14ac:dyDescent="0.2">
      <c r="B9" s="3"/>
      <c r="C9" s="14"/>
      <c r="D9" s="6" t="s">
        <v>26</v>
      </c>
      <c r="E9" s="14">
        <v>1</v>
      </c>
      <c r="F9" s="14"/>
      <c r="G9" s="14">
        <v>4400</v>
      </c>
      <c r="H9" s="14">
        <f>E9*G9</f>
        <v>4400</v>
      </c>
      <c r="I9" s="14">
        <f>H9*12</f>
        <v>52800</v>
      </c>
    </row>
    <row r="10" spans="2:9" ht="15" x14ac:dyDescent="0.2">
      <c r="B10" s="3"/>
      <c r="C10" s="14"/>
      <c r="D10" s="6" t="s">
        <v>10</v>
      </c>
      <c r="E10" s="14">
        <v>1</v>
      </c>
      <c r="F10" s="14"/>
      <c r="G10" s="14">
        <v>4000</v>
      </c>
      <c r="H10" s="14">
        <f>E10*G10</f>
        <v>4000</v>
      </c>
      <c r="I10" s="14">
        <f>H10*12</f>
        <v>48000</v>
      </c>
    </row>
    <row r="11" spans="2:9" ht="15" x14ac:dyDescent="0.2">
      <c r="B11" s="3"/>
      <c r="C11" s="14"/>
      <c r="D11" s="6" t="s">
        <v>15</v>
      </c>
      <c r="E11" s="14">
        <v>1</v>
      </c>
      <c r="F11" s="14"/>
      <c r="G11" s="14">
        <v>3700</v>
      </c>
      <c r="H11" s="14">
        <f>E11*G11</f>
        <v>3700</v>
      </c>
      <c r="I11" s="14">
        <f>H11*12</f>
        <v>44400</v>
      </c>
    </row>
    <row r="12" spans="2:9" ht="15" x14ac:dyDescent="0.2">
      <c r="B12" s="10" t="s">
        <v>1</v>
      </c>
      <c r="C12" s="10"/>
      <c r="D12" s="10" t="s">
        <v>27</v>
      </c>
      <c r="E12" s="10">
        <f>E13+E17</f>
        <v>24</v>
      </c>
      <c r="F12" s="10"/>
      <c r="G12" s="10"/>
      <c r="H12" s="10">
        <f>H13+H17</f>
        <v>31400</v>
      </c>
      <c r="I12" s="10">
        <f>I13+I17</f>
        <v>376800</v>
      </c>
    </row>
    <row r="13" spans="2:9" s="12" customFormat="1" ht="30" x14ac:dyDescent="0.2">
      <c r="B13" s="9"/>
      <c r="C13" s="9"/>
      <c r="D13" s="9" t="s">
        <v>23</v>
      </c>
      <c r="E13" s="9">
        <f>E14+E15+E16</f>
        <v>8</v>
      </c>
      <c r="F13" s="9"/>
      <c r="G13" s="9"/>
      <c r="H13" s="9">
        <f>H14+H15+H16</f>
        <v>11000</v>
      </c>
      <c r="I13" s="9">
        <f>I14+I15+I16</f>
        <v>132000</v>
      </c>
    </row>
    <row r="14" spans="2:9" ht="15" x14ac:dyDescent="0.2">
      <c r="B14" s="7"/>
      <c r="C14" s="22"/>
      <c r="D14" s="8" t="s">
        <v>18</v>
      </c>
      <c r="E14" s="13">
        <v>1</v>
      </c>
      <c r="F14" s="16">
        <v>2.2000000000000002</v>
      </c>
      <c r="G14" s="13">
        <v>2200</v>
      </c>
      <c r="H14" s="13">
        <f>E14*G14</f>
        <v>2200</v>
      </c>
      <c r="I14" s="13">
        <f>H14*12</f>
        <v>26400</v>
      </c>
    </row>
    <row r="15" spans="2:9" ht="30" x14ac:dyDescent="0.2">
      <c r="B15" s="7"/>
      <c r="C15" s="22" t="s">
        <v>24</v>
      </c>
      <c r="D15" s="8" t="s">
        <v>7</v>
      </c>
      <c r="E15" s="13">
        <v>4</v>
      </c>
      <c r="F15" s="16">
        <v>1.3</v>
      </c>
      <c r="G15" s="13">
        <v>1300</v>
      </c>
      <c r="H15" s="13">
        <f>E15*G15</f>
        <v>5200</v>
      </c>
      <c r="I15" s="13">
        <f>H15*12</f>
        <v>62400</v>
      </c>
    </row>
    <row r="16" spans="2:9" ht="15" x14ac:dyDescent="0.2">
      <c r="B16" s="7"/>
      <c r="C16" s="22" t="s">
        <v>25</v>
      </c>
      <c r="D16" s="8" t="s">
        <v>6</v>
      </c>
      <c r="E16" s="13">
        <v>3</v>
      </c>
      <c r="F16" s="16">
        <v>1.2</v>
      </c>
      <c r="G16" s="13">
        <v>1200</v>
      </c>
      <c r="H16" s="13">
        <f>E16*G16</f>
        <v>3600</v>
      </c>
      <c r="I16" s="13">
        <f>H16*12</f>
        <v>43200</v>
      </c>
    </row>
    <row r="17" spans="2:9" ht="33" customHeight="1" x14ac:dyDescent="0.2">
      <c r="B17" s="7"/>
      <c r="C17" s="22"/>
      <c r="D17" s="9" t="s">
        <v>22</v>
      </c>
      <c r="E17" s="9">
        <f>SUM(E18:E27)</f>
        <v>16</v>
      </c>
      <c r="F17" s="33"/>
      <c r="G17" s="9"/>
      <c r="H17" s="9">
        <f>SUM(H18:H27)</f>
        <v>20400</v>
      </c>
      <c r="I17" s="9">
        <f>SUM(I18:I27)</f>
        <v>244800</v>
      </c>
    </row>
    <row r="18" spans="2:9" ht="33" customHeight="1" x14ac:dyDescent="0.2">
      <c r="B18" s="7"/>
      <c r="C18" s="22"/>
      <c r="D18" s="21" t="s">
        <v>18</v>
      </c>
      <c r="E18" s="13">
        <v>1</v>
      </c>
      <c r="F18" s="16">
        <v>2.5</v>
      </c>
      <c r="G18" s="13">
        <v>2500</v>
      </c>
      <c r="H18" s="13">
        <f>E18*G18</f>
        <v>2500</v>
      </c>
      <c r="I18" s="13">
        <f>H18*12</f>
        <v>30000</v>
      </c>
    </row>
    <row r="19" spans="2:9" ht="33" customHeight="1" x14ac:dyDescent="0.2">
      <c r="B19" s="7"/>
      <c r="C19" s="23" t="s">
        <v>30</v>
      </c>
      <c r="D19" s="21" t="s">
        <v>7</v>
      </c>
      <c r="E19" s="13">
        <v>2</v>
      </c>
      <c r="F19" s="16">
        <v>1.3</v>
      </c>
      <c r="G19" s="13">
        <v>1300</v>
      </c>
      <c r="H19" s="13">
        <f t="shared" ref="H19:H27" si="0">E19*G19</f>
        <v>2600</v>
      </c>
      <c r="I19" s="13">
        <f t="shared" ref="I19:I27" si="1">H19*12</f>
        <v>31200</v>
      </c>
    </row>
    <row r="20" spans="2:9" ht="33" customHeight="1" x14ac:dyDescent="0.2">
      <c r="B20" s="7"/>
      <c r="C20" s="24" t="s">
        <v>31</v>
      </c>
      <c r="D20" s="21" t="s">
        <v>7</v>
      </c>
      <c r="E20" s="13">
        <v>2</v>
      </c>
      <c r="F20" s="16">
        <v>1.3</v>
      </c>
      <c r="G20" s="13">
        <v>1300</v>
      </c>
      <c r="H20" s="13">
        <f t="shared" si="0"/>
        <v>2600</v>
      </c>
      <c r="I20" s="13">
        <f t="shared" si="1"/>
        <v>31200</v>
      </c>
    </row>
    <row r="21" spans="2:9" ht="33" customHeight="1" x14ac:dyDescent="0.2">
      <c r="B21" s="7"/>
      <c r="C21" s="24" t="s">
        <v>32</v>
      </c>
      <c r="D21" s="21" t="s">
        <v>6</v>
      </c>
      <c r="E21" s="13">
        <v>1</v>
      </c>
      <c r="F21" s="16">
        <v>1.2</v>
      </c>
      <c r="G21" s="13">
        <v>1200</v>
      </c>
      <c r="H21" s="13">
        <f t="shared" si="0"/>
        <v>1200</v>
      </c>
      <c r="I21" s="13">
        <f t="shared" si="1"/>
        <v>14400</v>
      </c>
    </row>
    <row r="22" spans="2:9" ht="33" customHeight="1" x14ac:dyDescent="0.2">
      <c r="B22" s="7"/>
      <c r="C22" s="24" t="s">
        <v>33</v>
      </c>
      <c r="D22" s="21" t="s">
        <v>6</v>
      </c>
      <c r="E22" s="13">
        <v>2</v>
      </c>
      <c r="F22" s="16">
        <v>1.2</v>
      </c>
      <c r="G22" s="13">
        <v>1200</v>
      </c>
      <c r="H22" s="13">
        <f t="shared" si="0"/>
        <v>2400</v>
      </c>
      <c r="I22" s="13">
        <f t="shared" si="1"/>
        <v>28800</v>
      </c>
    </row>
    <row r="23" spans="2:9" ht="15" x14ac:dyDescent="0.2">
      <c r="B23" s="7"/>
      <c r="C23" s="24" t="s">
        <v>28</v>
      </c>
      <c r="D23" s="21" t="s">
        <v>7</v>
      </c>
      <c r="E23" s="13">
        <v>1</v>
      </c>
      <c r="F23" s="16">
        <v>1.3</v>
      </c>
      <c r="G23" s="13">
        <v>1300</v>
      </c>
      <c r="H23" s="13">
        <f t="shared" si="0"/>
        <v>1300</v>
      </c>
      <c r="I23" s="13">
        <f t="shared" si="1"/>
        <v>15600</v>
      </c>
    </row>
    <row r="24" spans="2:9" ht="15" x14ac:dyDescent="0.2">
      <c r="B24" s="7"/>
      <c r="C24" s="24" t="s">
        <v>29</v>
      </c>
      <c r="D24" s="21" t="s">
        <v>6</v>
      </c>
      <c r="E24" s="13">
        <v>1</v>
      </c>
      <c r="F24" s="16">
        <v>1.2</v>
      </c>
      <c r="G24" s="13">
        <v>1200</v>
      </c>
      <c r="H24" s="13">
        <f t="shared" si="0"/>
        <v>1200</v>
      </c>
      <c r="I24" s="13">
        <f t="shared" si="1"/>
        <v>14400</v>
      </c>
    </row>
    <row r="25" spans="2:9" ht="15" x14ac:dyDescent="0.2">
      <c r="B25" s="7"/>
      <c r="C25" s="24" t="s">
        <v>34</v>
      </c>
      <c r="D25" s="21" t="s">
        <v>7</v>
      </c>
      <c r="E25" s="13">
        <v>2</v>
      </c>
      <c r="F25" s="16">
        <v>1.3</v>
      </c>
      <c r="G25" s="13">
        <v>1300</v>
      </c>
      <c r="H25" s="13">
        <f t="shared" si="0"/>
        <v>2600</v>
      </c>
      <c r="I25" s="13">
        <f t="shared" si="1"/>
        <v>31200</v>
      </c>
    </row>
    <row r="26" spans="2:9" ht="30" x14ac:dyDescent="0.2">
      <c r="B26" s="7"/>
      <c r="C26" s="24" t="s">
        <v>35</v>
      </c>
      <c r="D26" s="21" t="s">
        <v>7</v>
      </c>
      <c r="E26" s="13">
        <v>2</v>
      </c>
      <c r="F26" s="16">
        <v>1.3</v>
      </c>
      <c r="G26" s="13">
        <v>1300</v>
      </c>
      <c r="H26" s="13">
        <f t="shared" si="0"/>
        <v>2600</v>
      </c>
      <c r="I26" s="13">
        <f t="shared" si="1"/>
        <v>31200</v>
      </c>
    </row>
    <row r="27" spans="2:9" ht="15" x14ac:dyDescent="0.2">
      <c r="B27" s="7"/>
      <c r="C27" s="24" t="s">
        <v>36</v>
      </c>
      <c r="D27" s="21" t="s">
        <v>6</v>
      </c>
      <c r="E27" s="13">
        <v>2</v>
      </c>
      <c r="F27" s="16">
        <v>0.7</v>
      </c>
      <c r="G27" s="13">
        <v>700</v>
      </c>
      <c r="H27" s="13">
        <f t="shared" si="0"/>
        <v>1400</v>
      </c>
      <c r="I27" s="13">
        <f t="shared" si="1"/>
        <v>16800</v>
      </c>
    </row>
    <row r="28" spans="2:9" ht="30" x14ac:dyDescent="0.2">
      <c r="B28" s="10" t="s">
        <v>2</v>
      </c>
      <c r="C28" s="10"/>
      <c r="D28" s="10" t="s">
        <v>37</v>
      </c>
      <c r="E28" s="10">
        <f>E29+E30+E35</f>
        <v>17</v>
      </c>
      <c r="F28" s="34"/>
      <c r="G28" s="10"/>
      <c r="H28" s="10">
        <f>H29+H30+H35</f>
        <v>21600</v>
      </c>
      <c r="I28" s="10">
        <f>I29+I30+I35</f>
        <v>259200</v>
      </c>
    </row>
    <row r="29" spans="2:9" s="4" customFormat="1" ht="15" x14ac:dyDescent="0.2">
      <c r="B29" s="25"/>
      <c r="C29" s="15"/>
      <c r="D29" s="15" t="s">
        <v>4</v>
      </c>
      <c r="E29" s="15">
        <v>1</v>
      </c>
      <c r="F29" s="35">
        <v>3.6</v>
      </c>
      <c r="G29" s="15">
        <v>3600</v>
      </c>
      <c r="H29" s="15">
        <f>E29*G29</f>
        <v>3600</v>
      </c>
      <c r="I29" s="15">
        <f>H29*12</f>
        <v>43200</v>
      </c>
    </row>
    <row r="30" spans="2:9" s="4" customFormat="1" ht="30" x14ac:dyDescent="0.2">
      <c r="B30" s="25"/>
      <c r="C30" s="15"/>
      <c r="D30" s="25" t="s">
        <v>38</v>
      </c>
      <c r="E30" s="25">
        <f>SUM(E31:E34)</f>
        <v>7</v>
      </c>
      <c r="F30" s="35"/>
      <c r="G30" s="15"/>
      <c r="H30" s="25">
        <f>SUM(H31:H34)</f>
        <v>7800</v>
      </c>
      <c r="I30" s="25">
        <f>H30*12</f>
        <v>93600</v>
      </c>
    </row>
    <row r="31" spans="2:9" s="4" customFormat="1" ht="15" x14ac:dyDescent="0.2">
      <c r="B31" s="25"/>
      <c r="C31" s="15"/>
      <c r="D31" s="8" t="s">
        <v>5</v>
      </c>
      <c r="E31" s="15">
        <v>1</v>
      </c>
      <c r="F31" s="35">
        <v>2</v>
      </c>
      <c r="G31" s="15">
        <v>2000</v>
      </c>
      <c r="H31" s="15">
        <f t="shared" ref="H31:H39" si="2">E31*G31</f>
        <v>2000</v>
      </c>
      <c r="I31" s="15">
        <f t="shared" ref="I31:I39" si="3">H31*12</f>
        <v>24000</v>
      </c>
    </row>
    <row r="32" spans="2:9" s="4" customFormat="1" ht="15" x14ac:dyDescent="0.2">
      <c r="B32" s="25"/>
      <c r="C32" s="15"/>
      <c r="D32" s="26" t="s">
        <v>39</v>
      </c>
      <c r="E32" s="15">
        <v>2</v>
      </c>
      <c r="F32" s="35">
        <v>1.2</v>
      </c>
      <c r="G32" s="15">
        <v>1200</v>
      </c>
      <c r="H32" s="15">
        <f t="shared" si="2"/>
        <v>2400</v>
      </c>
      <c r="I32" s="15">
        <f t="shared" si="3"/>
        <v>28800</v>
      </c>
    </row>
    <row r="33" spans="2:9" s="4" customFormat="1" ht="15" x14ac:dyDescent="0.2">
      <c r="B33" s="25"/>
      <c r="C33" s="15"/>
      <c r="D33" s="26" t="s">
        <v>40</v>
      </c>
      <c r="E33" s="15">
        <v>3</v>
      </c>
      <c r="F33" s="35">
        <v>0.9</v>
      </c>
      <c r="G33" s="15">
        <v>900</v>
      </c>
      <c r="H33" s="15">
        <f t="shared" si="2"/>
        <v>2700</v>
      </c>
      <c r="I33" s="15">
        <f t="shared" si="3"/>
        <v>32400</v>
      </c>
    </row>
    <row r="34" spans="2:9" s="4" customFormat="1" ht="15" x14ac:dyDescent="0.2">
      <c r="B34" s="25"/>
      <c r="C34" s="15"/>
      <c r="D34" s="26" t="s">
        <v>21</v>
      </c>
      <c r="E34" s="15">
        <v>1</v>
      </c>
      <c r="F34" s="35">
        <v>0.7</v>
      </c>
      <c r="G34" s="15">
        <v>700</v>
      </c>
      <c r="H34" s="15">
        <f t="shared" si="2"/>
        <v>700</v>
      </c>
      <c r="I34" s="15">
        <f t="shared" si="3"/>
        <v>8400</v>
      </c>
    </row>
    <row r="35" spans="2:9" s="4" customFormat="1" ht="38.25" x14ac:dyDescent="0.2">
      <c r="B35" s="25"/>
      <c r="C35" s="15"/>
      <c r="D35" s="30" t="s">
        <v>41</v>
      </c>
      <c r="E35" s="25">
        <f>SUM(E36:E39)</f>
        <v>9</v>
      </c>
      <c r="F35" s="35"/>
      <c r="G35" s="15"/>
      <c r="H35" s="25">
        <f>SUM(H36:H39)</f>
        <v>10200</v>
      </c>
      <c r="I35" s="25">
        <f t="shared" si="3"/>
        <v>122400</v>
      </c>
    </row>
    <row r="36" spans="2:9" s="4" customFormat="1" ht="15" x14ac:dyDescent="0.2">
      <c r="B36" s="25"/>
      <c r="C36" s="15"/>
      <c r="D36" s="8" t="s">
        <v>5</v>
      </c>
      <c r="E36" s="15">
        <v>1</v>
      </c>
      <c r="F36" s="35">
        <v>2</v>
      </c>
      <c r="G36" s="15">
        <v>2000</v>
      </c>
      <c r="H36" s="15">
        <f t="shared" si="2"/>
        <v>2000</v>
      </c>
      <c r="I36" s="15">
        <f t="shared" si="3"/>
        <v>24000</v>
      </c>
    </row>
    <row r="37" spans="2:9" s="4" customFormat="1" ht="15" x14ac:dyDescent="0.2">
      <c r="B37" s="25"/>
      <c r="C37" s="15"/>
      <c r="D37" s="27" t="s">
        <v>7</v>
      </c>
      <c r="E37" s="15">
        <v>4</v>
      </c>
      <c r="F37" s="35">
        <v>1.2</v>
      </c>
      <c r="G37" s="15">
        <v>1200</v>
      </c>
      <c r="H37" s="15">
        <f t="shared" si="2"/>
        <v>4800</v>
      </c>
      <c r="I37" s="15">
        <f t="shared" si="3"/>
        <v>57600</v>
      </c>
    </row>
    <row r="38" spans="2:9" s="4" customFormat="1" ht="15" x14ac:dyDescent="0.2">
      <c r="B38" s="25"/>
      <c r="C38" s="15"/>
      <c r="D38" s="28" t="s">
        <v>6</v>
      </c>
      <c r="E38" s="15">
        <v>3</v>
      </c>
      <c r="F38" s="35">
        <v>0.9</v>
      </c>
      <c r="G38" s="15">
        <v>900</v>
      </c>
      <c r="H38" s="15">
        <f t="shared" si="2"/>
        <v>2700</v>
      </c>
      <c r="I38" s="15">
        <f t="shared" si="3"/>
        <v>32400</v>
      </c>
    </row>
    <row r="39" spans="2:9" s="4" customFormat="1" ht="15" x14ac:dyDescent="0.2">
      <c r="B39" s="25"/>
      <c r="C39" s="15"/>
      <c r="D39" s="29" t="s">
        <v>21</v>
      </c>
      <c r="E39" s="15">
        <v>1</v>
      </c>
      <c r="F39" s="35">
        <v>0.7</v>
      </c>
      <c r="G39" s="15">
        <v>700</v>
      </c>
      <c r="H39" s="15">
        <f t="shared" si="2"/>
        <v>700</v>
      </c>
      <c r="I39" s="15">
        <f t="shared" si="3"/>
        <v>8400</v>
      </c>
    </row>
    <row r="40" spans="2:9" s="4" customFormat="1" ht="15" x14ac:dyDescent="0.2">
      <c r="B40" s="10" t="s">
        <v>11</v>
      </c>
      <c r="C40" s="10"/>
      <c r="D40" s="10" t="s">
        <v>42</v>
      </c>
      <c r="E40" s="10">
        <f>E41+E42+E52</f>
        <v>14</v>
      </c>
      <c r="F40" s="34"/>
      <c r="G40" s="10"/>
      <c r="H40" s="10">
        <f>H41+H42+H52</f>
        <v>23000</v>
      </c>
      <c r="I40" s="10">
        <f>I41+I42+I52</f>
        <v>276000</v>
      </c>
    </row>
    <row r="41" spans="2:9" s="4" customFormat="1" ht="15" x14ac:dyDescent="0.2">
      <c r="B41" s="25"/>
      <c r="C41" s="25"/>
      <c r="D41" s="29" t="s">
        <v>4</v>
      </c>
      <c r="E41" s="15">
        <v>1</v>
      </c>
      <c r="F41" s="35">
        <v>3.6</v>
      </c>
      <c r="G41" s="15">
        <v>3600</v>
      </c>
      <c r="H41" s="15">
        <f>G41*E41</f>
        <v>3600</v>
      </c>
      <c r="I41" s="15">
        <f>H41*12</f>
        <v>43200</v>
      </c>
    </row>
    <row r="42" spans="2:9" s="4" customFormat="1" ht="15" x14ac:dyDescent="0.2">
      <c r="B42" s="25"/>
      <c r="C42" s="15"/>
      <c r="D42" s="25" t="s">
        <v>43</v>
      </c>
      <c r="E42" s="25">
        <f>SUM(E43:E51)</f>
        <v>10</v>
      </c>
      <c r="F42" s="36"/>
      <c r="G42" s="25"/>
      <c r="H42" s="25">
        <f>SUM(H43:H51)</f>
        <v>13900</v>
      </c>
      <c r="I42" s="25">
        <f>H42*12</f>
        <v>166800</v>
      </c>
    </row>
    <row r="43" spans="2:9" s="4" customFormat="1" ht="15" x14ac:dyDescent="0.2">
      <c r="B43" s="25"/>
      <c r="C43" s="15"/>
      <c r="D43" s="8" t="s">
        <v>5</v>
      </c>
      <c r="E43" s="15">
        <v>1</v>
      </c>
      <c r="F43" s="35">
        <v>2</v>
      </c>
      <c r="G43" s="15">
        <v>2500</v>
      </c>
      <c r="H43" s="15">
        <f>E43*G43</f>
        <v>2500</v>
      </c>
      <c r="I43" s="15">
        <f>H43*12</f>
        <v>30000</v>
      </c>
    </row>
    <row r="44" spans="2:9" s="4" customFormat="1" ht="15" x14ac:dyDescent="0.2">
      <c r="B44" s="25"/>
      <c r="C44" s="15"/>
      <c r="D44" s="29" t="s">
        <v>44</v>
      </c>
      <c r="E44" s="15">
        <v>2</v>
      </c>
      <c r="F44" s="35">
        <v>1.3</v>
      </c>
      <c r="G44" s="15">
        <v>1500</v>
      </c>
      <c r="H44" s="15">
        <f t="shared" ref="H44:H54" si="4">E44*G44</f>
        <v>3000</v>
      </c>
      <c r="I44" s="15">
        <f t="shared" ref="I44:I54" si="5">H44*12</f>
        <v>36000</v>
      </c>
    </row>
    <row r="45" spans="2:9" s="4" customFormat="1" ht="15" x14ac:dyDescent="0.2">
      <c r="B45" s="25"/>
      <c r="C45" s="23" t="s">
        <v>45</v>
      </c>
      <c r="D45" s="29" t="s">
        <v>6</v>
      </c>
      <c r="E45" s="15">
        <v>1</v>
      </c>
      <c r="F45" s="35">
        <v>1.2</v>
      </c>
      <c r="G45" s="15">
        <v>1200</v>
      </c>
      <c r="H45" s="15">
        <f t="shared" si="4"/>
        <v>1200</v>
      </c>
      <c r="I45" s="15">
        <f t="shared" si="5"/>
        <v>14400</v>
      </c>
    </row>
    <row r="46" spans="2:9" s="4" customFormat="1" ht="15" x14ac:dyDescent="0.2">
      <c r="B46" s="25"/>
      <c r="C46" s="23" t="s">
        <v>46</v>
      </c>
      <c r="D46" s="29" t="s">
        <v>6</v>
      </c>
      <c r="E46" s="15">
        <v>1</v>
      </c>
      <c r="F46" s="35">
        <v>1.2</v>
      </c>
      <c r="G46" s="15">
        <v>1200</v>
      </c>
      <c r="H46" s="15">
        <f t="shared" si="4"/>
        <v>1200</v>
      </c>
      <c r="I46" s="15">
        <f t="shared" si="5"/>
        <v>14400</v>
      </c>
    </row>
    <row r="47" spans="2:9" s="4" customFormat="1" ht="15" x14ac:dyDescent="0.2">
      <c r="B47" s="25"/>
      <c r="C47" s="23" t="s">
        <v>47</v>
      </c>
      <c r="D47" s="29" t="s">
        <v>6</v>
      </c>
      <c r="E47" s="15">
        <v>1</v>
      </c>
      <c r="F47" s="35">
        <v>1.2</v>
      </c>
      <c r="G47" s="15">
        <v>1200</v>
      </c>
      <c r="H47" s="15">
        <f t="shared" si="4"/>
        <v>1200</v>
      </c>
      <c r="I47" s="15">
        <f t="shared" si="5"/>
        <v>14400</v>
      </c>
    </row>
    <row r="48" spans="2:9" s="4" customFormat="1" ht="15" x14ac:dyDescent="0.2">
      <c r="B48" s="25"/>
      <c r="C48" s="23" t="s">
        <v>48</v>
      </c>
      <c r="D48" s="29" t="s">
        <v>6</v>
      </c>
      <c r="E48" s="15">
        <v>1</v>
      </c>
      <c r="F48" s="35">
        <v>1.2</v>
      </c>
      <c r="G48" s="15">
        <v>1200</v>
      </c>
      <c r="H48" s="15">
        <f t="shared" si="4"/>
        <v>1200</v>
      </c>
      <c r="I48" s="15">
        <f t="shared" si="5"/>
        <v>14400</v>
      </c>
    </row>
    <row r="49" spans="2:9" s="4" customFormat="1" ht="30" x14ac:dyDescent="0.2">
      <c r="B49" s="25"/>
      <c r="C49" s="24" t="s">
        <v>49</v>
      </c>
      <c r="D49" s="29" t="s">
        <v>6</v>
      </c>
      <c r="E49" s="15">
        <v>1</v>
      </c>
      <c r="F49" s="35">
        <v>1.2</v>
      </c>
      <c r="G49" s="15">
        <v>1200</v>
      </c>
      <c r="H49" s="15">
        <f t="shared" si="4"/>
        <v>1200</v>
      </c>
      <c r="I49" s="15">
        <f t="shared" si="5"/>
        <v>14400</v>
      </c>
    </row>
    <row r="50" spans="2:9" s="4" customFormat="1" ht="15" x14ac:dyDescent="0.2">
      <c r="B50" s="25"/>
      <c r="C50" s="23" t="s">
        <v>50</v>
      </c>
      <c r="D50" s="29" t="s">
        <v>6</v>
      </c>
      <c r="E50" s="15">
        <v>1</v>
      </c>
      <c r="F50" s="35">
        <v>1.2</v>
      </c>
      <c r="G50" s="15">
        <v>1200</v>
      </c>
      <c r="H50" s="15">
        <f t="shared" si="4"/>
        <v>1200</v>
      </c>
      <c r="I50" s="15">
        <f t="shared" si="5"/>
        <v>14400</v>
      </c>
    </row>
    <row r="51" spans="2:9" s="4" customFormat="1" ht="15" x14ac:dyDescent="0.2">
      <c r="B51" s="25"/>
      <c r="C51" s="23" t="s">
        <v>51</v>
      </c>
      <c r="D51" s="29" t="s">
        <v>6</v>
      </c>
      <c r="E51" s="15">
        <v>1</v>
      </c>
      <c r="F51" s="35">
        <v>1.2</v>
      </c>
      <c r="G51" s="15">
        <v>1200</v>
      </c>
      <c r="H51" s="15">
        <f t="shared" si="4"/>
        <v>1200</v>
      </c>
      <c r="I51" s="15">
        <f t="shared" si="5"/>
        <v>14400</v>
      </c>
    </row>
    <row r="52" spans="2:9" s="4" customFormat="1" ht="30" x14ac:dyDescent="0.2">
      <c r="B52" s="25"/>
      <c r="C52" s="15"/>
      <c r="D52" s="25" t="s">
        <v>52</v>
      </c>
      <c r="E52" s="25">
        <f>SUM(E53:E54)</f>
        <v>3</v>
      </c>
      <c r="F52" s="35"/>
      <c r="G52" s="15"/>
      <c r="H52" s="25">
        <f>SUM(H53:H54)</f>
        <v>5500</v>
      </c>
      <c r="I52" s="25">
        <f t="shared" si="5"/>
        <v>66000</v>
      </c>
    </row>
    <row r="53" spans="2:9" s="4" customFormat="1" ht="15" x14ac:dyDescent="0.2">
      <c r="B53" s="25"/>
      <c r="C53" s="15"/>
      <c r="D53" s="8" t="s">
        <v>5</v>
      </c>
      <c r="E53" s="15">
        <v>1</v>
      </c>
      <c r="F53" s="35">
        <v>2.5</v>
      </c>
      <c r="G53" s="15">
        <v>2500</v>
      </c>
      <c r="H53" s="15">
        <f t="shared" si="4"/>
        <v>2500</v>
      </c>
      <c r="I53" s="15">
        <f t="shared" si="5"/>
        <v>30000</v>
      </c>
    </row>
    <row r="54" spans="2:9" s="4" customFormat="1" ht="15" x14ac:dyDescent="0.2">
      <c r="B54" s="25"/>
      <c r="C54" s="15"/>
      <c r="D54" s="29" t="s">
        <v>44</v>
      </c>
      <c r="E54" s="15">
        <v>2</v>
      </c>
      <c r="F54" s="35">
        <v>1.5</v>
      </c>
      <c r="G54" s="15">
        <v>1500</v>
      </c>
      <c r="H54" s="15">
        <f t="shared" si="4"/>
        <v>3000</v>
      </c>
      <c r="I54" s="15">
        <f t="shared" si="5"/>
        <v>36000</v>
      </c>
    </row>
    <row r="55" spans="2:9" s="4" customFormat="1" ht="15" x14ac:dyDescent="0.2">
      <c r="B55" s="25"/>
      <c r="C55" s="15"/>
      <c r="D55" s="15"/>
      <c r="E55" s="25"/>
      <c r="F55" s="25"/>
      <c r="G55" s="25"/>
      <c r="H55" s="25"/>
      <c r="I55" s="25"/>
    </row>
  </sheetData>
  <autoFilter ref="A5:I55"/>
  <mergeCells count="1">
    <mergeCell ref="B4:I4"/>
  </mergeCells>
  <phoneticPr fontId="0" type="noConversion"/>
  <pageMargins left="0.4" right="0.4" top="0.18" bottom="0.2" header="0.17" footer="0.14000000000000001"/>
  <pageSetup scale="6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75"/>
  <sheetViews>
    <sheetView workbookViewId="0">
      <selection activeCell="H12" sqref="H12"/>
    </sheetView>
  </sheetViews>
  <sheetFormatPr defaultRowHeight="12" x14ac:dyDescent="0.2"/>
  <cols>
    <col min="1" max="1" width="3.140625" style="1" customWidth="1"/>
    <col min="2" max="2" width="6.28515625" style="1" customWidth="1"/>
    <col min="3" max="3" width="47.28515625" style="1" customWidth="1"/>
    <col min="4" max="4" width="16.140625" style="2" customWidth="1"/>
    <col min="5" max="5" width="15.42578125" style="2" customWidth="1"/>
    <col min="6" max="7" width="15" style="2" customWidth="1"/>
    <col min="8" max="16384" width="9.140625" style="1"/>
  </cols>
  <sheetData>
    <row r="4" spans="2:7" ht="18" x14ac:dyDescent="0.2">
      <c r="B4" s="18" t="s">
        <v>53</v>
      </c>
      <c r="C4" s="18"/>
      <c r="D4" s="18"/>
      <c r="E4" s="18"/>
      <c r="F4" s="18"/>
      <c r="G4" s="18"/>
    </row>
    <row r="5" spans="2:7" s="2" customFormat="1" ht="90" x14ac:dyDescent="0.2">
      <c r="B5" s="5" t="s">
        <v>8</v>
      </c>
      <c r="C5" s="11" t="s">
        <v>58</v>
      </c>
      <c r="D5" s="11" t="s">
        <v>54</v>
      </c>
      <c r="E5" s="11" t="s">
        <v>55</v>
      </c>
      <c r="F5" s="11" t="s">
        <v>56</v>
      </c>
      <c r="G5" s="11" t="s">
        <v>57</v>
      </c>
    </row>
    <row r="6" spans="2:7" s="2" customFormat="1" ht="18" x14ac:dyDescent="0.2">
      <c r="B6" s="5"/>
      <c r="C6" s="11" t="s">
        <v>13</v>
      </c>
      <c r="D6" s="11">
        <f>D7+D27+D33+D40+D46+D51+D57+D64+D67+D70+D73</f>
        <v>53</v>
      </c>
      <c r="E6" s="11"/>
      <c r="F6" s="11">
        <f>F7+F27+F33+F40+F46+F51+F57+F64+F67+F70+F73</f>
        <v>50000</v>
      </c>
      <c r="G6" s="11">
        <f>G7+G27+G33+G40+G46+G51+G57+G64+G67+G70+G73</f>
        <v>600000</v>
      </c>
    </row>
    <row r="7" spans="2:7" s="2" customFormat="1" ht="15" x14ac:dyDescent="0.2">
      <c r="B7" s="10" t="s">
        <v>0</v>
      </c>
      <c r="C7" s="10" t="s">
        <v>59</v>
      </c>
      <c r="D7" s="10">
        <f>SUM(D8:D26)</f>
        <v>14</v>
      </c>
      <c r="E7" s="10"/>
      <c r="F7" s="10">
        <f>SUM(F8:F26)</f>
        <v>14200</v>
      </c>
      <c r="G7" s="10">
        <f>SUM(G8:G26)</f>
        <v>170400</v>
      </c>
    </row>
    <row r="8" spans="2:7" s="37" customFormat="1" ht="15" x14ac:dyDescent="0.2">
      <c r="B8" s="25"/>
      <c r="C8" s="15" t="s">
        <v>63</v>
      </c>
      <c r="D8" s="15">
        <v>1</v>
      </c>
      <c r="E8" s="15">
        <v>1200</v>
      </c>
      <c r="F8" s="15">
        <f>D8*E8</f>
        <v>1200</v>
      </c>
      <c r="G8" s="15">
        <f>F8*12</f>
        <v>14400</v>
      </c>
    </row>
    <row r="9" spans="2:7" s="37" customFormat="1" ht="15" x14ac:dyDescent="0.2">
      <c r="B9" s="25"/>
      <c r="C9" s="15" t="s">
        <v>60</v>
      </c>
      <c r="D9" s="15">
        <v>1</v>
      </c>
      <c r="E9" s="15">
        <v>1000</v>
      </c>
      <c r="F9" s="15">
        <f t="shared" ref="F9:F26" si="0">D9*E9</f>
        <v>1000</v>
      </c>
      <c r="G9" s="15">
        <f t="shared" ref="G9:G26" si="1">F9*12</f>
        <v>12000</v>
      </c>
    </row>
    <row r="10" spans="2:7" s="37" customFormat="1" ht="15" x14ac:dyDescent="0.2">
      <c r="B10" s="25"/>
      <c r="C10" s="15" t="s">
        <v>61</v>
      </c>
      <c r="D10" s="15">
        <v>1</v>
      </c>
      <c r="E10" s="15">
        <v>1000</v>
      </c>
      <c r="F10" s="15">
        <f t="shared" si="0"/>
        <v>1000</v>
      </c>
      <c r="G10" s="15">
        <f t="shared" si="1"/>
        <v>12000</v>
      </c>
    </row>
    <row r="11" spans="2:7" s="37" customFormat="1" ht="15" x14ac:dyDescent="0.2">
      <c r="B11" s="25"/>
      <c r="C11" s="15" t="s">
        <v>62</v>
      </c>
      <c r="D11" s="15">
        <v>1</v>
      </c>
      <c r="E11" s="15">
        <v>1000</v>
      </c>
      <c r="F11" s="15">
        <f t="shared" si="0"/>
        <v>1000</v>
      </c>
      <c r="G11" s="15">
        <f t="shared" si="1"/>
        <v>12000</v>
      </c>
    </row>
    <row r="12" spans="2:7" s="37" customFormat="1" ht="15" x14ac:dyDescent="0.2">
      <c r="B12" s="25"/>
      <c r="C12" s="25" t="s">
        <v>64</v>
      </c>
      <c r="D12" s="25"/>
      <c r="E12" s="15"/>
      <c r="F12" s="15"/>
      <c r="G12" s="15"/>
    </row>
    <row r="13" spans="2:7" s="37" customFormat="1" ht="15" x14ac:dyDescent="0.2">
      <c r="B13" s="25"/>
      <c r="C13" s="29" t="s">
        <v>62</v>
      </c>
      <c r="D13" s="15">
        <v>1</v>
      </c>
      <c r="E13" s="15">
        <v>1000</v>
      </c>
      <c r="F13" s="15">
        <f t="shared" si="0"/>
        <v>1000</v>
      </c>
      <c r="G13" s="15">
        <f t="shared" si="1"/>
        <v>12000</v>
      </c>
    </row>
    <row r="14" spans="2:7" s="37" customFormat="1" ht="15" x14ac:dyDescent="0.2">
      <c r="B14" s="25"/>
      <c r="C14" s="29" t="s">
        <v>65</v>
      </c>
      <c r="D14" s="15">
        <v>1</v>
      </c>
      <c r="E14" s="15">
        <v>1000</v>
      </c>
      <c r="F14" s="15">
        <f t="shared" si="0"/>
        <v>1000</v>
      </c>
      <c r="G14" s="15">
        <f t="shared" si="1"/>
        <v>12000</v>
      </c>
    </row>
    <row r="15" spans="2:7" s="37" customFormat="1" ht="15" x14ac:dyDescent="0.2">
      <c r="B15" s="25"/>
      <c r="C15" s="25" t="s">
        <v>66</v>
      </c>
      <c r="D15" s="25"/>
      <c r="E15" s="15"/>
      <c r="F15" s="15"/>
      <c r="G15" s="15"/>
    </row>
    <row r="16" spans="2:7" s="37" customFormat="1" ht="15" x14ac:dyDescent="0.2">
      <c r="B16" s="25"/>
      <c r="C16" s="29" t="s">
        <v>62</v>
      </c>
      <c r="D16" s="15">
        <v>1</v>
      </c>
      <c r="E16" s="15">
        <v>1000</v>
      </c>
      <c r="F16" s="15">
        <f t="shared" si="0"/>
        <v>1000</v>
      </c>
      <c r="G16" s="15">
        <f t="shared" si="1"/>
        <v>12000</v>
      </c>
    </row>
    <row r="17" spans="2:7" s="37" customFormat="1" ht="15" x14ac:dyDescent="0.2">
      <c r="B17" s="25"/>
      <c r="C17" s="29" t="s">
        <v>65</v>
      </c>
      <c r="D17" s="15">
        <v>1</v>
      </c>
      <c r="E17" s="15">
        <v>1000</v>
      </c>
      <c r="F17" s="15">
        <f t="shared" si="0"/>
        <v>1000</v>
      </c>
      <c r="G17" s="15">
        <f t="shared" si="1"/>
        <v>12000</v>
      </c>
    </row>
    <row r="18" spans="2:7" s="37" customFormat="1" ht="15" x14ac:dyDescent="0.2">
      <c r="B18" s="25"/>
      <c r="C18" s="32" t="s">
        <v>67</v>
      </c>
      <c r="D18" s="15"/>
      <c r="E18" s="15"/>
      <c r="F18" s="15"/>
      <c r="G18" s="15"/>
    </row>
    <row r="19" spans="2:7" s="37" customFormat="1" ht="15" x14ac:dyDescent="0.2">
      <c r="B19" s="25"/>
      <c r="C19" s="29" t="s">
        <v>62</v>
      </c>
      <c r="D19" s="15">
        <v>1</v>
      </c>
      <c r="E19" s="15">
        <v>1000</v>
      </c>
      <c r="F19" s="15">
        <f t="shared" si="0"/>
        <v>1000</v>
      </c>
      <c r="G19" s="15">
        <f t="shared" si="1"/>
        <v>12000</v>
      </c>
    </row>
    <row r="20" spans="2:7" s="37" customFormat="1" ht="15" x14ac:dyDescent="0.2">
      <c r="B20" s="25"/>
      <c r="C20" s="29" t="s">
        <v>65</v>
      </c>
      <c r="D20" s="15">
        <v>1</v>
      </c>
      <c r="E20" s="15">
        <v>1000</v>
      </c>
      <c r="F20" s="15">
        <f t="shared" si="0"/>
        <v>1000</v>
      </c>
      <c r="G20" s="15">
        <f t="shared" si="1"/>
        <v>12000</v>
      </c>
    </row>
    <row r="21" spans="2:7" s="37" customFormat="1" ht="15" x14ac:dyDescent="0.2">
      <c r="B21" s="25"/>
      <c r="C21" s="32" t="s">
        <v>68</v>
      </c>
      <c r="D21" s="15"/>
      <c r="E21" s="15"/>
      <c r="F21" s="15"/>
      <c r="G21" s="15"/>
    </row>
    <row r="22" spans="2:7" s="37" customFormat="1" ht="15" x14ac:dyDescent="0.2">
      <c r="B22" s="25"/>
      <c r="C22" s="29" t="s">
        <v>62</v>
      </c>
      <c r="D22" s="15">
        <v>1</v>
      </c>
      <c r="E22" s="15">
        <v>1000</v>
      </c>
      <c r="F22" s="15">
        <f t="shared" si="0"/>
        <v>1000</v>
      </c>
      <c r="G22" s="15">
        <f t="shared" si="1"/>
        <v>12000</v>
      </c>
    </row>
    <row r="23" spans="2:7" s="37" customFormat="1" ht="15" x14ac:dyDescent="0.2">
      <c r="B23" s="25"/>
      <c r="C23" s="29" t="s">
        <v>65</v>
      </c>
      <c r="D23" s="15">
        <v>1</v>
      </c>
      <c r="E23" s="15">
        <v>1000</v>
      </c>
      <c r="F23" s="15">
        <f t="shared" si="0"/>
        <v>1000</v>
      </c>
      <c r="G23" s="15">
        <f t="shared" si="1"/>
        <v>12000</v>
      </c>
    </row>
    <row r="24" spans="2:7" s="37" customFormat="1" ht="15" x14ac:dyDescent="0.2">
      <c r="B24" s="25"/>
      <c r="C24" s="32" t="s">
        <v>69</v>
      </c>
      <c r="D24" s="15"/>
      <c r="E24" s="15"/>
      <c r="F24" s="15"/>
      <c r="G24" s="15"/>
    </row>
    <row r="25" spans="2:7" s="37" customFormat="1" ht="15" x14ac:dyDescent="0.2">
      <c r="B25" s="25"/>
      <c r="C25" s="29" t="s">
        <v>62</v>
      </c>
      <c r="D25" s="15">
        <v>1</v>
      </c>
      <c r="E25" s="15">
        <v>1000</v>
      </c>
      <c r="F25" s="15">
        <f t="shared" si="0"/>
        <v>1000</v>
      </c>
      <c r="G25" s="15">
        <f t="shared" si="1"/>
        <v>12000</v>
      </c>
    </row>
    <row r="26" spans="2:7" s="37" customFormat="1" ht="15" x14ac:dyDescent="0.2">
      <c r="B26" s="25"/>
      <c r="C26" s="29" t="s">
        <v>65</v>
      </c>
      <c r="D26" s="15">
        <v>1</v>
      </c>
      <c r="E26" s="15">
        <v>1000</v>
      </c>
      <c r="F26" s="15">
        <f t="shared" si="0"/>
        <v>1000</v>
      </c>
      <c r="G26" s="15">
        <f t="shared" si="1"/>
        <v>12000</v>
      </c>
    </row>
    <row r="27" spans="2:7" ht="15" x14ac:dyDescent="0.2">
      <c r="B27" s="10" t="s">
        <v>1</v>
      </c>
      <c r="C27" s="10" t="s">
        <v>73</v>
      </c>
      <c r="D27" s="10">
        <f>SUM(D28:D32)</f>
        <v>5</v>
      </c>
      <c r="E27" s="10"/>
      <c r="F27" s="10">
        <f>SUM(F28:F32)</f>
        <v>5100</v>
      </c>
      <c r="G27" s="10">
        <f>SUM(G28:G32)</f>
        <v>61200</v>
      </c>
    </row>
    <row r="28" spans="2:7" ht="15" x14ac:dyDescent="0.2">
      <c r="B28" s="25"/>
      <c r="C28" s="29" t="s">
        <v>63</v>
      </c>
      <c r="D28" s="15">
        <v>1</v>
      </c>
      <c r="E28" s="15">
        <v>1100</v>
      </c>
      <c r="F28" s="15">
        <f>D28*E28</f>
        <v>1100</v>
      </c>
      <c r="G28" s="15">
        <f>F28*12</f>
        <v>13200</v>
      </c>
    </row>
    <row r="29" spans="2:7" ht="15" x14ac:dyDescent="0.2">
      <c r="B29" s="25"/>
      <c r="C29" s="29" t="s">
        <v>70</v>
      </c>
      <c r="D29" s="15">
        <v>1</v>
      </c>
      <c r="E29" s="15">
        <v>1000</v>
      </c>
      <c r="F29" s="15">
        <f t="shared" ref="F29:F32" si="2">D29*E29</f>
        <v>1000</v>
      </c>
      <c r="G29" s="15">
        <f t="shared" ref="G29:G32" si="3">F29*12</f>
        <v>12000</v>
      </c>
    </row>
    <row r="30" spans="2:7" ht="15" x14ac:dyDescent="0.2">
      <c r="B30" s="25"/>
      <c r="C30" s="29" t="s">
        <v>70</v>
      </c>
      <c r="D30" s="15">
        <v>1</v>
      </c>
      <c r="E30" s="15">
        <v>1000</v>
      </c>
      <c r="F30" s="15">
        <f t="shared" si="2"/>
        <v>1000</v>
      </c>
      <c r="G30" s="15">
        <f t="shared" si="3"/>
        <v>12000</v>
      </c>
    </row>
    <row r="31" spans="2:7" ht="15" x14ac:dyDescent="0.2">
      <c r="B31" s="25"/>
      <c r="C31" s="29" t="s">
        <v>71</v>
      </c>
      <c r="D31" s="15">
        <v>1</v>
      </c>
      <c r="E31" s="15">
        <v>1000</v>
      </c>
      <c r="F31" s="15">
        <f t="shared" si="2"/>
        <v>1000</v>
      </c>
      <c r="G31" s="15">
        <f t="shared" si="3"/>
        <v>12000</v>
      </c>
    </row>
    <row r="32" spans="2:7" ht="15" x14ac:dyDescent="0.2">
      <c r="B32" s="25"/>
      <c r="C32" s="29" t="s">
        <v>72</v>
      </c>
      <c r="D32" s="15">
        <v>1</v>
      </c>
      <c r="E32" s="15">
        <v>1000</v>
      </c>
      <c r="F32" s="15">
        <f t="shared" si="2"/>
        <v>1000</v>
      </c>
      <c r="G32" s="15">
        <f t="shared" si="3"/>
        <v>12000</v>
      </c>
    </row>
    <row r="33" spans="2:7" ht="30" x14ac:dyDescent="0.2">
      <c r="B33" s="10" t="s">
        <v>2</v>
      </c>
      <c r="C33" s="10" t="s">
        <v>76</v>
      </c>
      <c r="D33" s="10">
        <f>SUM(D34:D39)</f>
        <v>6</v>
      </c>
      <c r="E33" s="10"/>
      <c r="F33" s="10">
        <f>SUM(F34:F39)</f>
        <v>5500</v>
      </c>
      <c r="G33" s="10">
        <f>SUM(G34:G39)</f>
        <v>66000</v>
      </c>
    </row>
    <row r="34" spans="2:7" ht="15" x14ac:dyDescent="0.2">
      <c r="B34" s="25"/>
      <c r="C34" s="29" t="s">
        <v>63</v>
      </c>
      <c r="D34" s="15">
        <v>1</v>
      </c>
      <c r="E34" s="15">
        <v>1100</v>
      </c>
      <c r="F34" s="15">
        <f>D34*E34</f>
        <v>1100</v>
      </c>
      <c r="G34" s="15">
        <f>F34*12</f>
        <v>13200</v>
      </c>
    </row>
    <row r="35" spans="2:7" ht="15" x14ac:dyDescent="0.2">
      <c r="B35" s="25"/>
      <c r="C35" s="29" t="s">
        <v>70</v>
      </c>
      <c r="D35" s="15">
        <v>1</v>
      </c>
      <c r="E35" s="15">
        <v>1000</v>
      </c>
      <c r="F35" s="15">
        <f t="shared" ref="F35:F75" si="4">D35*E35</f>
        <v>1000</v>
      </c>
      <c r="G35" s="15">
        <f t="shared" ref="G35:G40" si="5">F35*12</f>
        <v>12000</v>
      </c>
    </row>
    <row r="36" spans="2:7" ht="15" x14ac:dyDescent="0.2">
      <c r="B36" s="25"/>
      <c r="C36" s="29" t="s">
        <v>74</v>
      </c>
      <c r="D36" s="15">
        <v>1</v>
      </c>
      <c r="E36" s="15">
        <v>700</v>
      </c>
      <c r="F36" s="15">
        <f t="shared" si="4"/>
        <v>700</v>
      </c>
      <c r="G36" s="15">
        <f t="shared" si="5"/>
        <v>8400</v>
      </c>
    </row>
    <row r="37" spans="2:7" ht="15" x14ac:dyDescent="0.2">
      <c r="B37" s="25"/>
      <c r="C37" s="29" t="s">
        <v>75</v>
      </c>
      <c r="D37" s="15">
        <v>1</v>
      </c>
      <c r="E37" s="15">
        <v>700</v>
      </c>
      <c r="F37" s="15">
        <f t="shared" si="4"/>
        <v>700</v>
      </c>
      <c r="G37" s="15">
        <f t="shared" si="5"/>
        <v>8400</v>
      </c>
    </row>
    <row r="38" spans="2:7" ht="15" x14ac:dyDescent="0.2">
      <c r="B38" s="25"/>
      <c r="C38" s="29" t="s">
        <v>71</v>
      </c>
      <c r="D38" s="15">
        <v>1</v>
      </c>
      <c r="E38" s="15">
        <v>1000</v>
      </c>
      <c r="F38" s="15">
        <f t="shared" si="4"/>
        <v>1000</v>
      </c>
      <c r="G38" s="15">
        <f t="shared" si="5"/>
        <v>12000</v>
      </c>
    </row>
    <row r="39" spans="2:7" ht="15" x14ac:dyDescent="0.2">
      <c r="B39" s="25"/>
      <c r="C39" s="29" t="s">
        <v>72</v>
      </c>
      <c r="D39" s="15">
        <v>1</v>
      </c>
      <c r="E39" s="15">
        <v>1000</v>
      </c>
      <c r="F39" s="15">
        <f t="shared" si="4"/>
        <v>1000</v>
      </c>
      <c r="G39" s="15">
        <f t="shared" si="5"/>
        <v>12000</v>
      </c>
    </row>
    <row r="40" spans="2:7" ht="15" x14ac:dyDescent="0.2">
      <c r="B40" s="10" t="s">
        <v>11</v>
      </c>
      <c r="C40" s="31" t="s">
        <v>77</v>
      </c>
      <c r="D40" s="10">
        <f>SUM(D41:D45)</f>
        <v>5</v>
      </c>
      <c r="E40" s="17"/>
      <c r="F40" s="10">
        <f>SUM(F41:F45)</f>
        <v>5100</v>
      </c>
      <c r="G40" s="10">
        <f t="shared" si="5"/>
        <v>61200</v>
      </c>
    </row>
    <row r="41" spans="2:7" ht="15" x14ac:dyDescent="0.2">
      <c r="B41" s="25"/>
      <c r="C41" s="29" t="s">
        <v>63</v>
      </c>
      <c r="D41" s="15">
        <v>1</v>
      </c>
      <c r="E41" s="15">
        <v>1100</v>
      </c>
      <c r="F41" s="15">
        <f t="shared" si="4"/>
        <v>1100</v>
      </c>
      <c r="G41" s="15">
        <f>F41*12</f>
        <v>13200</v>
      </c>
    </row>
    <row r="42" spans="2:7" ht="15" x14ac:dyDescent="0.2">
      <c r="B42" s="25"/>
      <c r="C42" s="29" t="s">
        <v>70</v>
      </c>
      <c r="D42" s="15">
        <v>1</v>
      </c>
      <c r="E42" s="15">
        <v>1000</v>
      </c>
      <c r="F42" s="15">
        <f t="shared" si="4"/>
        <v>1000</v>
      </c>
      <c r="G42" s="15">
        <f t="shared" ref="G42:G46" si="6">F42*12</f>
        <v>12000</v>
      </c>
    </row>
    <row r="43" spans="2:7" ht="15" x14ac:dyDescent="0.2">
      <c r="B43" s="25"/>
      <c r="C43" s="29" t="s">
        <v>70</v>
      </c>
      <c r="D43" s="15">
        <v>1</v>
      </c>
      <c r="E43" s="15">
        <v>1000</v>
      </c>
      <c r="F43" s="15">
        <f t="shared" si="4"/>
        <v>1000</v>
      </c>
      <c r="G43" s="15">
        <f t="shared" si="6"/>
        <v>12000</v>
      </c>
    </row>
    <row r="44" spans="2:7" ht="15" x14ac:dyDescent="0.2">
      <c r="B44" s="25"/>
      <c r="C44" s="29" t="s">
        <v>71</v>
      </c>
      <c r="D44" s="15">
        <v>1</v>
      </c>
      <c r="E44" s="15">
        <v>1000</v>
      </c>
      <c r="F44" s="15">
        <f t="shared" si="4"/>
        <v>1000</v>
      </c>
      <c r="G44" s="15">
        <f t="shared" si="6"/>
        <v>12000</v>
      </c>
    </row>
    <row r="45" spans="2:7" ht="15" x14ac:dyDescent="0.2">
      <c r="B45" s="25"/>
      <c r="C45" s="29" t="s">
        <v>72</v>
      </c>
      <c r="D45" s="15">
        <v>1</v>
      </c>
      <c r="E45" s="15">
        <v>1000</v>
      </c>
      <c r="F45" s="15">
        <f t="shared" si="4"/>
        <v>1000</v>
      </c>
      <c r="G45" s="15">
        <f t="shared" si="6"/>
        <v>12000</v>
      </c>
    </row>
    <row r="46" spans="2:7" ht="15" x14ac:dyDescent="0.2">
      <c r="B46" s="10" t="s">
        <v>16</v>
      </c>
      <c r="C46" s="31" t="s">
        <v>78</v>
      </c>
      <c r="D46" s="10">
        <f>SUM(D47:D50)</f>
        <v>4</v>
      </c>
      <c r="E46" s="17"/>
      <c r="F46" s="10">
        <f>SUM(F47:F50)</f>
        <v>4100</v>
      </c>
      <c r="G46" s="10">
        <f t="shared" si="6"/>
        <v>49200</v>
      </c>
    </row>
    <row r="47" spans="2:7" ht="15" x14ac:dyDescent="0.2">
      <c r="B47" s="25"/>
      <c r="C47" s="29" t="s">
        <v>63</v>
      </c>
      <c r="D47" s="15">
        <v>1</v>
      </c>
      <c r="E47" s="15">
        <v>1100</v>
      </c>
      <c r="F47" s="15">
        <f t="shared" si="4"/>
        <v>1100</v>
      </c>
      <c r="G47" s="15">
        <f>F47*12</f>
        <v>13200</v>
      </c>
    </row>
    <row r="48" spans="2:7" ht="15" x14ac:dyDescent="0.2">
      <c r="B48" s="25"/>
      <c r="C48" s="29" t="s">
        <v>70</v>
      </c>
      <c r="D48" s="15">
        <v>1</v>
      </c>
      <c r="E48" s="15">
        <v>1000</v>
      </c>
      <c r="F48" s="15">
        <f t="shared" si="4"/>
        <v>1000</v>
      </c>
      <c r="G48" s="15">
        <f t="shared" ref="G48:G51" si="7">F48*12</f>
        <v>12000</v>
      </c>
    </row>
    <row r="49" spans="2:7" ht="15" x14ac:dyDescent="0.2">
      <c r="B49" s="25"/>
      <c r="C49" s="29" t="s">
        <v>71</v>
      </c>
      <c r="D49" s="15">
        <v>1</v>
      </c>
      <c r="E49" s="15">
        <v>1000</v>
      </c>
      <c r="F49" s="15">
        <f t="shared" si="4"/>
        <v>1000</v>
      </c>
      <c r="G49" s="15">
        <f t="shared" si="7"/>
        <v>12000</v>
      </c>
    </row>
    <row r="50" spans="2:7" ht="15" x14ac:dyDescent="0.2">
      <c r="B50" s="25"/>
      <c r="C50" s="29" t="s">
        <v>72</v>
      </c>
      <c r="D50" s="15">
        <v>1</v>
      </c>
      <c r="E50" s="15">
        <v>1000</v>
      </c>
      <c r="F50" s="15">
        <f t="shared" si="4"/>
        <v>1000</v>
      </c>
      <c r="G50" s="15">
        <f t="shared" si="7"/>
        <v>12000</v>
      </c>
    </row>
    <row r="51" spans="2:7" ht="30" x14ac:dyDescent="0.2">
      <c r="B51" s="10" t="s">
        <v>17</v>
      </c>
      <c r="C51" s="31" t="s">
        <v>82</v>
      </c>
      <c r="D51" s="10">
        <f>SUM(D52:D56)</f>
        <v>5</v>
      </c>
      <c r="E51" s="17"/>
      <c r="F51" s="10">
        <f>SUM(F52:F56)</f>
        <v>4800</v>
      </c>
      <c r="G51" s="10">
        <f t="shared" si="7"/>
        <v>57600</v>
      </c>
    </row>
    <row r="52" spans="2:7" ht="15" x14ac:dyDescent="0.2">
      <c r="B52" s="25"/>
      <c r="C52" s="29" t="s">
        <v>63</v>
      </c>
      <c r="D52" s="15">
        <v>1</v>
      </c>
      <c r="E52" s="15">
        <v>1100</v>
      </c>
      <c r="F52" s="15">
        <f t="shared" si="4"/>
        <v>1100</v>
      </c>
      <c r="G52" s="15">
        <f>F52*12</f>
        <v>13200</v>
      </c>
    </row>
    <row r="53" spans="2:7" ht="15" x14ac:dyDescent="0.2">
      <c r="B53" s="25"/>
      <c r="C53" s="29" t="s">
        <v>79</v>
      </c>
      <c r="D53" s="15">
        <v>1</v>
      </c>
      <c r="E53" s="15">
        <v>700</v>
      </c>
      <c r="F53" s="15">
        <f t="shared" si="4"/>
        <v>700</v>
      </c>
      <c r="G53" s="15">
        <f t="shared" ref="G53:G57" si="8">F53*12</f>
        <v>8400</v>
      </c>
    </row>
    <row r="54" spans="2:7" ht="15" x14ac:dyDescent="0.2">
      <c r="B54" s="25"/>
      <c r="C54" s="29" t="s">
        <v>70</v>
      </c>
      <c r="D54" s="15">
        <v>1</v>
      </c>
      <c r="E54" s="15">
        <v>1000</v>
      </c>
      <c r="F54" s="15">
        <f t="shared" si="4"/>
        <v>1000</v>
      </c>
      <c r="G54" s="15">
        <f t="shared" si="8"/>
        <v>12000</v>
      </c>
    </row>
    <row r="55" spans="2:7" ht="15" x14ac:dyDescent="0.2">
      <c r="B55" s="25"/>
      <c r="C55" s="29" t="s">
        <v>61</v>
      </c>
      <c r="D55" s="15">
        <v>1</v>
      </c>
      <c r="E55" s="15">
        <v>1000</v>
      </c>
      <c r="F55" s="15">
        <f t="shared" si="4"/>
        <v>1000</v>
      </c>
      <c r="G55" s="15">
        <f t="shared" si="8"/>
        <v>12000</v>
      </c>
    </row>
    <row r="56" spans="2:7" ht="15" x14ac:dyDescent="0.2">
      <c r="B56" s="25"/>
      <c r="C56" s="29" t="s">
        <v>62</v>
      </c>
      <c r="D56" s="15">
        <v>1</v>
      </c>
      <c r="E56" s="15">
        <v>1000</v>
      </c>
      <c r="F56" s="15">
        <f t="shared" si="4"/>
        <v>1000</v>
      </c>
      <c r="G56" s="15">
        <f t="shared" si="8"/>
        <v>12000</v>
      </c>
    </row>
    <row r="57" spans="2:7" ht="15" x14ac:dyDescent="0.2">
      <c r="B57" s="10" t="s">
        <v>19</v>
      </c>
      <c r="C57" s="31" t="s">
        <v>81</v>
      </c>
      <c r="D57" s="10">
        <f>SUM(D58:D63)</f>
        <v>6</v>
      </c>
      <c r="E57" s="17"/>
      <c r="F57" s="10">
        <f>SUM(F58:F63)</f>
        <v>5800</v>
      </c>
      <c r="G57" s="10">
        <f t="shared" si="8"/>
        <v>69600</v>
      </c>
    </row>
    <row r="58" spans="2:7" ht="15" x14ac:dyDescent="0.2">
      <c r="B58" s="25"/>
      <c r="C58" s="29" t="s">
        <v>63</v>
      </c>
      <c r="D58" s="15">
        <v>1</v>
      </c>
      <c r="E58" s="15">
        <v>1100</v>
      </c>
      <c r="F58" s="15">
        <f t="shared" si="4"/>
        <v>1100</v>
      </c>
      <c r="G58" s="15">
        <f>F58*12</f>
        <v>13200</v>
      </c>
    </row>
    <row r="59" spans="2:7" ht="15" x14ac:dyDescent="0.2">
      <c r="B59" s="25"/>
      <c r="C59" s="29" t="s">
        <v>70</v>
      </c>
      <c r="D59" s="15">
        <v>1</v>
      </c>
      <c r="E59" s="15">
        <v>1000</v>
      </c>
      <c r="F59" s="15">
        <f t="shared" si="4"/>
        <v>1000</v>
      </c>
      <c r="G59" s="15">
        <f t="shared" ref="G59:G64" si="9">F59*12</f>
        <v>12000</v>
      </c>
    </row>
    <row r="60" spans="2:7" ht="15" x14ac:dyDescent="0.2">
      <c r="B60" s="25"/>
      <c r="C60" s="29" t="s">
        <v>80</v>
      </c>
      <c r="D60" s="15">
        <v>1</v>
      </c>
      <c r="E60" s="15">
        <v>700</v>
      </c>
      <c r="F60" s="15">
        <f t="shared" si="4"/>
        <v>700</v>
      </c>
      <c r="G60" s="15">
        <f t="shared" si="9"/>
        <v>8400</v>
      </c>
    </row>
    <row r="61" spans="2:7" ht="15" x14ac:dyDescent="0.2">
      <c r="B61" s="25"/>
      <c r="C61" s="29" t="s">
        <v>70</v>
      </c>
      <c r="D61" s="15">
        <v>1</v>
      </c>
      <c r="E61" s="15">
        <v>1000</v>
      </c>
      <c r="F61" s="15">
        <f t="shared" si="4"/>
        <v>1000</v>
      </c>
      <c r="G61" s="15">
        <f t="shared" si="9"/>
        <v>12000</v>
      </c>
    </row>
    <row r="62" spans="2:7" ht="15" x14ac:dyDescent="0.2">
      <c r="B62" s="25"/>
      <c r="C62" s="29" t="s">
        <v>71</v>
      </c>
      <c r="D62" s="15">
        <v>1</v>
      </c>
      <c r="E62" s="15">
        <v>1000</v>
      </c>
      <c r="F62" s="15">
        <f t="shared" si="4"/>
        <v>1000</v>
      </c>
      <c r="G62" s="15">
        <f t="shared" si="9"/>
        <v>12000</v>
      </c>
    </row>
    <row r="63" spans="2:7" ht="15" x14ac:dyDescent="0.2">
      <c r="B63" s="25"/>
      <c r="C63" s="29" t="s">
        <v>72</v>
      </c>
      <c r="D63" s="15">
        <v>1</v>
      </c>
      <c r="E63" s="15">
        <v>1000</v>
      </c>
      <c r="F63" s="15">
        <f t="shared" si="4"/>
        <v>1000</v>
      </c>
      <c r="G63" s="15">
        <f t="shared" si="9"/>
        <v>12000</v>
      </c>
    </row>
    <row r="64" spans="2:7" ht="15" x14ac:dyDescent="0.2">
      <c r="B64" s="10" t="s">
        <v>88</v>
      </c>
      <c r="C64" s="31" t="s">
        <v>84</v>
      </c>
      <c r="D64" s="10">
        <v>2</v>
      </c>
      <c r="E64" s="17"/>
      <c r="F64" s="10">
        <f>SUM(F65:F66)</f>
        <v>1350</v>
      </c>
      <c r="G64" s="10">
        <f t="shared" si="9"/>
        <v>16200</v>
      </c>
    </row>
    <row r="65" spans="2:7" ht="15" x14ac:dyDescent="0.2">
      <c r="B65" s="25"/>
      <c r="C65" s="29" t="s">
        <v>72</v>
      </c>
      <c r="D65" s="15">
        <v>1</v>
      </c>
      <c r="E65" s="15">
        <v>650</v>
      </c>
      <c r="F65" s="15">
        <f t="shared" si="4"/>
        <v>650</v>
      </c>
      <c r="G65" s="15">
        <f>F65*12</f>
        <v>7800</v>
      </c>
    </row>
    <row r="66" spans="2:7" ht="15" x14ac:dyDescent="0.2">
      <c r="B66" s="25"/>
      <c r="C66" s="29" t="s">
        <v>65</v>
      </c>
      <c r="D66" s="15">
        <v>1</v>
      </c>
      <c r="E66" s="15">
        <v>700</v>
      </c>
      <c r="F66" s="15">
        <f t="shared" si="4"/>
        <v>700</v>
      </c>
      <c r="G66" s="15">
        <f>F66*12</f>
        <v>8400</v>
      </c>
    </row>
    <row r="67" spans="2:7" ht="30" x14ac:dyDescent="0.2">
      <c r="B67" s="10" t="s">
        <v>20</v>
      </c>
      <c r="C67" s="31" t="s">
        <v>85</v>
      </c>
      <c r="D67" s="10">
        <v>2</v>
      </c>
      <c r="E67" s="17"/>
      <c r="F67" s="10">
        <f>SUM(F68:F69)</f>
        <v>1350</v>
      </c>
      <c r="G67" s="10">
        <f>F67*12</f>
        <v>16200</v>
      </c>
    </row>
    <row r="68" spans="2:7" ht="15" x14ac:dyDescent="0.2">
      <c r="B68" s="25"/>
      <c r="C68" s="29" t="s">
        <v>62</v>
      </c>
      <c r="D68" s="15">
        <v>1</v>
      </c>
      <c r="E68" s="15">
        <v>650</v>
      </c>
      <c r="F68" s="15">
        <f t="shared" si="4"/>
        <v>650</v>
      </c>
      <c r="G68" s="15">
        <f>F68*12</f>
        <v>7800</v>
      </c>
    </row>
    <row r="69" spans="2:7" ht="15" x14ac:dyDescent="0.2">
      <c r="B69" s="25"/>
      <c r="C69" s="29" t="s">
        <v>65</v>
      </c>
      <c r="D69" s="15">
        <v>1</v>
      </c>
      <c r="E69" s="15">
        <v>700</v>
      </c>
      <c r="F69" s="15">
        <f t="shared" si="4"/>
        <v>700</v>
      </c>
      <c r="G69" s="15">
        <f>F69*12</f>
        <v>8400</v>
      </c>
    </row>
    <row r="70" spans="2:7" ht="30" x14ac:dyDescent="0.2">
      <c r="B70" s="10" t="s">
        <v>89</v>
      </c>
      <c r="C70" s="31" t="s">
        <v>86</v>
      </c>
      <c r="D70" s="10">
        <v>2</v>
      </c>
      <c r="E70" s="17"/>
      <c r="F70" s="10">
        <f>SUM(F71:F72)</f>
        <v>1350</v>
      </c>
      <c r="G70" s="10">
        <f>F70*12</f>
        <v>16200</v>
      </c>
    </row>
    <row r="71" spans="2:7" ht="15" x14ac:dyDescent="0.2">
      <c r="B71" s="25"/>
      <c r="C71" s="29" t="s">
        <v>62</v>
      </c>
      <c r="D71" s="15">
        <v>1</v>
      </c>
      <c r="E71" s="15">
        <v>650</v>
      </c>
      <c r="F71" s="15">
        <f t="shared" si="4"/>
        <v>650</v>
      </c>
      <c r="G71" s="15">
        <f>F71*12</f>
        <v>7800</v>
      </c>
    </row>
    <row r="72" spans="2:7" ht="15" x14ac:dyDescent="0.2">
      <c r="B72" s="25"/>
      <c r="C72" s="29" t="s">
        <v>83</v>
      </c>
      <c r="D72" s="15">
        <v>1</v>
      </c>
      <c r="E72" s="15">
        <v>700</v>
      </c>
      <c r="F72" s="15">
        <f t="shared" si="4"/>
        <v>700</v>
      </c>
      <c r="G72" s="15">
        <f>F72*12</f>
        <v>8400</v>
      </c>
    </row>
    <row r="73" spans="2:7" ht="30" x14ac:dyDescent="0.2">
      <c r="B73" s="10" t="s">
        <v>90</v>
      </c>
      <c r="C73" s="31" t="s">
        <v>87</v>
      </c>
      <c r="D73" s="10">
        <v>2</v>
      </c>
      <c r="E73" s="17"/>
      <c r="F73" s="10">
        <f>SUM(F74:F75)</f>
        <v>1350</v>
      </c>
      <c r="G73" s="10">
        <f>F73*12</f>
        <v>16200</v>
      </c>
    </row>
    <row r="74" spans="2:7" ht="15" x14ac:dyDescent="0.2">
      <c r="B74" s="25"/>
      <c r="C74" s="15" t="s">
        <v>62</v>
      </c>
      <c r="D74" s="15">
        <v>1</v>
      </c>
      <c r="E74" s="15">
        <v>650</v>
      </c>
      <c r="F74" s="15">
        <f t="shared" si="4"/>
        <v>650</v>
      </c>
      <c r="G74" s="15">
        <f>F74*12</f>
        <v>7800</v>
      </c>
    </row>
    <row r="75" spans="2:7" ht="15" x14ac:dyDescent="0.2">
      <c r="B75" s="25"/>
      <c r="C75" s="15" t="s">
        <v>65</v>
      </c>
      <c r="D75" s="15">
        <v>1</v>
      </c>
      <c r="E75" s="15">
        <v>700</v>
      </c>
      <c r="F75" s="15">
        <f t="shared" si="4"/>
        <v>700</v>
      </c>
      <c r="G75" s="15">
        <f>F75*12</f>
        <v>8400</v>
      </c>
    </row>
  </sheetData>
  <mergeCells count="1">
    <mergeCell ref="B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9" sqref="C19"/>
    </sheetView>
  </sheetViews>
  <sheetFormatPr defaultRowHeight="12.75" x14ac:dyDescent="0.2"/>
  <cols>
    <col min="2" max="2" width="43.28515625" customWidth="1"/>
    <col min="3" max="3" width="31" customWidth="1"/>
    <col min="4" max="4" width="17.7109375" customWidth="1"/>
    <col min="5" max="5" width="19.5703125" customWidth="1"/>
    <col min="6" max="6" width="28.85546875" customWidth="1"/>
  </cols>
  <sheetData>
    <row r="1" spans="1:6" ht="72" x14ac:dyDescent="0.2">
      <c r="A1" s="5" t="s">
        <v>8</v>
      </c>
      <c r="B1" s="11" t="s">
        <v>58</v>
      </c>
      <c r="C1" s="11" t="s">
        <v>54</v>
      </c>
      <c r="D1" s="11" t="s">
        <v>55</v>
      </c>
      <c r="E1" s="11" t="s">
        <v>56</v>
      </c>
      <c r="F1" s="11" t="s">
        <v>57</v>
      </c>
    </row>
    <row r="2" spans="1:6" ht="18" x14ac:dyDescent="0.2">
      <c r="A2" s="5"/>
      <c r="B2" s="11" t="s">
        <v>13</v>
      </c>
      <c r="C2" s="11">
        <f>C3+C24+C30+C37+C43+C48+C54+C61+C64+C67+C70</f>
        <v>12</v>
      </c>
      <c r="D2" s="11"/>
      <c r="E2" s="11">
        <f>E3+E24+E30+E37+E43+E48+E54+E61+E64+E67+E70</f>
        <v>12800</v>
      </c>
      <c r="F2" s="11">
        <f>F3+F24+F30+F37+F43+F48+F54+F61+F64+F67+F70</f>
        <v>153600</v>
      </c>
    </row>
    <row r="3" spans="1:6" ht="30" x14ac:dyDescent="0.2">
      <c r="A3" s="10" t="s">
        <v>0</v>
      </c>
      <c r="B3" s="10" t="s">
        <v>37</v>
      </c>
      <c r="C3" s="10">
        <f>SUM(C4:C23)</f>
        <v>12</v>
      </c>
      <c r="D3" s="10"/>
      <c r="E3" s="10">
        <f>SUM(E4:E23)</f>
        <v>12800</v>
      </c>
      <c r="F3" s="10">
        <f>SUM(F4:F23)</f>
        <v>153600</v>
      </c>
    </row>
    <row r="4" spans="1:6" ht="15" x14ac:dyDescent="0.2">
      <c r="A4" s="25"/>
      <c r="B4" s="25" t="s">
        <v>38</v>
      </c>
      <c r="C4" s="15"/>
      <c r="D4" s="15"/>
      <c r="E4" s="15"/>
      <c r="F4" s="15"/>
    </row>
    <row r="5" spans="1:6" ht="15" x14ac:dyDescent="0.2">
      <c r="A5" s="25"/>
      <c r="B5" s="29" t="s">
        <v>91</v>
      </c>
      <c r="C5" s="15">
        <v>3</v>
      </c>
      <c r="D5" s="15">
        <v>1000</v>
      </c>
      <c r="E5" s="15">
        <f t="shared" ref="E5:E7" si="0">C5*D5</f>
        <v>3000</v>
      </c>
      <c r="F5" s="15">
        <f t="shared" ref="F5:F7" si="1">E5*12</f>
        <v>36000</v>
      </c>
    </row>
    <row r="6" spans="1:6" ht="45" x14ac:dyDescent="0.2">
      <c r="A6" s="25"/>
      <c r="B6" s="25" t="s">
        <v>41</v>
      </c>
      <c r="C6" s="15"/>
      <c r="D6" s="15"/>
      <c r="E6" s="15"/>
      <c r="F6" s="15"/>
    </row>
    <row r="7" spans="1:6" ht="15" x14ac:dyDescent="0.2">
      <c r="A7" s="25"/>
      <c r="B7" s="29" t="s">
        <v>91</v>
      </c>
      <c r="C7" s="15">
        <v>5</v>
      </c>
      <c r="D7" s="15">
        <v>1000</v>
      </c>
      <c r="E7" s="15">
        <f t="shared" si="0"/>
        <v>5000</v>
      </c>
      <c r="F7" s="15">
        <f t="shared" si="1"/>
        <v>60000</v>
      </c>
    </row>
    <row r="8" spans="1:6" ht="30" x14ac:dyDescent="0.2">
      <c r="A8" s="10" t="s">
        <v>1</v>
      </c>
      <c r="B8" s="10" t="s">
        <v>22</v>
      </c>
      <c r="C8" s="17"/>
      <c r="D8" s="17"/>
      <c r="E8" s="17"/>
      <c r="F8" s="17"/>
    </row>
    <row r="9" spans="1:6" ht="15" x14ac:dyDescent="0.2">
      <c r="A9" s="25"/>
      <c r="B9" s="20" t="s">
        <v>92</v>
      </c>
      <c r="C9" s="15">
        <v>2</v>
      </c>
      <c r="D9" s="15">
        <v>900</v>
      </c>
      <c r="E9" s="15">
        <f>C9*D9</f>
        <v>1800</v>
      </c>
      <c r="F9" s="15">
        <f>E9*12</f>
        <v>21600</v>
      </c>
    </row>
    <row r="10" spans="1:6" ht="30" x14ac:dyDescent="0.2">
      <c r="A10" s="25"/>
      <c r="B10" s="20" t="s">
        <v>93</v>
      </c>
      <c r="C10" s="15">
        <v>2</v>
      </c>
      <c r="D10" s="15">
        <v>1500</v>
      </c>
      <c r="E10" s="15">
        <f>C10*D10</f>
        <v>3000</v>
      </c>
      <c r="F10" s="15">
        <f>E10*12</f>
        <v>36000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საშტატო</vt:lpstr>
      <vt:lpstr>შტატგარეშე პროგრამული</vt:lpstr>
      <vt:lpstr>შტატგარეშე ადმინისტრაციული</vt:lpstr>
      <vt:lpstr>საშტატო!Print_Area</vt:lpstr>
      <vt:lpstr>საშტატო!Print_Titles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Tamar Barkalaia</cp:lastModifiedBy>
  <cp:lastPrinted>2017-12-29T09:26:29Z</cp:lastPrinted>
  <dcterms:created xsi:type="dcterms:W3CDTF">2010-01-04T17:01:53Z</dcterms:created>
  <dcterms:modified xsi:type="dcterms:W3CDTF">2019-08-27T15:20:28Z</dcterms:modified>
</cp:coreProperties>
</file>