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 activeTab="1"/>
  </bookViews>
  <sheets>
    <sheet name="Org chart" sheetId="4" r:id="rId1"/>
    <sheet name="budget" sheetId="5" r:id="rId2"/>
  </sheets>
  <calcPr calcId="145621"/>
</workbook>
</file>

<file path=xl/calcChain.xml><?xml version="1.0" encoding="utf-8"?>
<calcChain xmlns="http://schemas.openxmlformats.org/spreadsheetml/2006/main">
  <c r="C25" i="5" l="1"/>
  <c r="K55" i="5" l="1"/>
  <c r="G23" i="5" l="1"/>
  <c r="G11" i="5" l="1"/>
  <c r="G6" i="5"/>
  <c r="G9" i="5"/>
  <c r="C15" i="5"/>
  <c r="G25" i="5" l="1"/>
  <c r="C19" i="5"/>
  <c r="C18" i="5"/>
  <c r="C9" i="5" l="1"/>
</calcChain>
</file>

<file path=xl/sharedStrings.xml><?xml version="1.0" encoding="utf-8"?>
<sst xmlns="http://schemas.openxmlformats.org/spreadsheetml/2006/main" count="179" uniqueCount="95">
  <si>
    <t>მძღოლი</t>
  </si>
  <si>
    <t>შესყიდვები</t>
  </si>
  <si>
    <t>დასაქმების პროგრამების სამმართველო (2000)</t>
  </si>
  <si>
    <t>დასაქმების მაძიებელთა და დამსაქმებელთა აღრიცხვის სამმართველო (2000)</t>
  </si>
  <si>
    <t>მონიტორინგის, სტატისტიკისა და ანალიტიკის სამმართველო (2000)</t>
  </si>
  <si>
    <t>დირექტორი (4400)</t>
  </si>
  <si>
    <t>ფინანსური და ადმინისტრაციული სამმართველო (2000)</t>
  </si>
  <si>
    <t>PR</t>
  </si>
  <si>
    <t>სამეურნეო/ლოგისტიკა</t>
  </si>
  <si>
    <t>დირექტორი</t>
  </si>
  <si>
    <t>აპარატი</t>
  </si>
  <si>
    <t>იურისტები (2) 1300</t>
  </si>
  <si>
    <t>საარსებო წყაროებით უზრუნველყოფის დეპარტამენტი (2500)</t>
  </si>
  <si>
    <t>საარსებო დეპ</t>
  </si>
  <si>
    <t>საარსებო წყაროების კოორდინატორი (1100)</t>
  </si>
  <si>
    <t>საარსებო წყაროების და მიგრაციის პროგრამების სამმართველო (2000)</t>
  </si>
  <si>
    <t>აპარატი (2500)</t>
  </si>
  <si>
    <t>მიგრაც. კოორდ</t>
  </si>
  <si>
    <t>საარსებ. კოორდ</t>
  </si>
  <si>
    <t>საქმისწარმ/HR</t>
  </si>
  <si>
    <t>ბუღალტ</t>
  </si>
  <si>
    <t>მთავარი სპეც (1150)</t>
  </si>
  <si>
    <t>უფ სპეც (850)</t>
  </si>
  <si>
    <t>დასაქმების ხელშეწყობის დეპარტამენტი (3600)</t>
  </si>
  <si>
    <t>PR (1300)</t>
  </si>
  <si>
    <t>დასაქმების დეპ</t>
  </si>
  <si>
    <t>ფინანსები/ბიუჯეტი</t>
  </si>
  <si>
    <t>სამმართველოები (5)</t>
  </si>
  <si>
    <t>იურისტ (2)</t>
  </si>
  <si>
    <t>მთავარი სპეც (4)</t>
  </si>
  <si>
    <t>უფ. სპეც (3)</t>
  </si>
  <si>
    <t>* ანალიტიკა/სტატისტიკა</t>
  </si>
  <si>
    <t>* IT (1000)</t>
  </si>
  <si>
    <t>* მძღოლი (2) (900 და 1000)</t>
  </si>
  <si>
    <t>* 2 საველე ოფიცერი (1000)</t>
  </si>
  <si>
    <t>მთ. სპეც (2)</t>
  </si>
  <si>
    <t>უფ სპეც (2)</t>
  </si>
  <si>
    <t>სპეც</t>
  </si>
  <si>
    <t>შრომით ხელშ (5)</t>
  </si>
  <si>
    <t xml:space="preserve">უფ სპეც </t>
  </si>
  <si>
    <t>მაძიებელთა აღრიცხ. სამმართ</t>
  </si>
  <si>
    <t>დასაქმების პროგრ სამმართ</t>
  </si>
  <si>
    <t xml:space="preserve">შრომით ხელშ </t>
  </si>
  <si>
    <t>ბუღალტერია (700)</t>
  </si>
  <si>
    <t>საქმისწარმოება/HR (1000)</t>
  </si>
  <si>
    <t>ბიუჯეტი/ფინანსები (1300)</t>
  </si>
  <si>
    <t>ცენტრალური ოფისი</t>
  </si>
  <si>
    <t>* წითლად -  შტატგარეშე</t>
  </si>
  <si>
    <t>* ცხელი ხაზის ოპერატორი (700)</t>
  </si>
  <si>
    <t>IT</t>
  </si>
  <si>
    <t>ცხელი ხაზი</t>
  </si>
  <si>
    <t>ანალიტიკა/სტატისტიკა (2)</t>
  </si>
  <si>
    <t>შტატი (28)</t>
  </si>
  <si>
    <t>მონიტორი (2)</t>
  </si>
  <si>
    <t>თბილისის სოციალური მომსახურების საქალაქო ცენტრი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</si>
  <si>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</si>
  <si>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(დამსაქმებელთან ურთიერთობის მიმართულებით)</t>
  </si>
  <si>
    <t>შრომითი ხელშეკრულებით დასაქმებული პირი (კომუნიკაციის კოორდინატორი)</t>
  </si>
  <si>
    <t>ძველი თბილისის სერვის ცენტრი</t>
  </si>
  <si>
    <t>შრომითი ხელშეკრულებით დასაქმებული პირი (კარიერის დაგეგმვის სპეციალისტი)</t>
  </si>
  <si>
    <t xml:space="preserve">შრომითი ხელშეკრულებით დასაქმებული პირი </t>
  </si>
  <si>
    <t>დიდუბე-ჩუღურეთის სერვის ცენტრი</t>
  </si>
  <si>
    <t>შრომითი ხელშეკრულებით დასაქმებული პირი (სამუშაოს მაძიებელთან მიმართულებით)</t>
  </si>
  <si>
    <t>ვაკე-საბურთალოს სერვის ცენტრი</t>
  </si>
  <si>
    <t>შრომითი ხელშეკრულებით დასაქმებული პირი (ხელშეწყობითი დასაქმების სპეციალისტი)</t>
  </si>
  <si>
    <t>იმერეთის სოციალური მომსახურების სამხარეო ცენტრი</t>
  </si>
  <si>
    <t xml:space="preserve">სპეციალისტი 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</si>
  <si>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</si>
  <si>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</si>
  <si>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გურიის სოციალური მომსახურების სამხარეო ცენტრი</t>
  </si>
  <si>
    <t>უფროსი სპეციალისტი</t>
  </si>
  <si>
    <t>სამეგრელო-ზემო სვანეთი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</si>
  <si>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</si>
  <si>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სპეციალისტი (დასაქმება/მეურვეობა)</t>
  </si>
  <si>
    <t>სამცხე-ჯავახეთის სოციალური მომსახურების სამხარეო ცენტრი</t>
  </si>
  <si>
    <t>მცხეთა მთიანეთის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</si>
  <si>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</si>
  <si>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</si>
  <si>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სპეციალისტი</t>
  </si>
  <si>
    <t>აჭარის ა/რ ფილიალი</t>
  </si>
  <si>
    <t>შტატგარეშე (35)</t>
  </si>
  <si>
    <t>მიგრაცია/ინტეგრაცია/რეინტეგრაციის კოორდინატორი (1000)</t>
  </si>
  <si>
    <t>მონიტორინგი</t>
  </si>
  <si>
    <t>საარსებოს სამმართველო</t>
  </si>
  <si>
    <t>საველე ოფიცერი (2)</t>
  </si>
  <si>
    <t>შტატგარეშე (23)</t>
  </si>
  <si>
    <t>* უფ სპეც (2) 1700</t>
  </si>
  <si>
    <t>* სპეც 700</t>
  </si>
  <si>
    <t>* შრომით ხელშ  1000</t>
  </si>
  <si>
    <t>* შრომით ხელშ 800</t>
  </si>
  <si>
    <t>* შრომით ხელშ 850</t>
  </si>
  <si>
    <t>* მთ. სპეც (2) 2300</t>
  </si>
  <si>
    <t>* უფ სპეც 850</t>
  </si>
  <si>
    <t>* შრომით ხელშ (5) 5000</t>
  </si>
  <si>
    <t>ტერიტორიული ერთეულები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</si>
</sst>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0" fillId="0" borderId="14" xfId="0" applyBorder="1"/>
    <xf numFmtId="0" fontId="0" fillId="0" borderId="15" xfId="0" applyBorder="1"/>
    <xf numFmtId="0" fontId="3" fillId="0" borderId="5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2" borderId="0" xfId="0" applyFill="1" applyBorder="1"/>
    <xf numFmtId="0" fontId="0" fillId="0" borderId="0" xfId="0" applyFill="1" applyBorder="1" applyAlignment="1">
      <alignment vertical="center"/>
    </xf>
    <xf numFmtId="0" fontId="6" fillId="3" borderId="3" xfId="1" applyNumberFormat="1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12" fillId="4" borderId="3" xfId="2" applyNumberFormat="1" applyFont="1" applyFill="1" applyBorder="1" applyAlignment="1">
      <alignment horizontal="left" vertical="center" wrapText="1"/>
    </xf>
    <xf numFmtId="0" fontId="12" fillId="4" borderId="3" xfId="0" applyNumberFormat="1" applyFont="1" applyFill="1" applyBorder="1" applyAlignment="1">
      <alignment horizontal="left" vertical="center" wrapText="1"/>
    </xf>
    <xf numFmtId="49" fontId="10" fillId="3" borderId="1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/>
    <xf numFmtId="0" fontId="10" fillId="3" borderId="1" xfId="1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49" fontId="12" fillId="4" borderId="1" xfId="2" applyNumberFormat="1" applyFont="1" applyFill="1" applyBorder="1" applyAlignment="1">
      <alignment horizontal="left" vertical="center" wrapText="1"/>
    </xf>
    <xf numFmtId="4" fontId="3" fillId="0" borderId="5" xfId="0" applyNumberFormat="1" applyFont="1" applyBorder="1"/>
    <xf numFmtId="0" fontId="0" fillId="0" borderId="16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5" fillId="0" borderId="17" xfId="2" applyNumberFormat="1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3" borderId="17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0" xfId="0" applyFont="1" applyFill="1" applyBorder="1"/>
    <xf numFmtId="0" fontId="0" fillId="0" borderId="13" xfId="0" applyFill="1" applyBorder="1"/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5" borderId="6" xfId="0" applyFill="1" applyBorder="1"/>
    <xf numFmtId="0" fontId="3" fillId="5" borderId="7" xfId="0" applyFont="1" applyFill="1" applyBorder="1" applyAlignment="1">
      <alignment horizontal="center" vertical="center"/>
    </xf>
    <xf numFmtId="0" fontId="0" fillId="5" borderId="8" xfId="0" applyFill="1" applyBorder="1"/>
    <xf numFmtId="0" fontId="3" fillId="0" borderId="13" xfId="0" applyFont="1" applyBorder="1" applyAlignment="1"/>
    <xf numFmtId="0" fontId="3" fillId="0" borderId="13" xfId="0" applyFont="1" applyBorder="1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</cellXfs>
  <cellStyles count="3"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2</xdr:row>
      <xdr:rowOff>85725</xdr:rowOff>
    </xdr:from>
    <xdr:to>
      <xdr:col>3</xdr:col>
      <xdr:colOff>304800</xdr:colOff>
      <xdr:row>3</xdr:row>
      <xdr:rowOff>114300</xdr:rowOff>
    </xdr:to>
    <xdr:cxnSp macro="">
      <xdr:nvCxnSpPr>
        <xdr:cNvPr id="4" name="Straight Arrow Connector 3"/>
        <xdr:cNvCxnSpPr/>
      </xdr:nvCxnSpPr>
      <xdr:spPr>
        <a:xfrm flipH="1">
          <a:off x="2619375" y="466725"/>
          <a:ext cx="1809750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1866900</xdr:colOff>
      <xdr:row>2</xdr:row>
      <xdr:rowOff>38100</xdr:rowOff>
    </xdr:from>
    <xdr:to>
      <xdr:col>3</xdr:col>
      <xdr:colOff>1876425</xdr:colOff>
      <xdr:row>3</xdr:row>
      <xdr:rowOff>171450</xdr:rowOff>
    </xdr:to>
    <xdr:cxnSp macro="">
      <xdr:nvCxnSpPr>
        <xdr:cNvPr id="6" name="Straight Arrow Connector 5"/>
        <xdr:cNvCxnSpPr/>
      </xdr:nvCxnSpPr>
      <xdr:spPr>
        <a:xfrm flipH="1">
          <a:off x="5991225" y="419100"/>
          <a:ext cx="95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1543050</xdr:colOff>
      <xdr:row>2</xdr:row>
      <xdr:rowOff>38100</xdr:rowOff>
    </xdr:from>
    <xdr:to>
      <xdr:col>6</xdr:col>
      <xdr:colOff>885825</xdr:colOff>
      <xdr:row>3</xdr:row>
      <xdr:rowOff>133350</xdr:rowOff>
    </xdr:to>
    <xdr:cxnSp macro="">
      <xdr:nvCxnSpPr>
        <xdr:cNvPr id="8" name="Straight Arrow Connector 7"/>
        <xdr:cNvCxnSpPr/>
      </xdr:nvCxnSpPr>
      <xdr:spPr>
        <a:xfrm>
          <a:off x="7715250" y="419100"/>
          <a:ext cx="1628775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1114425</xdr:colOff>
      <xdr:row>5</xdr:row>
      <xdr:rowOff>9525</xdr:rowOff>
    </xdr:from>
    <xdr:to>
      <xdr:col>1</xdr:col>
      <xdr:colOff>1114425</xdr:colOff>
      <xdr:row>6</xdr:row>
      <xdr:rowOff>0</xdr:rowOff>
    </xdr:to>
    <xdr:cxnSp macro="">
      <xdr:nvCxnSpPr>
        <xdr:cNvPr id="10" name="Straight Arrow Connector 9"/>
        <xdr:cNvCxnSpPr/>
      </xdr:nvCxnSpPr>
      <xdr:spPr>
        <a:xfrm>
          <a:off x="2419350" y="1343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1028700</xdr:colOff>
      <xdr:row>7</xdr:row>
      <xdr:rowOff>0</xdr:rowOff>
    </xdr:from>
    <xdr:to>
      <xdr:col>1</xdr:col>
      <xdr:colOff>1028700</xdr:colOff>
      <xdr:row>7</xdr:row>
      <xdr:rowOff>180975</xdr:rowOff>
    </xdr:to>
    <xdr:cxnSp macro="">
      <xdr:nvCxnSpPr>
        <xdr:cNvPr id="11" name="Straight Arrow Connector 10"/>
        <xdr:cNvCxnSpPr/>
      </xdr:nvCxnSpPr>
      <xdr:spPr>
        <a:xfrm>
          <a:off x="23336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942975</xdr:colOff>
      <xdr:row>7</xdr:row>
      <xdr:rowOff>9525</xdr:rowOff>
    </xdr:from>
    <xdr:to>
      <xdr:col>3</xdr:col>
      <xdr:colOff>942975</xdr:colOff>
      <xdr:row>8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762000</xdr:colOff>
      <xdr:row>7</xdr:row>
      <xdr:rowOff>28575</xdr:rowOff>
    </xdr:from>
    <xdr:to>
      <xdr:col>4</xdr:col>
      <xdr:colOff>762000</xdr:colOff>
      <xdr:row>8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7</xdr:row>
      <xdr:rowOff>28575</xdr:rowOff>
    </xdr:from>
    <xdr:to>
      <xdr:col>6</xdr:col>
      <xdr:colOff>561975</xdr:colOff>
      <xdr:row>8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809625</xdr:colOff>
      <xdr:row>7</xdr:row>
      <xdr:rowOff>0</xdr:rowOff>
    </xdr:from>
    <xdr:to>
      <xdr:col>7</xdr:col>
      <xdr:colOff>809625</xdr:colOff>
      <xdr:row>7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1304925</xdr:colOff>
      <xdr:row>5</xdr:row>
      <xdr:rowOff>38100</xdr:rowOff>
    </xdr:from>
    <xdr:to>
      <xdr:col>3</xdr:col>
      <xdr:colOff>1619250</xdr:colOff>
      <xdr:row>5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5</xdr:row>
      <xdr:rowOff>0</xdr:rowOff>
    </xdr:from>
    <xdr:to>
      <xdr:col>4</xdr:col>
      <xdr:colOff>581025</xdr:colOff>
      <xdr:row>5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981075</xdr:colOff>
      <xdr:row>5</xdr:row>
      <xdr:rowOff>28575</xdr:rowOff>
    </xdr:from>
    <xdr:to>
      <xdr:col>6</xdr:col>
      <xdr:colOff>1314450</xdr:colOff>
      <xdr:row>6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439275" y="1362075"/>
          <a:ext cx="333375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4</xdr:row>
      <xdr:rowOff>561975</xdr:rowOff>
    </xdr:from>
    <xdr:to>
      <xdr:col>7</xdr:col>
      <xdr:colOff>800100</xdr:colOff>
      <xdr:row>5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1838325</xdr:colOff>
      <xdr:row>22</xdr:row>
      <xdr:rowOff>9525</xdr:rowOff>
    </xdr:from>
    <xdr:to>
      <xdr:col>3</xdr:col>
      <xdr:colOff>219075</xdr:colOff>
      <xdr:row>22</xdr:row>
      <xdr:rowOff>142875</xdr:rowOff>
    </xdr:to>
    <xdr:cxnSp macro="">
      <xdr:nvCxnSpPr>
        <xdr:cNvPr id="27" name="Straight Arrow Connector 26"/>
        <xdr:cNvCxnSpPr/>
      </xdr:nvCxnSpPr>
      <xdr:spPr>
        <a:xfrm flipH="1">
          <a:off x="3143250" y="8258175"/>
          <a:ext cx="120015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1323975</xdr:colOff>
      <xdr:row>22</xdr:row>
      <xdr:rowOff>9525</xdr:rowOff>
    </xdr:from>
    <xdr:to>
      <xdr:col>4</xdr:col>
      <xdr:colOff>561975</xdr:colOff>
      <xdr:row>22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22</xdr:row>
      <xdr:rowOff>9525</xdr:rowOff>
    </xdr:from>
    <xdr:to>
      <xdr:col>3</xdr:col>
      <xdr:colOff>828675</xdr:colOff>
      <xdr:row>23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685800</xdr:rowOff>
    </xdr:from>
    <xdr:to>
      <xdr:col>2</xdr:col>
      <xdr:colOff>581025</xdr:colOff>
      <xdr:row>17</xdr:row>
      <xdr:rowOff>314325</xdr:rowOff>
    </xdr:to>
    <xdr:sp macro="" textlink="">
      <xdr:nvSpPr>
        <xdr:cNvPr id="35" name="Curved Right Arrow 34"/>
        <xdr:cNvSpPr/>
      </xdr:nvSpPr>
      <xdr:spPr>
        <a:xfrm>
          <a:off x="3686175" y="2209800"/>
          <a:ext cx="409575" cy="343852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1"/>
  <sheetViews>
    <sheetView workbookViewId="0">
      <selection activeCell="J12" sqref="J12"/>
    </sheetView>
  </sheetViews>
  <sheetFormatPr defaultRowHeight="15" x14ac:dyDescent="0.25"/>
  <cols>
    <col min="1" max="1" width="19.5703125" customWidth="1"/>
    <col min="2" max="2" width="33.140625" customWidth="1"/>
    <col min="4" max="4" width="30.7109375" customWidth="1"/>
    <col min="5" max="5" width="25.140625" customWidth="1"/>
    <col min="7" max="7" width="22.28515625" customWidth="1"/>
    <col min="8" max="8" width="27.28515625" customWidth="1"/>
    <col min="9" max="9" width="15.5703125" customWidth="1"/>
    <col min="10" max="10" width="17.5703125" customWidth="1"/>
    <col min="11" max="11" width="18.42578125" customWidth="1"/>
    <col min="12" max="12" width="17.28515625" customWidth="1"/>
  </cols>
  <sheetData>
    <row r="2" spans="2:11" x14ac:dyDescent="0.25">
      <c r="D2" s="61" t="s">
        <v>5</v>
      </c>
      <c r="E2" s="62"/>
      <c r="H2" s="16" t="s">
        <v>47</v>
      </c>
    </row>
    <row r="5" spans="2:11" ht="45" x14ac:dyDescent="0.25">
      <c r="B5" s="7" t="s">
        <v>12</v>
      </c>
      <c r="C5" s="8"/>
      <c r="D5" s="63" t="s">
        <v>23</v>
      </c>
      <c r="E5" s="64"/>
      <c r="F5" s="8"/>
      <c r="G5" s="63" t="s">
        <v>16</v>
      </c>
      <c r="H5" s="64"/>
      <c r="I5" s="1"/>
      <c r="K5" s="5"/>
    </row>
    <row r="6" spans="2:11" x14ac:dyDescent="0.25">
      <c r="B6" s="5"/>
      <c r="E6" s="5"/>
      <c r="G6" s="6"/>
      <c r="I6" s="1"/>
      <c r="K6" s="5"/>
    </row>
    <row r="7" spans="2:11" ht="75" x14ac:dyDescent="0.25">
      <c r="B7" s="9" t="s">
        <v>15</v>
      </c>
      <c r="C7" s="10"/>
      <c r="D7" s="9" t="s">
        <v>2</v>
      </c>
      <c r="E7" s="9" t="s">
        <v>3</v>
      </c>
      <c r="F7" s="10"/>
      <c r="G7" s="9" t="s">
        <v>6</v>
      </c>
      <c r="H7" s="9" t="s">
        <v>4</v>
      </c>
      <c r="I7" s="5"/>
      <c r="J7" s="5"/>
      <c r="K7" s="4"/>
    </row>
    <row r="8" spans="2:11" x14ac:dyDescent="0.25">
      <c r="B8" s="11"/>
      <c r="C8" s="10"/>
      <c r="D8" s="10"/>
      <c r="E8" s="10"/>
      <c r="F8" s="10"/>
      <c r="G8" s="11"/>
      <c r="H8" s="11"/>
      <c r="I8" s="5"/>
      <c r="J8" s="5"/>
      <c r="K8" s="4"/>
    </row>
    <row r="9" spans="2:11" ht="30" x14ac:dyDescent="0.25">
      <c r="B9" s="9" t="s">
        <v>81</v>
      </c>
      <c r="C9" s="10"/>
      <c r="D9" s="9" t="s">
        <v>21</v>
      </c>
      <c r="E9" s="9" t="s">
        <v>21</v>
      </c>
      <c r="F9" s="10"/>
      <c r="G9" s="13" t="s">
        <v>1</v>
      </c>
      <c r="H9" s="9" t="s">
        <v>82</v>
      </c>
      <c r="I9" s="1"/>
    </row>
    <row r="10" spans="2:11" ht="30" x14ac:dyDescent="0.25">
      <c r="B10" s="3" t="s">
        <v>14</v>
      </c>
      <c r="C10" s="10"/>
      <c r="D10" s="13" t="s">
        <v>21</v>
      </c>
      <c r="E10" s="14" t="s">
        <v>21</v>
      </c>
      <c r="F10" s="10"/>
      <c r="G10" s="14" t="s">
        <v>8</v>
      </c>
      <c r="H10" s="15" t="s">
        <v>31</v>
      </c>
      <c r="I10" s="1"/>
    </row>
    <row r="11" spans="2:11" ht="30" x14ac:dyDescent="0.25">
      <c r="B11" s="12" t="s">
        <v>34</v>
      </c>
      <c r="C11" s="10"/>
      <c r="D11" s="13" t="s">
        <v>22</v>
      </c>
      <c r="E11" s="14" t="s">
        <v>22</v>
      </c>
      <c r="F11" s="10"/>
      <c r="G11" s="14" t="s">
        <v>44</v>
      </c>
      <c r="H11" s="12" t="s">
        <v>31</v>
      </c>
    </row>
    <row r="12" spans="2:11" x14ac:dyDescent="0.25">
      <c r="B12" s="10"/>
      <c r="C12" s="10"/>
      <c r="D12" s="47" t="s">
        <v>86</v>
      </c>
      <c r="E12" s="14" t="s">
        <v>22</v>
      </c>
      <c r="F12" s="10"/>
      <c r="G12" s="14" t="s">
        <v>43</v>
      </c>
      <c r="H12" s="10"/>
    </row>
    <row r="13" spans="2:11" ht="30" x14ac:dyDescent="0.25">
      <c r="B13" s="10"/>
      <c r="C13" s="10"/>
      <c r="D13" s="47" t="s">
        <v>87</v>
      </c>
      <c r="E13" s="47" t="s">
        <v>91</v>
      </c>
      <c r="F13" s="10"/>
      <c r="G13" s="14" t="s">
        <v>45</v>
      </c>
      <c r="H13" s="10"/>
    </row>
    <row r="14" spans="2:11" x14ac:dyDescent="0.25">
      <c r="B14" s="10"/>
      <c r="C14" s="10"/>
      <c r="D14" s="47" t="s">
        <v>88</v>
      </c>
      <c r="E14" s="47" t="s">
        <v>92</v>
      </c>
      <c r="F14" s="10"/>
      <c r="G14" s="14" t="s">
        <v>11</v>
      </c>
      <c r="H14" s="10"/>
    </row>
    <row r="15" spans="2:11" x14ac:dyDescent="0.25">
      <c r="B15" s="10"/>
      <c r="C15" s="10"/>
      <c r="D15" s="47" t="s">
        <v>89</v>
      </c>
      <c r="E15" s="47" t="s">
        <v>87</v>
      </c>
      <c r="F15" s="10"/>
      <c r="G15" s="14" t="s">
        <v>24</v>
      </c>
      <c r="H15" s="10"/>
    </row>
    <row r="16" spans="2:11" x14ac:dyDescent="0.25">
      <c r="B16" s="10"/>
      <c r="C16" s="10"/>
      <c r="D16" s="47" t="s">
        <v>90</v>
      </c>
      <c r="E16" s="47" t="s">
        <v>93</v>
      </c>
      <c r="F16" s="10"/>
      <c r="G16" s="12" t="s">
        <v>32</v>
      </c>
      <c r="H16" s="10"/>
    </row>
    <row r="17" spans="2:8" ht="30" x14ac:dyDescent="0.25">
      <c r="B17" s="10"/>
      <c r="C17" s="10"/>
      <c r="F17" s="10"/>
      <c r="G17" s="12" t="s">
        <v>48</v>
      </c>
      <c r="H17" s="10"/>
    </row>
    <row r="18" spans="2:8" ht="40.5" x14ac:dyDescent="0.25">
      <c r="D18" s="48" t="s">
        <v>54</v>
      </c>
      <c r="F18" s="10"/>
      <c r="G18" s="12" t="s">
        <v>33</v>
      </c>
      <c r="H18" s="10"/>
    </row>
    <row r="19" spans="2:8" ht="27" x14ac:dyDescent="0.25">
      <c r="D19" s="49" t="s">
        <v>55</v>
      </c>
    </row>
    <row r="20" spans="2:8" ht="75" x14ac:dyDescent="0.25">
      <c r="D20" s="45" t="s">
        <v>56</v>
      </c>
    </row>
    <row r="21" spans="2:8" ht="60" x14ac:dyDescent="0.25">
      <c r="D21" s="45" t="s">
        <v>57</v>
      </c>
    </row>
    <row r="22" spans="2:8" ht="27" x14ac:dyDescent="0.25">
      <c r="D22" s="49" t="s">
        <v>55</v>
      </c>
    </row>
    <row r="23" spans="2:8" x14ac:dyDescent="0.25">
      <c r="D23" s="39"/>
    </row>
    <row r="24" spans="2:8" ht="25.5" x14ac:dyDescent="0.25">
      <c r="B24" s="41" t="s">
        <v>58</v>
      </c>
      <c r="D24" s="50" t="s">
        <v>63</v>
      </c>
      <c r="E24" s="42" t="s">
        <v>61</v>
      </c>
    </row>
    <row r="25" spans="2:8" ht="90" x14ac:dyDescent="0.25">
      <c r="B25" s="40" t="s">
        <v>59</v>
      </c>
      <c r="D25" s="45" t="s">
        <v>64</v>
      </c>
      <c r="E25" s="40" t="s">
        <v>62</v>
      </c>
    </row>
    <row r="26" spans="2:8" ht="60" x14ac:dyDescent="0.25">
      <c r="B26" s="40" t="s">
        <v>60</v>
      </c>
      <c r="D26" s="45" t="s">
        <v>59</v>
      </c>
      <c r="E26" s="39" t="s">
        <v>55</v>
      </c>
    </row>
    <row r="27" spans="2:8" x14ac:dyDescent="0.25">
      <c r="D27" s="2"/>
    </row>
    <row r="28" spans="2:8" ht="40.5" x14ac:dyDescent="0.25">
      <c r="D28" s="43" t="s">
        <v>65</v>
      </c>
    </row>
    <row r="29" spans="2:8" x14ac:dyDescent="0.25">
      <c r="D29" s="44" t="s">
        <v>66</v>
      </c>
    </row>
    <row r="30" spans="2:8" ht="90" x14ac:dyDescent="0.25">
      <c r="D30" s="45" t="s">
        <v>67</v>
      </c>
    </row>
    <row r="31" spans="2:8" ht="60" x14ac:dyDescent="0.25">
      <c r="D31" s="45" t="s">
        <v>68</v>
      </c>
    </row>
    <row r="32" spans="2:8" ht="40.5" x14ac:dyDescent="0.25">
      <c r="D32" s="43" t="s">
        <v>69</v>
      </c>
    </row>
    <row r="33" spans="4:4" x14ac:dyDescent="0.25">
      <c r="D33" s="44" t="s">
        <v>70</v>
      </c>
    </row>
    <row r="34" spans="4:4" ht="60" x14ac:dyDescent="0.25">
      <c r="D34" s="45" t="s">
        <v>68</v>
      </c>
    </row>
    <row r="35" spans="4:4" ht="40.5" x14ac:dyDescent="0.25">
      <c r="D35" s="43" t="s">
        <v>71</v>
      </c>
    </row>
    <row r="36" spans="4:4" ht="30" x14ac:dyDescent="0.25">
      <c r="D36" s="45" t="s">
        <v>55</v>
      </c>
    </row>
    <row r="37" spans="4:4" ht="30" x14ac:dyDescent="0.25">
      <c r="D37" s="45" t="s">
        <v>55</v>
      </c>
    </row>
    <row r="38" spans="4:4" ht="38.25" x14ac:dyDescent="0.25">
      <c r="D38" s="46" t="s">
        <v>72</v>
      </c>
    </row>
    <row r="39" spans="4:4" ht="46.5" customHeight="1" x14ac:dyDescent="0.25">
      <c r="D39" s="45" t="s">
        <v>70</v>
      </c>
    </row>
    <row r="40" spans="4:4" ht="52.5" customHeight="1" x14ac:dyDescent="0.25">
      <c r="D40" s="44" t="s">
        <v>73</v>
      </c>
    </row>
    <row r="41" spans="4:4" ht="60" x14ac:dyDescent="0.25">
      <c r="D41" s="45" t="s">
        <v>59</v>
      </c>
    </row>
    <row r="42" spans="4:4" ht="60" x14ac:dyDescent="0.25">
      <c r="D42" s="45" t="s">
        <v>68</v>
      </c>
    </row>
    <row r="43" spans="4:4" ht="30" x14ac:dyDescent="0.25">
      <c r="D43" s="45" t="s">
        <v>55</v>
      </c>
    </row>
    <row r="44" spans="4:4" ht="38.25" x14ac:dyDescent="0.25">
      <c r="D44" s="46" t="s">
        <v>74</v>
      </c>
    </row>
    <row r="45" spans="4:4" x14ac:dyDescent="0.25">
      <c r="D45" s="45" t="s">
        <v>70</v>
      </c>
    </row>
    <row r="46" spans="4:4" ht="27" x14ac:dyDescent="0.25">
      <c r="D46" s="44" t="s">
        <v>73</v>
      </c>
    </row>
    <row r="47" spans="4:4" ht="38.25" x14ac:dyDescent="0.25">
      <c r="D47" s="46" t="s">
        <v>75</v>
      </c>
    </row>
    <row r="48" spans="4:4" x14ac:dyDescent="0.25">
      <c r="D48" s="45" t="s">
        <v>70</v>
      </c>
    </row>
    <row r="49" spans="4:4" ht="60" x14ac:dyDescent="0.25">
      <c r="D49" s="45" t="s">
        <v>59</v>
      </c>
    </row>
    <row r="50" spans="4:4" ht="38.25" x14ac:dyDescent="0.25">
      <c r="D50" s="46" t="s">
        <v>76</v>
      </c>
    </row>
    <row r="51" spans="4:4" x14ac:dyDescent="0.25">
      <c r="D51" s="45" t="s">
        <v>70</v>
      </c>
    </row>
    <row r="52" spans="4:4" ht="60" x14ac:dyDescent="0.25">
      <c r="D52" s="45" t="s">
        <v>68</v>
      </c>
    </row>
    <row r="53" spans="4:4" ht="60" x14ac:dyDescent="0.25">
      <c r="D53" s="45" t="s">
        <v>68</v>
      </c>
    </row>
    <row r="54" spans="4:4" ht="90" x14ac:dyDescent="0.25">
      <c r="D54" s="45" t="s">
        <v>67</v>
      </c>
    </row>
    <row r="55" spans="4:4" ht="38.25" x14ac:dyDescent="0.25">
      <c r="D55" s="46" t="s">
        <v>77</v>
      </c>
    </row>
    <row r="56" spans="4:4" x14ac:dyDescent="0.25">
      <c r="D56" s="45" t="s">
        <v>78</v>
      </c>
    </row>
    <row r="57" spans="4:4" ht="60" x14ac:dyDescent="0.25">
      <c r="D57" s="45" t="s">
        <v>59</v>
      </c>
    </row>
    <row r="58" spans="4:4" x14ac:dyDescent="0.25">
      <c r="D58" s="46" t="s">
        <v>79</v>
      </c>
    </row>
    <row r="59" spans="4:4" ht="60" x14ac:dyDescent="0.25">
      <c r="D59" s="45" t="s">
        <v>68</v>
      </c>
    </row>
    <row r="60" spans="4:4" ht="90" x14ac:dyDescent="0.25">
      <c r="D60" s="45" t="s">
        <v>67</v>
      </c>
    </row>
    <row r="61" spans="4:4" ht="30" x14ac:dyDescent="0.25">
      <c r="D61" s="45" t="s">
        <v>55</v>
      </c>
    </row>
  </sheetData>
  <mergeCells count="3">
    <mergeCell ref="D2:E2"/>
    <mergeCell ref="D5:E5"/>
    <mergeCell ref="G5:H5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M13" sqref="M13"/>
    </sheetView>
  </sheetViews>
  <sheetFormatPr defaultRowHeight="15" x14ac:dyDescent="0.25"/>
  <cols>
    <col min="2" max="2" width="24.85546875" customWidth="1"/>
    <col min="6" max="6" width="27.7109375" customWidth="1"/>
    <col min="10" max="10" width="67.42578125" customWidth="1"/>
  </cols>
  <sheetData>
    <row r="1" spans="1:11" ht="24" customHeight="1" thickBot="1" x14ac:dyDescent="0.3">
      <c r="A1" s="72" t="s">
        <v>46</v>
      </c>
      <c r="B1" s="73"/>
      <c r="C1" s="73"/>
      <c r="D1" s="73"/>
      <c r="E1" s="73"/>
      <c r="F1" s="73"/>
      <c r="G1" s="74"/>
      <c r="I1" s="75"/>
      <c r="J1" s="76" t="s">
        <v>94</v>
      </c>
      <c r="K1" s="77"/>
    </row>
    <row r="2" spans="1:11" x14ac:dyDescent="0.25">
      <c r="A2" s="17"/>
      <c r="B2" s="18"/>
      <c r="C2" s="19"/>
      <c r="D2" s="18"/>
      <c r="E2" s="17"/>
      <c r="F2" s="18"/>
      <c r="G2" s="19"/>
      <c r="I2" s="20"/>
      <c r="J2" s="4"/>
      <c r="K2" s="21"/>
    </row>
    <row r="3" spans="1:11" x14ac:dyDescent="0.25">
      <c r="A3" s="20"/>
      <c r="B3" s="65" t="s">
        <v>52</v>
      </c>
      <c r="C3" s="78"/>
      <c r="D3" s="4"/>
      <c r="E3" s="20"/>
      <c r="F3" s="66" t="s">
        <v>85</v>
      </c>
      <c r="G3" s="67"/>
      <c r="I3" s="20"/>
      <c r="J3" s="68" t="s">
        <v>80</v>
      </c>
      <c r="K3" s="69"/>
    </row>
    <row r="4" spans="1:11" x14ac:dyDescent="0.25">
      <c r="A4" s="20"/>
      <c r="B4" s="4"/>
      <c r="C4" s="21"/>
      <c r="D4" s="4"/>
      <c r="E4" s="20"/>
      <c r="F4" s="4"/>
      <c r="G4" s="21"/>
      <c r="I4" s="20"/>
      <c r="J4" s="4"/>
      <c r="K4" s="21"/>
    </row>
    <row r="5" spans="1:11" x14ac:dyDescent="0.25">
      <c r="A5" s="20">
        <v>1</v>
      </c>
      <c r="B5" s="4" t="s">
        <v>9</v>
      </c>
      <c r="C5" s="21">
        <v>4400</v>
      </c>
      <c r="D5" s="4"/>
      <c r="E5" s="20"/>
      <c r="F5" s="22" t="s">
        <v>40</v>
      </c>
      <c r="G5" s="21"/>
      <c r="I5" s="52"/>
      <c r="J5" s="30" t="s">
        <v>54</v>
      </c>
      <c r="K5" s="53"/>
    </row>
    <row r="6" spans="1:11" x14ac:dyDescent="0.25">
      <c r="A6" s="20">
        <v>2</v>
      </c>
      <c r="B6" s="4" t="s">
        <v>10</v>
      </c>
      <c r="C6" s="21">
        <v>2500</v>
      </c>
      <c r="D6" s="4"/>
      <c r="E6" s="20"/>
      <c r="F6" s="4" t="s">
        <v>35</v>
      </c>
      <c r="G6" s="21">
        <f>2*1150</f>
        <v>2300</v>
      </c>
      <c r="I6" s="52">
        <v>1</v>
      </c>
      <c r="J6" s="31" t="s">
        <v>55</v>
      </c>
      <c r="K6" s="54">
        <v>700</v>
      </c>
    </row>
    <row r="7" spans="1:11" ht="30" x14ac:dyDescent="0.25">
      <c r="A7" s="20">
        <v>3</v>
      </c>
      <c r="B7" s="4" t="s">
        <v>25</v>
      </c>
      <c r="C7" s="21">
        <v>3600</v>
      </c>
      <c r="D7" s="4"/>
      <c r="E7" s="20"/>
      <c r="F7" s="4" t="s">
        <v>39</v>
      </c>
      <c r="G7" s="21">
        <v>850</v>
      </c>
      <c r="I7" s="52">
        <v>2</v>
      </c>
      <c r="J7" s="32" t="s">
        <v>56</v>
      </c>
      <c r="K7" s="54">
        <v>1000</v>
      </c>
    </row>
    <row r="8" spans="1:11" ht="30" x14ac:dyDescent="0.25">
      <c r="A8" s="20">
        <v>4</v>
      </c>
      <c r="B8" s="4" t="s">
        <v>13</v>
      </c>
      <c r="C8" s="21">
        <v>2500</v>
      </c>
      <c r="D8" s="4"/>
      <c r="E8" s="20"/>
      <c r="F8" s="4" t="s">
        <v>37</v>
      </c>
      <c r="G8" s="21">
        <v>700</v>
      </c>
      <c r="I8" s="52">
        <v>3</v>
      </c>
      <c r="J8" s="32" t="s">
        <v>57</v>
      </c>
      <c r="K8" s="54">
        <v>1000</v>
      </c>
    </row>
    <row r="9" spans="1:11" x14ac:dyDescent="0.25">
      <c r="A9" s="20">
        <v>5</v>
      </c>
      <c r="B9" s="4" t="s">
        <v>27</v>
      </c>
      <c r="C9" s="21">
        <f>2000*5</f>
        <v>10000</v>
      </c>
      <c r="D9" s="4"/>
      <c r="E9" s="20"/>
      <c r="F9" s="4" t="s">
        <v>38</v>
      </c>
      <c r="G9" s="21">
        <f>5*1000</f>
        <v>5000</v>
      </c>
      <c r="I9" s="52">
        <v>4</v>
      </c>
      <c r="J9" s="31" t="s">
        <v>55</v>
      </c>
      <c r="K9" s="55">
        <v>1000</v>
      </c>
    </row>
    <row r="10" spans="1:11" x14ac:dyDescent="0.25">
      <c r="A10" s="20">
        <v>6</v>
      </c>
      <c r="B10" s="4" t="s">
        <v>17</v>
      </c>
      <c r="C10" s="21">
        <v>1000</v>
      </c>
      <c r="D10" s="4"/>
      <c r="E10" s="20"/>
      <c r="F10" s="22" t="s">
        <v>41</v>
      </c>
      <c r="G10" s="21"/>
      <c r="I10" s="52"/>
      <c r="J10" s="33" t="s">
        <v>58</v>
      </c>
      <c r="K10" s="56"/>
    </row>
    <row r="11" spans="1:11" ht="30" x14ac:dyDescent="0.25">
      <c r="A11" s="20">
        <v>7</v>
      </c>
      <c r="B11" s="4" t="s">
        <v>18</v>
      </c>
      <c r="C11" s="21">
        <v>1100</v>
      </c>
      <c r="D11" s="4"/>
      <c r="E11" s="20"/>
      <c r="F11" s="4" t="s">
        <v>36</v>
      </c>
      <c r="G11" s="21">
        <f>850*2</f>
        <v>1700</v>
      </c>
      <c r="I11" s="52">
        <v>5</v>
      </c>
      <c r="J11" s="32" t="s">
        <v>59</v>
      </c>
      <c r="K11" s="55">
        <v>1000</v>
      </c>
    </row>
    <row r="12" spans="1:11" x14ac:dyDescent="0.25">
      <c r="A12" s="20">
        <v>8</v>
      </c>
      <c r="B12" s="4" t="s">
        <v>19</v>
      </c>
      <c r="C12" s="21">
        <v>1000</v>
      </c>
      <c r="D12" s="4"/>
      <c r="E12" s="20"/>
      <c r="F12" s="4" t="s">
        <v>37</v>
      </c>
      <c r="G12" s="21">
        <v>700</v>
      </c>
      <c r="I12" s="52">
        <v>6</v>
      </c>
      <c r="J12" s="32" t="s">
        <v>60</v>
      </c>
      <c r="K12" s="55">
        <v>1000</v>
      </c>
    </row>
    <row r="13" spans="1:11" x14ac:dyDescent="0.25">
      <c r="A13" s="20">
        <v>9</v>
      </c>
      <c r="B13" s="4" t="s">
        <v>26</v>
      </c>
      <c r="C13" s="21">
        <v>1300</v>
      </c>
      <c r="D13" s="4"/>
      <c r="E13" s="20"/>
      <c r="F13" s="4" t="s">
        <v>42</v>
      </c>
      <c r="G13" s="21">
        <v>1000</v>
      </c>
      <c r="I13" s="52"/>
      <c r="J13" s="34" t="s">
        <v>61</v>
      </c>
      <c r="K13" s="56"/>
    </row>
    <row r="14" spans="1:11" ht="30" x14ac:dyDescent="0.25">
      <c r="A14" s="20">
        <v>10</v>
      </c>
      <c r="B14" s="4" t="s">
        <v>20</v>
      </c>
      <c r="C14" s="21">
        <v>700</v>
      </c>
      <c r="D14" s="4"/>
      <c r="E14" s="20"/>
      <c r="F14" s="4" t="s">
        <v>42</v>
      </c>
      <c r="G14" s="21">
        <v>800</v>
      </c>
      <c r="I14" s="52">
        <v>7</v>
      </c>
      <c r="J14" s="32" t="s">
        <v>62</v>
      </c>
      <c r="K14" s="54">
        <v>1000</v>
      </c>
    </row>
    <row r="15" spans="1:11" x14ac:dyDescent="0.25">
      <c r="A15" s="20">
        <v>11</v>
      </c>
      <c r="B15" s="4" t="s">
        <v>28</v>
      </c>
      <c r="C15" s="21">
        <f>1300*2</f>
        <v>2600</v>
      </c>
      <c r="D15" s="4"/>
      <c r="E15" s="20"/>
      <c r="F15" s="4" t="s">
        <v>42</v>
      </c>
      <c r="G15" s="21">
        <v>850</v>
      </c>
      <c r="I15" s="52">
        <v>8</v>
      </c>
      <c r="J15" s="31" t="s">
        <v>55</v>
      </c>
      <c r="K15" s="54">
        <v>1000</v>
      </c>
    </row>
    <row r="16" spans="1:11" x14ac:dyDescent="0.25">
      <c r="A16" s="20">
        <v>12</v>
      </c>
      <c r="B16" s="4" t="s">
        <v>7</v>
      </c>
      <c r="C16" s="21">
        <v>1300</v>
      </c>
      <c r="D16" s="4"/>
      <c r="E16" s="20"/>
      <c r="F16" s="27" t="s">
        <v>83</v>
      </c>
      <c r="G16" s="21"/>
      <c r="I16" s="52"/>
      <c r="J16" s="33" t="s">
        <v>63</v>
      </c>
      <c r="K16" s="56"/>
    </row>
    <row r="17" spans="1:11" x14ac:dyDescent="0.25">
      <c r="A17" s="20">
        <v>13</v>
      </c>
      <c r="B17" s="28" t="s">
        <v>53</v>
      </c>
      <c r="C17" s="21"/>
      <c r="D17" s="4"/>
      <c r="E17" s="20"/>
      <c r="F17" s="70" t="s">
        <v>84</v>
      </c>
      <c r="G17" s="71">
        <v>2000</v>
      </c>
      <c r="I17" s="52"/>
      <c r="J17" s="33"/>
      <c r="K17" s="56"/>
    </row>
    <row r="18" spans="1:11" ht="30" x14ac:dyDescent="0.25">
      <c r="A18" s="20">
        <v>14</v>
      </c>
      <c r="B18" s="4" t="s">
        <v>29</v>
      </c>
      <c r="C18" s="21">
        <f>1150*4</f>
        <v>4600</v>
      </c>
      <c r="D18" s="4"/>
      <c r="E18" s="20"/>
      <c r="F18" s="27" t="s">
        <v>10</v>
      </c>
      <c r="G18" s="79"/>
      <c r="I18" s="52">
        <v>9</v>
      </c>
      <c r="J18" s="32" t="s">
        <v>64</v>
      </c>
      <c r="K18" s="55">
        <v>1000</v>
      </c>
    </row>
    <row r="19" spans="1:11" ht="30" x14ac:dyDescent="0.25">
      <c r="A19" s="20">
        <v>15</v>
      </c>
      <c r="B19" s="4" t="s">
        <v>30</v>
      </c>
      <c r="C19" s="21">
        <f>850*3</f>
        <v>2550</v>
      </c>
      <c r="D19" s="4"/>
      <c r="E19" s="20"/>
      <c r="F19" s="26" t="s">
        <v>49</v>
      </c>
      <c r="G19" s="21">
        <v>1000</v>
      </c>
      <c r="I19" s="52">
        <v>10</v>
      </c>
      <c r="J19" s="32" t="s">
        <v>59</v>
      </c>
      <c r="K19" s="55">
        <v>1000</v>
      </c>
    </row>
    <row r="20" spans="1:11" x14ac:dyDescent="0.25">
      <c r="A20" s="20">
        <v>16</v>
      </c>
      <c r="B20" s="80" t="s">
        <v>1</v>
      </c>
      <c r="C20" s="21"/>
      <c r="D20" s="4"/>
      <c r="E20" s="20"/>
      <c r="F20" s="26" t="s">
        <v>50</v>
      </c>
      <c r="G20" s="21">
        <v>700</v>
      </c>
      <c r="I20" s="52"/>
      <c r="J20" s="35" t="s">
        <v>65</v>
      </c>
      <c r="K20" s="57"/>
    </row>
    <row r="21" spans="1:11" x14ac:dyDescent="0.25">
      <c r="A21" s="20">
        <v>17</v>
      </c>
      <c r="B21" s="81" t="s">
        <v>8</v>
      </c>
      <c r="C21" s="21"/>
      <c r="D21" s="4"/>
      <c r="E21" s="20"/>
      <c r="F21" s="26" t="s">
        <v>0</v>
      </c>
      <c r="G21" s="21">
        <v>900</v>
      </c>
      <c r="I21" s="52">
        <v>11</v>
      </c>
      <c r="J21" s="36" t="s">
        <v>66</v>
      </c>
      <c r="K21" s="54">
        <v>500</v>
      </c>
    </row>
    <row r="22" spans="1:11" ht="45" x14ac:dyDescent="0.25">
      <c r="A22" s="20"/>
      <c r="B22" s="4"/>
      <c r="C22" s="21"/>
      <c r="D22" s="4"/>
      <c r="E22" s="20"/>
      <c r="F22" s="26" t="s">
        <v>0</v>
      </c>
      <c r="G22" s="21">
        <v>1000</v>
      </c>
      <c r="I22" s="52">
        <v>12</v>
      </c>
      <c r="J22" s="32" t="s">
        <v>67</v>
      </c>
      <c r="K22" s="54">
        <v>1000</v>
      </c>
    </row>
    <row r="23" spans="1:11" ht="30" x14ac:dyDescent="0.25">
      <c r="A23" s="20"/>
      <c r="B23" s="29"/>
      <c r="C23" s="21"/>
      <c r="D23" s="4"/>
      <c r="E23" s="20"/>
      <c r="F23" s="26" t="s">
        <v>51</v>
      </c>
      <c r="G23" s="21">
        <f>1100*2</f>
        <v>2200</v>
      </c>
      <c r="I23" s="52">
        <v>13</v>
      </c>
      <c r="J23" s="32" t="s">
        <v>68</v>
      </c>
      <c r="K23" s="54">
        <v>1000</v>
      </c>
    </row>
    <row r="24" spans="1:11" ht="15.75" thickBot="1" x14ac:dyDescent="0.3">
      <c r="A24" s="20"/>
      <c r="B24" s="4"/>
      <c r="C24" s="21"/>
      <c r="D24" s="4"/>
      <c r="E24" s="20"/>
      <c r="F24" s="26"/>
      <c r="G24" s="21"/>
      <c r="I24" s="52"/>
      <c r="J24" s="35" t="s">
        <v>69</v>
      </c>
      <c r="K24" s="57"/>
    </row>
    <row r="25" spans="1:11" ht="15.75" thickBot="1" x14ac:dyDescent="0.3">
      <c r="A25" s="23"/>
      <c r="B25" s="24">
        <v>40800</v>
      </c>
      <c r="C25" s="25">
        <f>SUM(C5:C24)</f>
        <v>39150</v>
      </c>
      <c r="D25" s="24"/>
      <c r="E25" s="23"/>
      <c r="F25" s="24"/>
      <c r="G25" s="25">
        <f>SUM(G6:G24)</f>
        <v>21700</v>
      </c>
      <c r="I25" s="52">
        <v>14</v>
      </c>
      <c r="J25" s="36" t="s">
        <v>70</v>
      </c>
      <c r="K25" s="54">
        <v>600</v>
      </c>
    </row>
    <row r="26" spans="1:11" ht="30" x14ac:dyDescent="0.25">
      <c r="I26" s="52">
        <v>15</v>
      </c>
      <c r="J26" s="32" t="s">
        <v>68</v>
      </c>
      <c r="K26" s="54">
        <v>1000</v>
      </c>
    </row>
    <row r="27" spans="1:11" ht="27" x14ac:dyDescent="0.25">
      <c r="I27" s="52"/>
      <c r="J27" s="35" t="s">
        <v>71</v>
      </c>
      <c r="K27" s="57"/>
    </row>
    <row r="28" spans="1:11" x14ac:dyDescent="0.25">
      <c r="I28" s="52">
        <v>16</v>
      </c>
      <c r="J28" s="32" t="s">
        <v>55</v>
      </c>
      <c r="K28" s="54">
        <v>700</v>
      </c>
    </row>
    <row r="29" spans="1:11" x14ac:dyDescent="0.25">
      <c r="I29" s="52">
        <v>17</v>
      </c>
      <c r="J29" s="32" t="s">
        <v>55</v>
      </c>
      <c r="K29" s="54">
        <v>700</v>
      </c>
    </row>
    <row r="30" spans="1:11" x14ac:dyDescent="0.25">
      <c r="I30" s="58"/>
      <c r="J30" s="37" t="s">
        <v>72</v>
      </c>
      <c r="K30" s="59"/>
    </row>
    <row r="31" spans="1:11" x14ac:dyDescent="0.25">
      <c r="I31" s="58">
        <v>18</v>
      </c>
      <c r="J31" s="38" t="s">
        <v>70</v>
      </c>
      <c r="K31" s="55">
        <v>600</v>
      </c>
    </row>
    <row r="32" spans="1:11" x14ac:dyDescent="0.25">
      <c r="I32" s="58">
        <v>19</v>
      </c>
      <c r="J32" s="36" t="s">
        <v>73</v>
      </c>
      <c r="K32" s="55">
        <v>500</v>
      </c>
    </row>
    <row r="33" spans="9:11" ht="30" x14ac:dyDescent="0.25">
      <c r="I33" s="58">
        <v>20</v>
      </c>
      <c r="J33" s="32" t="s">
        <v>59</v>
      </c>
      <c r="K33" s="55">
        <v>1000</v>
      </c>
    </row>
    <row r="34" spans="9:11" ht="30" x14ac:dyDescent="0.25">
      <c r="I34" s="58">
        <v>21</v>
      </c>
      <c r="J34" s="32" t="s">
        <v>68</v>
      </c>
      <c r="K34" s="54">
        <v>1000</v>
      </c>
    </row>
    <row r="35" spans="9:11" x14ac:dyDescent="0.25">
      <c r="I35" s="58">
        <v>22</v>
      </c>
      <c r="J35" s="32" t="s">
        <v>55</v>
      </c>
      <c r="K35" s="54">
        <v>700</v>
      </c>
    </row>
    <row r="36" spans="9:11" x14ac:dyDescent="0.25">
      <c r="I36" s="58"/>
      <c r="J36" s="37" t="s">
        <v>74</v>
      </c>
      <c r="K36" s="59"/>
    </row>
    <row r="37" spans="9:11" x14ac:dyDescent="0.25">
      <c r="I37" s="58">
        <v>23</v>
      </c>
      <c r="J37" s="38" t="s">
        <v>70</v>
      </c>
      <c r="K37" s="54">
        <v>600</v>
      </c>
    </row>
    <row r="38" spans="9:11" x14ac:dyDescent="0.25">
      <c r="I38" s="58">
        <v>24</v>
      </c>
      <c r="J38" s="36" t="s">
        <v>73</v>
      </c>
      <c r="K38" s="54">
        <v>500</v>
      </c>
    </row>
    <row r="39" spans="9:11" ht="25.5" x14ac:dyDescent="0.25">
      <c r="I39" s="52"/>
      <c r="J39" s="37" t="s">
        <v>75</v>
      </c>
      <c r="K39" s="57"/>
    </row>
    <row r="40" spans="9:11" x14ac:dyDescent="0.25">
      <c r="I40" s="58">
        <v>25</v>
      </c>
      <c r="J40" s="38" t="s">
        <v>70</v>
      </c>
      <c r="K40" s="55">
        <v>600</v>
      </c>
    </row>
    <row r="41" spans="9:11" ht="30" x14ac:dyDescent="0.25">
      <c r="I41" s="52">
        <v>26</v>
      </c>
      <c r="J41" s="32" t="s">
        <v>59</v>
      </c>
      <c r="K41" s="55">
        <v>1000</v>
      </c>
    </row>
    <row r="42" spans="9:11" x14ac:dyDescent="0.25">
      <c r="I42" s="58"/>
      <c r="J42" s="37" t="s">
        <v>76</v>
      </c>
      <c r="K42" s="59"/>
    </row>
    <row r="43" spans="9:11" x14ac:dyDescent="0.25">
      <c r="I43" s="58">
        <v>27</v>
      </c>
      <c r="J43" s="38" t="s">
        <v>70</v>
      </c>
      <c r="K43" s="54">
        <v>600</v>
      </c>
    </row>
    <row r="44" spans="9:11" ht="30" x14ac:dyDescent="0.25">
      <c r="I44" s="52">
        <v>28</v>
      </c>
      <c r="J44" s="32" t="s">
        <v>68</v>
      </c>
      <c r="K44" s="54">
        <v>1000</v>
      </c>
    </row>
    <row r="45" spans="9:11" ht="30" x14ac:dyDescent="0.25">
      <c r="I45" s="58">
        <v>29</v>
      </c>
      <c r="J45" s="32" t="s">
        <v>68</v>
      </c>
      <c r="K45" s="54">
        <v>1000</v>
      </c>
    </row>
    <row r="46" spans="9:11" ht="45" x14ac:dyDescent="0.25">
      <c r="I46" s="52">
        <v>30</v>
      </c>
      <c r="J46" s="32" t="s">
        <v>67</v>
      </c>
      <c r="K46" s="54">
        <v>1000</v>
      </c>
    </row>
    <row r="47" spans="9:11" x14ac:dyDescent="0.25">
      <c r="I47" s="52"/>
      <c r="J47" s="37" t="s">
        <v>77</v>
      </c>
      <c r="K47" s="57"/>
    </row>
    <row r="48" spans="9:11" x14ac:dyDescent="0.25">
      <c r="I48" s="52">
        <v>31</v>
      </c>
      <c r="J48" s="38" t="s">
        <v>78</v>
      </c>
      <c r="K48" s="55">
        <v>500</v>
      </c>
    </row>
    <row r="49" spans="9:11" ht="30" x14ac:dyDescent="0.25">
      <c r="I49" s="52">
        <v>32</v>
      </c>
      <c r="J49" s="32" t="s">
        <v>59</v>
      </c>
      <c r="K49" s="55">
        <v>1000</v>
      </c>
    </row>
    <row r="50" spans="9:11" x14ac:dyDescent="0.25">
      <c r="I50" s="58"/>
      <c r="J50" s="37" t="s">
        <v>79</v>
      </c>
      <c r="K50" s="59"/>
    </row>
    <row r="51" spans="9:11" ht="30" x14ac:dyDescent="0.25">
      <c r="I51" s="52">
        <v>33</v>
      </c>
      <c r="J51" s="32" t="s">
        <v>68</v>
      </c>
      <c r="K51" s="54">
        <v>1000</v>
      </c>
    </row>
    <row r="52" spans="9:11" ht="45" x14ac:dyDescent="0.25">
      <c r="I52" s="52">
        <v>34</v>
      </c>
      <c r="J52" s="32" t="s">
        <v>67</v>
      </c>
      <c r="K52" s="54">
        <v>1000</v>
      </c>
    </row>
    <row r="53" spans="9:11" x14ac:dyDescent="0.25">
      <c r="I53" s="60">
        <v>35</v>
      </c>
      <c r="J53" s="32" t="s">
        <v>55</v>
      </c>
      <c r="K53" s="54">
        <v>1000</v>
      </c>
    </row>
    <row r="54" spans="9:11" ht="15.75" thickBot="1" x14ac:dyDescent="0.3">
      <c r="I54" s="20"/>
      <c r="J54" s="4"/>
      <c r="K54" s="21"/>
    </row>
    <row r="55" spans="9:11" ht="15.75" thickBot="1" x14ac:dyDescent="0.3">
      <c r="I55" s="23"/>
      <c r="J55" s="24"/>
      <c r="K55" s="51">
        <f>SUM(K6:K54)</f>
        <v>29800</v>
      </c>
    </row>
  </sheetData>
  <mergeCells count="4">
    <mergeCell ref="B3:C3"/>
    <mergeCell ref="F3:G3"/>
    <mergeCell ref="A1:G1"/>
    <mergeCell ref="J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 chart</vt:lpstr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2019-04-18T11:06:04Z</cp:lastPrinted>
  <dcterms:created xsi:type="dcterms:W3CDTF">2015-07-23T12:55:31Z</dcterms:created>
  <dcterms:modified xsi:type="dcterms:W3CDTF">2019-04-18T13:12:06Z</dcterms:modified>
</cp:coreProperties>
</file>