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tmelikidze\Desktop\"/>
    </mc:Choice>
  </mc:AlternateContent>
  <bookViews>
    <workbookView xWindow="0" yWindow="0" windowWidth="20490" windowHeight="7755"/>
  </bookViews>
  <sheets>
    <sheet name="covid" sheetId="4" r:id="rId1"/>
  </sheets>
  <definedNames>
    <definedName name="_xlnm._FilterDatabase" localSheetId="0" hidden="1">covid!$A$3:$T$3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1" i="4" l="1"/>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80" i="4"/>
  <c r="T146" i="4"/>
  <c r="S146" i="4"/>
  <c r="R146" i="4"/>
  <c r="Q146" i="4"/>
  <c r="P146" i="4"/>
  <c r="O146" i="4"/>
  <c r="N146" i="4"/>
  <c r="M146" i="4"/>
  <c r="L146" i="4"/>
  <c r="K146" i="4"/>
  <c r="J146" i="4"/>
  <c r="I146" i="4"/>
  <c r="H146" i="4"/>
  <c r="G146" i="4"/>
  <c r="T136" i="4"/>
  <c r="S136" i="4"/>
  <c r="R136" i="4"/>
  <c r="Q136" i="4"/>
  <c r="P136" i="4"/>
  <c r="O136" i="4"/>
  <c r="N136" i="4"/>
  <c r="M136" i="4"/>
  <c r="L136" i="4"/>
  <c r="K136" i="4"/>
  <c r="J136" i="4"/>
  <c r="I136" i="4"/>
  <c r="H136" i="4"/>
  <c r="G123" i="4"/>
  <c r="T119" i="4"/>
  <c r="S119" i="4"/>
  <c r="R119" i="4"/>
  <c r="Q119" i="4"/>
  <c r="P119" i="4"/>
  <c r="O119" i="4"/>
  <c r="N119" i="4"/>
  <c r="M119" i="4"/>
  <c r="L119" i="4"/>
  <c r="K119" i="4"/>
  <c r="J119" i="4"/>
  <c r="I119" i="4"/>
  <c r="H119" i="4"/>
  <c r="G119" i="4"/>
  <c r="T80" i="4"/>
  <c r="S80" i="4"/>
  <c r="R80" i="4"/>
  <c r="Q80" i="4"/>
  <c r="P80" i="4"/>
  <c r="O80" i="4"/>
  <c r="N80" i="4"/>
  <c r="M80" i="4"/>
  <c r="L80" i="4"/>
  <c r="K80" i="4"/>
  <c r="J80" i="4"/>
  <c r="I80" i="4"/>
  <c r="H80" i="4"/>
  <c r="G80" i="4"/>
  <c r="J147" i="4" l="1"/>
  <c r="N147" i="4"/>
  <c r="R147" i="4"/>
  <c r="I147" i="4"/>
  <c r="M147" i="4"/>
  <c r="Q147" i="4"/>
  <c r="K147" i="4"/>
  <c r="O147" i="4"/>
  <c r="S147" i="4"/>
  <c r="H147" i="4"/>
  <c r="L147" i="4"/>
  <c r="P147" i="4"/>
  <c r="T147" i="4"/>
  <c r="G124" i="4"/>
  <c r="G125" i="4" s="1"/>
  <c r="G126" i="4" s="1"/>
  <c r="G127" i="4" s="1"/>
  <c r="G128" i="4" s="1"/>
  <c r="G129" i="4" s="1"/>
  <c r="G130" i="4" s="1"/>
  <c r="G131" i="4" s="1"/>
  <c r="G132" i="4" s="1"/>
  <c r="G133" i="4" s="1"/>
  <c r="G134" i="4" s="1"/>
  <c r="G135" i="4" s="1"/>
  <c r="G136" i="4" l="1"/>
  <c r="G147" i="4" s="1"/>
</calcChain>
</file>

<file path=xl/sharedStrings.xml><?xml version="1.0" encoding="utf-8"?>
<sst xmlns="http://schemas.openxmlformats.org/spreadsheetml/2006/main" count="453" uniqueCount="138">
  <si>
    <t>სულ</t>
  </si>
  <si>
    <t>პროვაიდერის მუნიციპალიტეტი</t>
  </si>
  <si>
    <t>პროვაიდერის მისამართი</t>
  </si>
  <si>
    <t>ხელოვნური კოდი</t>
  </si>
  <si>
    <t>2020-02</t>
  </si>
  <si>
    <t>2020-03</t>
  </si>
  <si>
    <t>2020-04</t>
  </si>
  <si>
    <t>2020-05</t>
  </si>
  <si>
    <t>2020-06</t>
  </si>
  <si>
    <t>მიმდინარე</t>
  </si>
  <si>
    <t>დაყოვნება (მიღება-გაწერას შორის სხვაობა საათებში)</t>
  </si>
  <si>
    <t>დაყოვნება (მიღება-გაწერას შორის სხვაობა დღეებში)</t>
  </si>
  <si>
    <t>კლინიკაში მყოფ პირთა რაოდენობა</t>
  </si>
  <si>
    <t>ბათუმი</t>
  </si>
  <si>
    <t>ქ.ბათუმი,მელიქიშვილის ქ.N102 ბ.</t>
  </si>
  <si>
    <t>200014 - COVID-Diagnostic - შესაძლო შემთხვევის დიაგნოსტიკა (გარდა COVID19-ის დასადგენი ტესტირებისა)</t>
  </si>
  <si>
    <t>ისანი-სამგორის რაიონი</t>
  </si>
  <si>
    <t>ქ.თბილისი, დასახლება ვარკეთილი-3, მ/რ 4 -ის მიმდებარე ნაკვეთი 14/430.</t>
  </si>
  <si>
    <t>სენაკი</t>
  </si>
  <si>
    <t>ქ. სენაკი, ჭყონდიდელის 13.</t>
  </si>
  <si>
    <t>ქუთაისი</t>
  </si>
  <si>
    <t>ქ.ქუთაისი, ჩხობაძის ქ N20(ყოფილი ტოლბუხიძისN16)</t>
  </si>
  <si>
    <t>თელავი</t>
  </si>
  <si>
    <t>თელავი, ალადაშვილის №2</t>
  </si>
  <si>
    <t>ფოთი</t>
  </si>
  <si>
    <t>გურიის ქ N171</t>
  </si>
  <si>
    <t>ვაკე-საბურთალოს რაიონი</t>
  </si>
  <si>
    <t>ქ. თბილისი, ვაჟა-ფშაველას  №29</t>
  </si>
  <si>
    <t>დიდუბე-ჩუღურეთის რაიონი</t>
  </si>
  <si>
    <t>ლუბლიანას ქუჩა №21 ა</t>
  </si>
  <si>
    <t>აეროპორტის გზატკეცილი N64</t>
  </si>
  <si>
    <t>თერჯოლა</t>
  </si>
  <si>
    <t>ქ.თერჯოლა, რუსთაველის ქ.N82</t>
  </si>
  <si>
    <t>ბათუმი, ტბელ აბუსერიძის ქ.#2</t>
  </si>
  <si>
    <t>დუშეთი</t>
  </si>
  <si>
    <t>დუშეთი,	სტალინის ქ. №71 (თბილისი კოსტავას 67, ბინა 71)</t>
  </si>
  <si>
    <t>ქინძმარაულის I შესახვევი, №1-ში</t>
  </si>
  <si>
    <t>ქ. თბილისი, ჩიქოვანის ქ.N14</t>
  </si>
  <si>
    <t>ახალციხე</t>
  </si>
  <si>
    <t>ახალციხე, ახალქალაქის გზატკეცილი ჩიხი N3</t>
  </si>
  <si>
    <t>ჩხოროწყუ</t>
  </si>
  <si>
    <t>ჩხოროწყუ,აღმაშენებლის ქ.N19</t>
  </si>
  <si>
    <t>საგარეჯო</t>
  </si>
  <si>
    <t>საგარეჯო, კახეთის გზატკეცილი №13 (თბილისი კოსტავას 67, ბინა 71)</t>
  </si>
  <si>
    <t>გორი</t>
  </si>
  <si>
    <t>გორი. ჭავჭავაძის N56</t>
  </si>
  <si>
    <t>ზუგდიდი</t>
  </si>
  <si>
    <t>ზუგდიდი, გამსახურდიას ქ. # 206</t>
  </si>
  <si>
    <t>ონი</t>
  </si>
  <si>
    <t>ონი, ვახტანგ VI ქ. N10</t>
  </si>
  <si>
    <t>ზუგდიდი,ონარია</t>
  </si>
  <si>
    <t>ქუთაისი, ახალგაზრდობის გამზ. N21</t>
  </si>
  <si>
    <t>ქ. ქუთაისი, ჯავახიშვილის ქ.N83ა</t>
  </si>
  <si>
    <t>ქ.ქუთაისი, ზ.გამსახურდიას 1 შეს. N15.</t>
  </si>
  <si>
    <t>ბოლნისი</t>
  </si>
  <si>
    <t>ბოლნისი, დ.აღმაშენებლის ქ.№25</t>
  </si>
  <si>
    <t>ზუგდიდი, სოფელი რუხი</t>
  </si>
  <si>
    <t>ხაშური</t>
  </si>
  <si>
    <t>ქ.ხაშური, ფარნავაზის ქ.N5</t>
  </si>
  <si>
    <t>რუსთავი</t>
  </si>
  <si>
    <t>რუსთავი, წმ. ნინოს ქ. №3</t>
  </si>
  <si>
    <t>წყალტუბო</t>
  </si>
  <si>
    <t>წყალტუბო, ერისთავის ქ. №16</t>
  </si>
  <si>
    <t>ადიგენი</t>
  </si>
  <si>
    <t>დაბა ადიგენი,ბალახაშვილის ქ N11</t>
  </si>
  <si>
    <t>თბილისი, ლუბლიანას ქ. N33</t>
  </si>
  <si>
    <t>რუსთავი, წმ.ნინოს ქ. #5</t>
  </si>
  <si>
    <t>ქ.თბილისი, აჭარის ქ. N8.</t>
  </si>
  <si>
    <t>ქუთაისი, ფოთის ქ. №40</t>
  </si>
  <si>
    <t>ქუთაისი. ოცხელის N2  ნაკვეთი  N2</t>
  </si>
  <si>
    <t>თბილისი, წინანდლის ქ. №9</t>
  </si>
  <si>
    <t>გორი, ცხინვალის გზატკეცილი №14</t>
  </si>
  <si>
    <t>გარდაბანი</t>
  </si>
  <si>
    <t>ქ. გარდაბანი, ლესელიძის ქ. N1(იყო დ.აღმაშენებლის №27 (თბილისი კოსტავას 67, ბინა 71)</t>
  </si>
  <si>
    <t>გლდანი-ნაძალადევის რაიონი</t>
  </si>
  <si>
    <t>ქ. თბილისი. გუდამაყრის ქ.N4</t>
  </si>
  <si>
    <t>თბილისი, ალ. ყაზბეგის გამზირი N16</t>
  </si>
  <si>
    <t>კასპი</t>
  </si>
  <si>
    <t>კასპი, გიორგი სააკაძის ქ. №27ბ (იყო გიორგი სააკაძის ქ. №110) (თბილისი, ჯ. ბაგრატიონის ქ. №6ა)</t>
  </si>
  <si>
    <t>თბილისი,ნოდარ ბოხუას ქ.N12/ლუბლიანას ქ.N66</t>
  </si>
  <si>
    <t>ბათუმი,ნიკოლოზ გოგოლის შესახვევი N2</t>
  </si>
  <si>
    <t>ზესტაფონი</t>
  </si>
  <si>
    <t>ზესტაფონი. კეკელიძისა და მელქაძის ქუჩების გადაკვეთა (იყო ზესტაფონი, უზნაძის 142 (თბილისი კოსტავას 67, ბინა 71)</t>
  </si>
  <si>
    <t>ხაშური, რუსთაველის ქ.N40.</t>
  </si>
  <si>
    <t>ქუთაისი, პეტრე ჩხობაძის ქ.N20.</t>
  </si>
  <si>
    <t>თბილისი, ლუბლიანას ქუჩა N13 / მიხეილ ჭიაურელის ქუჩა N6</t>
  </si>
  <si>
    <t>ხობი</t>
  </si>
  <si>
    <t>ჭყონდიდელის ქ.N2</t>
  </si>
  <si>
    <t>ლაგოდეხი</t>
  </si>
  <si>
    <t>ლაგოდეხი, 9 აპრილის ქუჩა (თბილისი, ალ. ყაზბეგის №34)</t>
  </si>
  <si>
    <t>ლანჩხუთი</t>
  </si>
  <si>
    <t>ლანჩხუთი, ჟორდანიას ქ. 136 (თბილისი, ჯ. ბაგრატიონის ქ. №6ა)</t>
  </si>
  <si>
    <t>ქ. ბათუმი, ქათამაძის N11</t>
  </si>
  <si>
    <t>სეხნიაშვილის ქ. №1</t>
  </si>
  <si>
    <t>რუსთაველის ქ.N69</t>
  </si>
  <si>
    <t>თბილისი, ყაზბეგის №16</t>
  </si>
  <si>
    <t>ნინოწმინდა</t>
  </si>
  <si>
    <t>თავისუფლების ქ N48</t>
  </si>
  <si>
    <t>საჩხერე</t>
  </si>
  <si>
    <t>საჩხერე, ივანე გომართელის 17</t>
  </si>
  <si>
    <t>წალენჯიხა</t>
  </si>
  <si>
    <t>წალენჯიხა,ჭურღულიას ქ.N6</t>
  </si>
  <si>
    <t>(სათაო) თბილისი პ.ქავთარაძის ქ.#23</t>
  </si>
  <si>
    <t>თბილისი, ლუბლიანას ქ. №21</t>
  </si>
  <si>
    <t>ბაგრატიონის ქ. N 125</t>
  </si>
  <si>
    <t>ქარელი</t>
  </si>
  <si>
    <t>ქარელი, ზ.ფანასკერტელის ქ.N30</t>
  </si>
  <si>
    <t>ქ.თბილისი,კოსმონავტების სანაპირო 45ა</t>
  </si>
  <si>
    <t>სამტრედია</t>
  </si>
  <si>
    <t>სამტრედია, კოსტავას ქუჩა (თბილისი კოსტავას 67, ბინა 71)</t>
  </si>
  <si>
    <t>ბაღდათი</t>
  </si>
  <si>
    <t>ბაღდათი,	კახიანის №84 (თბილისი კოსტავას 67, ბინა 71)</t>
  </si>
  <si>
    <t>ბორჯომი</t>
  </si>
  <si>
    <t>ბორჯომი, სააკაძის ქ. №3 (თბილისი, კოსტავას ქ. №67, ბ.71)</t>
  </si>
  <si>
    <t>სენაკი,რუსთაველის ქ.110</t>
  </si>
  <si>
    <t>მარნეული</t>
  </si>
  <si>
    <t>მარნეული, ყოფილი სამხედრო ქალაქის ტერიტორია</t>
  </si>
  <si>
    <t>მარტვილი</t>
  </si>
  <si>
    <t>მშვიდობის ქ.N111</t>
  </si>
  <si>
    <t>მცხეთა</t>
  </si>
  <si>
    <t>ქ. მცხეთა, სამხედროს ქ. N20</t>
  </si>
  <si>
    <t>თბილისი, გორგასლის/კრწანისის ქ, N 71/12 (თბილისი, აღმაშენებლის 148/111)</t>
  </si>
  <si>
    <t>რუსთაველის ქ N105ა</t>
  </si>
  <si>
    <t>ტყიბული</t>
  </si>
  <si>
    <t>თაბუკაშვილის ქ.N10</t>
  </si>
  <si>
    <t>შუახევი</t>
  </si>
  <si>
    <t>რუსთაველის ქ.N32</t>
  </si>
  <si>
    <t>თბილისი, მუხიანის 2ა, თემქის დასახლება,სს თემქა პურის შესასვლელთან, ნაკვეთი N01/011-ის მიმდებარედ</t>
  </si>
  <si>
    <t>ქარელის მუნიციპალიტეტი,სოფელი ბებნისი.</t>
  </si>
  <si>
    <t>ჯავახიშვილის ქ N85/ ჯავახიშვილის ქ N83ა</t>
  </si>
  <si>
    <t>200015 - COVID-Negative - COVIDE19-ის დაუდასტურებული შემთხვევის სტაციონარული მკურნალობა</t>
  </si>
  <si>
    <t>თბილისი,ნ. ბუაჩიძის №12-ა</t>
  </si>
  <si>
    <t>200016 - COVID-Positive - COVID19-ის დადასტურებული შემთხვევის სტაციონარული მკურნალობა</t>
  </si>
  <si>
    <t>200017 - COVID-REAN1 - II - III დონის ინტენსიური მკურნალობა/მოვლა ** -/- ინტენსიური მკურნალობა/მოვლა პაციენტებისთვის, რომლებსაც აღენიშნებათ: 1. ერთი სასიცოცხლო ფუნქციის მწვავე უკმარისობა (გარდა თირკმლის მწვავე უკმარისობისა, რომელიც საჭიროებს მხოლოდ თირკმლის ჩანაცვლებით თერაპიას) და საჭიროებენ ფარმაკოლოგიურ და ერთი სასიცოცხლო ფუნქციის აპარატურულ მხარდაჭერას (მართვითი სუნთქვა). 2. ორი ან მეტი სასიცოცხლო ფუნქციის მწვავე უკმარისობა, საჭიროებენ ორი ან მეტი სასიცოცხლო ფუნქციის აპარატურულ მხარდაჭერას (მაგ: მართვითი სუნთქვა, თირკმლის ჩანაცვლებითი თერაპია**) და/ან 3. ერთი სასიცოცხლო ფუნქციის მწვავე უკმარისობა,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და პარენტერალურ კვებას და/ან 4. ერთი სასიცოცხლო ფუნქციის მწვავე უკმარისობა და ნოზოკომიური ინფექცია,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(სტაციონარში დაყოვნება ≤ 14 ს/დ).</t>
  </si>
  <si>
    <t>200018 - COVID-REAN2 - II - III დონის ინტენსიური მკურნალობა/მოვლა ** -/- ინტენსიური მკურნალობა/მოვლა პაციენტებისთვის, რომლებსაც აღენიშნებათ: 1. ერთი სასიცოცხლო ფუნქციის მწვავე უკმარისობა (გარდა თირკმლის მწვავე უკმარისობისა, რომელიც საჭიროებს მხოლოდ თირკმლის ჩანაცვლებით თერაპიას) და საჭიროებენ ფარმაკოლოგიურ და ერთი სასიცოცხლო ფუნქციის აპარატურულ მხარდაჭერას (მართვითი სუნთქვა). 2. ორი ან მეტი სასიცოცხლო ფუნქციის მწვავე უკმარისობა, საჭიროებენ ორი ან მეტი სასიცოცხლო ფუნქციის აპარატურულ მხარდაჭერას (მაგ: მართვითი სუნთქვა, თირკმლის ჩანაცვლებითი თერაპია**) და/ან 3. ერთი სასიცოცხლო ფუნქციის მწვავე უკმარისობა,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და პარენტერალურ კვებას და/ან 4. ერთი სასიცოცხლო ფუნქციის მწვავე უკმარისობა და ნოზოკომიური ინფექცია,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(სტაციონარში დაყოვნება &gt; 14 ს/დ  ≤ 21 ს/დ).</t>
  </si>
  <si>
    <t>200019 - COVID-REAN3 - II - III დონის ინტენსიური მკურნალობა/მოვლა ** -/- ინტენსიური მკურნალობა/მოვლა პაციენტებისთვის, რომლებსაც აღენიშნებათ: 1. ერთი სასიცოცხლო ფუნქციის მწვავე უკმარისობა (გარდა თირკმლის მწვავე უკმარისობისა, რომელიც საჭიროებს მხოლოდ თირკმლის ჩანაცვლებით თერაპიას) და საჭიროებენ ფარმაკოლოგიურ და ერთი სასიცოცხლო ფუნქციის აპარატურულ მხარდაჭერას (მართვითი სუნთქვა). 2. ორი ან მეტი სასიცოცხლო ფუნქციის მწვავე უკმარისობა, საჭიროებენ ორი ან მეტი სასიცოცხლო ფუნქციის აპარატურულ მხარდაჭერას (მაგ: მართვითი სუნთქვა, თირკმლის ჩანაცვლებითი თერაპია**) და/ან 3. ერთი სასიცოცხლო ფუნქციის მწვავე უკმარისობა,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და პარენტერალურ კვებას და/ან 4. ერთი სასიცოცხლო ფუნქციის მწვავე უკმარისობა და ნოზოკომიური ინფექცია,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(სტაციონარში დაყოვნება &gt; 21 ს/დ  ≤ 45 ს/დ).</t>
  </si>
  <si>
    <t>200020 - COVID-REAN4 - II - III დონის ინტენსიური მკურნალობა/მოვლა ** -/- ინტენსიური მკურნალობა/მოვლა პაციენტებისთვის, რომლებსაც აღენიშნებათ: 1. ერთი სასიცოცხლო ფუნქციის მწვავე უკმარისობა (გარდა თირკმლის მწვავე უკმარისობისა, რომელიც საჭიროებს მხოლოდ თირკმლის ჩანაცვლებით თერაპიას) და საჭიროებენ ფარმაკოლოგიურ და ერთი სასიცოცხლო ფუნქციის აპარატურულ მხარდაჭერას (მართვითი სუნთქვა). 2. ორი ან მეტი სასიცოცხლო ფუნქციის მწვავე უკმარისობა, საჭიროებენ ორი ან მეტი სასიცოცხლო ფუნქციის აპარატურულ მხარდაჭერას (მაგ: მართვითი სუნთქვა, თირკმლის ჩანაცვლებითი თერაპია**) და/ან 3. ერთი სასიცოცხლო ფუნქციის მწვავე უკმარისობა,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და პარენტერალურ კვებას და/ან 4. ერთი სასიცოცხლო ფუნქციის მწვავე უკმარისობა და ნოზოკომიური ინფექცია, საჭიროებენ ერთი სასიცოცხლო ფუნქციის აპარატურულ მხარდაჭერას (მაგ: მართვითი სუნთქვა, თირკმლის ჩანაცვლებითი თერაპია**). (სტაციონარში დაყოვნება &gt; 45 ს/დ).</t>
  </si>
  <si>
    <t>გაწერილ პირთა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</si>
</sst>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Arial"/>
      <family val="2"/>
    </font>
    <font>
      <sz val="11"/>
      <color indexed="8"/>
      <name val="Calibri"/>
      <family val="2"/>
      <charset val="1"/>
    </font>
    <font>
      <sz val="11"/>
      <color indexed="9"/>
      <name val="Calibri"/>
      <family val="2"/>
      <charset val="1"/>
    </font>
    <font>
      <b/>
      <sz val="11"/>
      <color indexed="9"/>
      <name val="Calibri"/>
      <family val="2"/>
      <charset val="1"/>
    </font>
    <font>
      <b/>
      <sz val="11"/>
      <color indexed="8"/>
      <name val="Calibri"/>
      <family val="2"/>
      <charset val="1"/>
    </font>
    <font>
      <sz val="11"/>
      <color indexed="10"/>
      <name val="Calibri"/>
      <family val="2"/>
      <charset val="1"/>
    </font>
    <font>
      <sz val="11"/>
      <color rgb="FF9C0006"/>
      <name val="Calibri"/>
      <family val="2"/>
      <charset val="1"/>
    </font>
    <font>
      <b/>
      <sz val="11"/>
      <color rgb="FFFA7D00"/>
      <name val="Calibri"/>
      <family val="2"/>
      <charset val="1"/>
    </font>
    <font>
      <i/>
      <sz val="11"/>
      <color rgb="FF7F7F7F"/>
      <name val="Calibri"/>
      <family val="2"/>
      <charset val="1"/>
    </font>
    <font>
      <sz val="11"/>
      <color rgb="FF006100"/>
      <name val="Calibri"/>
      <family val="2"/>
      <charset val="1"/>
    </font>
    <font>
      <b/>
      <sz val="15"/>
      <color theme="3"/>
      <name val="Calibri"/>
      <family val="2"/>
      <charset val="1"/>
    </font>
    <font>
      <b/>
      <sz val="13"/>
      <color theme="3"/>
      <name val="Calibri"/>
      <family val="2"/>
      <charset val="1"/>
    </font>
    <font>
      <b/>
      <sz val="11"/>
      <color theme="3"/>
      <name val="Calibri"/>
      <family val="2"/>
      <charset val="1"/>
    </font>
    <font>
      <sz val="11"/>
      <color rgb="FF3F3F76"/>
      <name val="Calibri"/>
      <family val="2"/>
      <charset val="1"/>
    </font>
    <font>
      <sz val="11"/>
      <color rgb="FFFA7D00"/>
      <name val="Calibri"/>
      <family val="2"/>
      <charset val="1"/>
    </font>
    <font>
      <sz val="11"/>
      <color rgb="FF9C6500"/>
      <name val="Calibri"/>
      <family val="2"/>
      <charset val="1"/>
    </font>
    <font>
      <b/>
      <sz val="11"/>
      <color rgb="FF3F3F3F"/>
      <name val="Calibri"/>
      <family val="2"/>
      <charset val="1"/>
    </font>
    <font>
      <b/>
      <sz val="18"/>
      <color theme="3"/>
      <name val="Cambria"/>
      <family val="2"/>
      <charset val="1"/>
    </font>
    <font>
      <sz val="10"/>
      <name val="Arial Cyr"/>
      <charset val="204"/>
    </font>
    <font>
      <sz val="11"/>
      <color theme="1"/>
      <name val="Sylfaen"/>
      <family val="2"/>
    </font>
    <font>
      <sz val="10"/>
      <color theme="1"/>
      <name val="Calibri"/>
      <family val="2"/>
      <scheme val="minor"/>
    </font>
    <font>
      <b/>
      <sz val="9"/>
      <color theme="1"/>
      <name val="Calibri"/>
      <family val="2"/>
      <scheme val="minor"/>
    </font>
    <font>
      <b/>
      <sz val="10"/>
      <color theme="1"/>
      <name val="Calibri"/>
      <family val="2"/>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4"/>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s>
  <cellStyleXfs count="46">
    <xf numFmtId="0" fontId="0" fillId="0" borderId="0"/>
    <xf numFmtId="0" fontId="1"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 fillId="28" borderId="0" applyNumberFormat="0" applyBorder="0" applyAlignment="0" applyProtection="0"/>
    <xf numFmtId="0" fontId="8" fillId="29" borderId="1" applyNumberFormat="0" applyAlignment="0" applyProtection="0"/>
    <xf numFmtId="0" fontId="4" fillId="30" borderId="2" applyNumberFormat="0" applyAlignment="0" applyProtection="0"/>
    <xf numFmtId="0" fontId="9" fillId="0" borderId="0" applyNumberFormat="0" applyFill="0" applyBorder="0" applyAlignment="0" applyProtection="0"/>
    <xf numFmtId="0" fontId="10" fillId="31" borderId="0" applyNumberFormat="0" applyBorder="0" applyAlignment="0" applyProtection="0"/>
    <xf numFmtId="0" fontId="11"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5" applyNumberFormat="0" applyFill="0" applyAlignment="0" applyProtection="0"/>
    <xf numFmtId="0" fontId="16" fillId="32" borderId="0" applyNumberFormat="0" applyBorder="0" applyAlignment="0" applyProtection="0"/>
    <xf numFmtId="0" fontId="1" fillId="2" borderId="1" applyNumberFormat="0" applyFont="0" applyAlignment="0" applyProtection="0"/>
    <xf numFmtId="0" fontId="17" fillId="29" borderId="1" applyNumberFormat="0" applyAlignment="0" applyProtection="0"/>
    <xf numFmtId="0" fontId="18" fillId="0" borderId="0" applyNumberFormat="0" applyFill="0" applyBorder="0" applyAlignment="0" applyProtection="0"/>
    <xf numFmtId="0" fontId="5" fillId="0" borderId="6" applyNumberFormat="0" applyFill="0" applyAlignment="0" applyProtection="0"/>
    <xf numFmtId="0" fontId="6" fillId="0" borderId="0" applyNumberFormat="0" applyFill="0" applyBorder="0" applyAlignment="0" applyProtection="0"/>
    <xf numFmtId="0" fontId="1" fillId="0" borderId="0"/>
    <xf numFmtId="0" fontId="19" fillId="0" borderId="0"/>
    <xf numFmtId="0" fontId="20" fillId="0" borderId="0"/>
  </cellStyleXfs>
  <cellXfs count="25">
    <xf numFmtId="0" fontId="0" fillId="0" borderId="0" xfId="0"/>
    <xf numFmtId="0" fontId="21" fillId="0" borderId="1" xfId="0" applyFont="1" applyBorder="1" applyAlignment="1">
      <alignment wrapText="1"/>
    </xf>
    <xf numFmtId="0" fontId="21" fillId="0" borderId="1" xfId="0" applyFont="1" applyFill="1" applyBorder="1" applyAlignment="1">
      <alignment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33" borderId="1" xfId="0" applyFont="1" applyFill="1" applyBorder="1" applyAlignment="1">
      <alignment horizontal="center" vertical="center" wrapText="1"/>
    </xf>
    <xf numFmtId="4" fontId="23" fillId="33" borderId="1" xfId="0" applyNumberFormat="1" applyFont="1" applyFill="1" applyBorder="1" applyAlignment="1">
      <alignment horizontal="center" vertical="center"/>
    </xf>
    <xf numFmtId="4" fontId="23" fillId="33" borderId="1" xfId="0" applyNumberFormat="1" applyFont="1" applyFill="1" applyBorder="1" applyAlignment="1">
      <alignment horizontal="center" vertical="center"/>
    </xf>
    <xf numFmtId="4" fontId="22" fillId="0" borderId="1" xfId="0" applyNumberFormat="1" applyFont="1" applyBorder="1" applyAlignment="1">
      <alignment horizontal="center" vertical="center" wrapText="1"/>
    </xf>
    <xf numFmtId="0" fontId="22" fillId="33" borderId="1" xfId="0" applyNumberFormat="1" applyFont="1" applyFill="1" applyBorder="1" applyAlignment="1">
      <alignment horizontal="center" vertical="center" wrapText="1"/>
    </xf>
    <xf numFmtId="0" fontId="22" fillId="0" borderId="1" xfId="0" applyNumberFormat="1" applyFont="1" applyBorder="1" applyAlignment="1">
      <alignment horizontal="center" vertical="center" wrapText="1"/>
    </xf>
    <xf numFmtId="0" fontId="21" fillId="0" borderId="1" xfId="0" applyFont="1" applyBorder="1" applyAlignment="1">
      <alignment horizontal="center"/>
    </xf>
    <xf numFmtId="0" fontId="21" fillId="0" borderId="1" xfId="0" applyFont="1" applyBorder="1"/>
    <xf numFmtId="4" fontId="21" fillId="0" borderId="1" xfId="0" applyNumberFormat="1" applyFont="1" applyBorder="1"/>
    <xf numFmtId="0" fontId="21" fillId="0" borderId="1" xfId="0" applyNumberFormat="1" applyFont="1" applyBorder="1"/>
    <xf numFmtId="0" fontId="21" fillId="33" borderId="1" xfId="0" applyFont="1" applyFill="1" applyBorder="1"/>
    <xf numFmtId="4" fontId="21" fillId="0" borderId="1" xfId="0" applyNumberFormat="1" applyFont="1" applyFill="1" applyBorder="1"/>
    <xf numFmtId="0" fontId="21" fillId="0" borderId="1" xfId="0" applyNumberFormat="1" applyFont="1" applyFill="1" applyBorder="1" applyAlignment="1">
      <alignment horizontal="center" vertical="center"/>
    </xf>
    <xf numFmtId="0" fontId="21" fillId="0" borderId="1" xfId="0" applyNumberFormat="1" applyFont="1" applyFill="1" applyBorder="1"/>
    <xf numFmtId="0" fontId="23" fillId="0" borderId="1" xfId="0" applyNumberFormat="1"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1" fillId="0" borderId="1" xfId="0" applyFont="1" applyFill="1" applyBorder="1" applyAlignment="1">
      <alignment horizontal="center" vertical="center" wrapText="1"/>
    </xf>
    <xf numFmtId="4" fontId="21" fillId="0" borderId="0" xfId="0" applyNumberFormat="1" applyFont="1" applyFill="1" applyAlignment="1">
      <alignment vertical="center"/>
    </xf>
    <xf numFmtId="0" fontId="21" fillId="33" borderId="1" xfId="0" applyNumberFormat="1" applyFont="1" applyFill="1" applyBorder="1" applyAlignment="1">
      <alignment horizontal="center" vertical="center"/>
    </xf>
  </cellXfs>
  <cellStyles count="46">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3"/>
    <cellStyle name="Normal 4" xfId="44"/>
    <cellStyle name="Normal 4 2" xfId="45"/>
    <cellStyle name="Note 2" xfId="38"/>
    <cellStyle name="Output 2" xfId="39"/>
    <cellStyle name="Title 2" xfId="40"/>
    <cellStyle name="Total 2" xfId="41"/>
    <cellStyle name="Warning Text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6"/>
  <sheetViews>
    <sheetView tabSelected="1" workbookViewId="0">
      <selection activeCell="Y147" sqref="Y147"/>
    </sheetView>
  </sheetViews>
  <sheetFormatPr defaultRowHeight="15" x14ac:dyDescent="0.25"/>
  <cols>
    <col min="2" max="3" width="22.140625" hidden="1" customWidth="1"/>
    <col min="4" max="4" width="25.140625" customWidth="1"/>
    <col min="5" max="5" width="21.85546875" hidden="1" customWidth="1"/>
    <col min="6" max="6" width="22.140625" hidden="1" customWidth="1"/>
    <col min="7" max="7" width="11.7109375" customWidth="1"/>
    <col min="8" max="8" width="0" hidden="1" customWidth="1"/>
    <col min="9" max="9" width="0.140625" customWidth="1"/>
    <col min="10" max="10" width="13.7109375" customWidth="1"/>
    <col min="11" max="12" width="0" hidden="1" customWidth="1"/>
    <col min="13" max="13" width="11.28515625" customWidth="1"/>
    <col min="14" max="15" width="0" hidden="1" customWidth="1"/>
    <col min="16" max="16" width="11.140625" customWidth="1"/>
    <col min="17" max="17" width="10.85546875" customWidth="1"/>
    <col min="18" max="19" width="0" hidden="1" customWidth="1"/>
    <col min="20" max="20" width="13.140625" customWidth="1"/>
  </cols>
  <sheetData>
    <row r="1" spans="1:20" x14ac:dyDescent="0.25">
      <c r="A1" s="3"/>
      <c r="B1" s="4" t="s">
        <v>1</v>
      </c>
      <c r="C1" s="4" t="s">
        <v>2</v>
      </c>
      <c r="D1" s="5" t="s">
        <v>3</v>
      </c>
      <c r="E1" s="6" t="s">
        <v>4</v>
      </c>
      <c r="F1" s="6"/>
      <c r="G1" s="6"/>
      <c r="H1" s="6" t="s">
        <v>5</v>
      </c>
      <c r="I1" s="6" t="s">
        <v>5</v>
      </c>
      <c r="J1" s="6" t="s">
        <v>5</v>
      </c>
      <c r="K1" s="6" t="s">
        <v>6</v>
      </c>
      <c r="L1" s="6" t="s">
        <v>6</v>
      </c>
      <c r="M1" s="6" t="s">
        <v>6</v>
      </c>
      <c r="N1" s="6" t="s">
        <v>7</v>
      </c>
      <c r="O1" s="6" t="s">
        <v>7</v>
      </c>
      <c r="P1" s="6" t="s">
        <v>7</v>
      </c>
      <c r="Q1" s="7" t="s">
        <v>8</v>
      </c>
      <c r="R1" s="6" t="s">
        <v>9</v>
      </c>
      <c r="S1" s="6"/>
      <c r="T1" s="6"/>
    </row>
    <row r="2" spans="1:20" ht="35.1" customHeight="1" x14ac:dyDescent="0.25">
      <c r="A2" s="3"/>
      <c r="B2" s="4"/>
      <c r="C2" s="4"/>
      <c r="D2" s="5"/>
      <c r="E2" s="8" t="s">
        <v>10</v>
      </c>
      <c r="F2" s="8" t="s">
        <v>11</v>
      </c>
      <c r="G2" s="9" t="s">
        <v>137</v>
      </c>
      <c r="H2" s="8" t="s">
        <v>10</v>
      </c>
      <c r="I2" s="8" t="s">
        <v>11</v>
      </c>
      <c r="J2" s="9" t="s">
        <v>137</v>
      </c>
      <c r="K2" s="8" t="s">
        <v>10</v>
      </c>
      <c r="L2" s="8" t="s">
        <v>11</v>
      </c>
      <c r="M2" s="9" t="s">
        <v>137</v>
      </c>
      <c r="N2" s="8" t="s">
        <v>10</v>
      </c>
      <c r="O2" s="8" t="s">
        <v>11</v>
      </c>
      <c r="P2" s="9" t="s">
        <v>137</v>
      </c>
      <c r="Q2" s="9" t="s">
        <v>137</v>
      </c>
      <c r="R2" s="8" t="s">
        <v>10</v>
      </c>
      <c r="S2" s="8" t="s">
        <v>11</v>
      </c>
      <c r="T2" s="9" t="s">
        <v>12</v>
      </c>
    </row>
    <row r="3" spans="1:20" hidden="1" x14ac:dyDescent="0.25">
      <c r="A3" s="3"/>
      <c r="B3" s="3"/>
      <c r="C3" s="3"/>
      <c r="D3" s="3"/>
      <c r="E3" s="8"/>
      <c r="F3" s="8"/>
      <c r="G3" s="10"/>
      <c r="H3" s="8"/>
      <c r="I3" s="8"/>
      <c r="J3" s="10"/>
      <c r="K3" s="8"/>
      <c r="L3" s="8"/>
      <c r="M3" s="10"/>
      <c r="N3" s="8"/>
      <c r="O3" s="8"/>
      <c r="P3" s="10"/>
      <c r="Q3" s="10"/>
      <c r="R3" s="8"/>
      <c r="S3" s="8"/>
      <c r="T3" s="10"/>
    </row>
    <row r="4" spans="1:20" ht="64.5" hidden="1" x14ac:dyDescent="0.25">
      <c r="A4" s="11"/>
      <c r="B4" s="12" t="s">
        <v>13</v>
      </c>
      <c r="C4" s="12" t="s">
        <v>14</v>
      </c>
      <c r="D4" s="1" t="s">
        <v>15</v>
      </c>
      <c r="E4" s="13"/>
      <c r="F4" s="13"/>
      <c r="G4" s="14"/>
      <c r="H4" s="13"/>
      <c r="I4" s="13"/>
      <c r="J4" s="14"/>
      <c r="K4" s="13">
        <v>3125.6166666666668</v>
      </c>
      <c r="L4" s="13">
        <v>130.23402777777778</v>
      </c>
      <c r="M4" s="14">
        <v>184</v>
      </c>
      <c r="N4" s="13">
        <v>8458.5833333333339</v>
      </c>
      <c r="O4" s="13">
        <v>352.44097222222223</v>
      </c>
      <c r="P4" s="14">
        <v>278</v>
      </c>
      <c r="Q4" s="14">
        <v>97</v>
      </c>
      <c r="R4" s="13"/>
      <c r="S4" s="13"/>
      <c r="T4" s="14">
        <v>16</v>
      </c>
    </row>
    <row r="5" spans="1:20" ht="64.5" hidden="1" x14ac:dyDescent="0.25">
      <c r="A5" s="11"/>
      <c r="B5" s="12" t="s">
        <v>16</v>
      </c>
      <c r="C5" s="12" t="s">
        <v>17</v>
      </c>
      <c r="D5" s="1" t="s">
        <v>15</v>
      </c>
      <c r="E5" s="13"/>
      <c r="F5" s="13"/>
      <c r="G5" s="14"/>
      <c r="H5" s="13">
        <v>134.35</v>
      </c>
      <c r="I5" s="13">
        <v>5.5979166666666664</v>
      </c>
      <c r="J5" s="14">
        <v>15</v>
      </c>
      <c r="K5" s="13">
        <v>1150.0833333333333</v>
      </c>
      <c r="L5" s="13">
        <v>47.920138888888886</v>
      </c>
      <c r="M5" s="14">
        <v>76</v>
      </c>
      <c r="N5" s="13">
        <v>402.66666666666669</v>
      </c>
      <c r="O5" s="13">
        <v>16.777777777777779</v>
      </c>
      <c r="P5" s="14">
        <v>28</v>
      </c>
      <c r="Q5" s="14">
        <v>5</v>
      </c>
      <c r="R5" s="13"/>
      <c r="S5" s="13"/>
      <c r="T5" s="14"/>
    </row>
    <row r="6" spans="1:20" ht="64.5" hidden="1" x14ac:dyDescent="0.25">
      <c r="A6" s="11"/>
      <c r="B6" s="12" t="s">
        <v>18</v>
      </c>
      <c r="C6" s="12" t="s">
        <v>19</v>
      </c>
      <c r="D6" s="1" t="s">
        <v>15</v>
      </c>
      <c r="E6" s="13"/>
      <c r="F6" s="13"/>
      <c r="G6" s="14"/>
      <c r="H6" s="13"/>
      <c r="I6" s="13"/>
      <c r="J6" s="14"/>
      <c r="K6" s="13">
        <v>133.16666666666666</v>
      </c>
      <c r="L6" s="13">
        <v>5.5486111111111107</v>
      </c>
      <c r="M6" s="14">
        <v>15</v>
      </c>
      <c r="N6" s="13"/>
      <c r="O6" s="13"/>
      <c r="P6" s="14"/>
      <c r="Q6" s="14"/>
      <c r="R6" s="13"/>
      <c r="S6" s="13"/>
      <c r="T6" s="14"/>
    </row>
    <row r="7" spans="1:20" ht="64.5" hidden="1" x14ac:dyDescent="0.25">
      <c r="A7" s="11"/>
      <c r="B7" s="12" t="s">
        <v>20</v>
      </c>
      <c r="C7" s="12" t="s">
        <v>21</v>
      </c>
      <c r="D7" s="1" t="s">
        <v>15</v>
      </c>
      <c r="E7" s="13"/>
      <c r="F7" s="13"/>
      <c r="G7" s="14"/>
      <c r="H7" s="13">
        <v>3.8666666666666667</v>
      </c>
      <c r="I7" s="13">
        <v>0.16111111111111112</v>
      </c>
      <c r="J7" s="14">
        <v>1</v>
      </c>
      <c r="K7" s="13">
        <v>7148.4666666666662</v>
      </c>
      <c r="L7" s="13">
        <v>297.85277777777776</v>
      </c>
      <c r="M7" s="14">
        <v>304</v>
      </c>
      <c r="N7" s="13">
        <v>4332.7166666666662</v>
      </c>
      <c r="O7" s="13">
        <v>180.5298611111111</v>
      </c>
      <c r="P7" s="14">
        <v>212</v>
      </c>
      <c r="Q7" s="14">
        <v>37</v>
      </c>
      <c r="R7" s="13"/>
      <c r="S7" s="13"/>
      <c r="T7" s="14">
        <v>8</v>
      </c>
    </row>
    <row r="8" spans="1:20" ht="64.5" hidden="1" x14ac:dyDescent="0.25">
      <c r="A8" s="11"/>
      <c r="B8" s="12" t="s">
        <v>22</v>
      </c>
      <c r="C8" s="12" t="s">
        <v>23</v>
      </c>
      <c r="D8" s="1" t="s">
        <v>15</v>
      </c>
      <c r="E8" s="13"/>
      <c r="F8" s="13"/>
      <c r="G8" s="14"/>
      <c r="H8" s="13"/>
      <c r="I8" s="13"/>
      <c r="J8" s="14"/>
      <c r="K8" s="13">
        <v>49.6</v>
      </c>
      <c r="L8" s="13">
        <v>2.0666666666666669</v>
      </c>
      <c r="M8" s="14">
        <v>3</v>
      </c>
      <c r="N8" s="13">
        <v>2.5833333333333335</v>
      </c>
      <c r="O8" s="13">
        <v>0.1076388888888889</v>
      </c>
      <c r="P8" s="14">
        <v>1</v>
      </c>
      <c r="Q8" s="14"/>
      <c r="R8" s="13"/>
      <c r="S8" s="13"/>
      <c r="T8" s="14"/>
    </row>
    <row r="9" spans="1:20" ht="64.5" hidden="1" x14ac:dyDescent="0.25">
      <c r="A9" s="11"/>
      <c r="B9" s="12" t="s">
        <v>24</v>
      </c>
      <c r="C9" s="12" t="s">
        <v>25</v>
      </c>
      <c r="D9" s="1" t="s">
        <v>15</v>
      </c>
      <c r="E9" s="13"/>
      <c r="F9" s="13"/>
      <c r="G9" s="14"/>
      <c r="H9" s="13"/>
      <c r="I9" s="13"/>
      <c r="J9" s="14"/>
      <c r="K9" s="13">
        <v>2763.2166666666667</v>
      </c>
      <c r="L9" s="13">
        <v>115.13402777777777</v>
      </c>
      <c r="M9" s="14">
        <v>75</v>
      </c>
      <c r="N9" s="13">
        <v>2340</v>
      </c>
      <c r="O9" s="13">
        <v>97.5</v>
      </c>
      <c r="P9" s="14">
        <v>72</v>
      </c>
      <c r="Q9" s="14">
        <v>11</v>
      </c>
      <c r="R9" s="13"/>
      <c r="S9" s="13"/>
      <c r="T9" s="14">
        <v>1</v>
      </c>
    </row>
    <row r="10" spans="1:20" ht="64.5" hidden="1" x14ac:dyDescent="0.25">
      <c r="A10" s="11"/>
      <c r="B10" s="12" t="s">
        <v>26</v>
      </c>
      <c r="C10" s="12" t="s">
        <v>27</v>
      </c>
      <c r="D10" s="1" t="s">
        <v>15</v>
      </c>
      <c r="E10" s="13"/>
      <c r="F10" s="13"/>
      <c r="G10" s="14"/>
      <c r="H10" s="13">
        <v>293.08333333333331</v>
      </c>
      <c r="I10" s="13">
        <v>12.211805555555555</v>
      </c>
      <c r="J10" s="14">
        <v>18</v>
      </c>
      <c r="K10" s="13">
        <v>664.9</v>
      </c>
      <c r="L10" s="13">
        <v>27.704166666666666</v>
      </c>
      <c r="M10" s="14">
        <v>46</v>
      </c>
      <c r="N10" s="13">
        <v>1176.8166666666666</v>
      </c>
      <c r="O10" s="13">
        <v>49.03402777777778</v>
      </c>
      <c r="P10" s="14">
        <v>55</v>
      </c>
      <c r="Q10" s="14">
        <v>11</v>
      </c>
      <c r="R10" s="13"/>
      <c r="S10" s="13"/>
      <c r="T10" s="14">
        <v>1</v>
      </c>
    </row>
    <row r="11" spans="1:20" ht="64.5" hidden="1" x14ac:dyDescent="0.25">
      <c r="A11" s="11"/>
      <c r="B11" s="12" t="s">
        <v>28</v>
      </c>
      <c r="C11" s="12" t="s">
        <v>29</v>
      </c>
      <c r="D11" s="1" t="s">
        <v>15</v>
      </c>
      <c r="E11" s="13"/>
      <c r="F11" s="13"/>
      <c r="G11" s="14"/>
      <c r="H11" s="13"/>
      <c r="I11" s="13"/>
      <c r="J11" s="14"/>
      <c r="K11" s="13">
        <v>2.9833333333333334</v>
      </c>
      <c r="L11" s="13">
        <v>0.12430555555555556</v>
      </c>
      <c r="M11" s="14">
        <v>1</v>
      </c>
      <c r="N11" s="13">
        <v>1340.7333333333333</v>
      </c>
      <c r="O11" s="13">
        <v>55.863888888888887</v>
      </c>
      <c r="P11" s="14">
        <v>33</v>
      </c>
      <c r="Q11" s="14">
        <v>22</v>
      </c>
      <c r="R11" s="13"/>
      <c r="S11" s="13"/>
      <c r="T11" s="14">
        <v>1</v>
      </c>
    </row>
    <row r="12" spans="1:20" ht="64.5" hidden="1" x14ac:dyDescent="0.25">
      <c r="A12" s="11"/>
      <c r="B12" s="12" t="s">
        <v>13</v>
      </c>
      <c r="C12" s="12" t="s">
        <v>30</v>
      </c>
      <c r="D12" s="1" t="s">
        <v>15</v>
      </c>
      <c r="E12" s="13"/>
      <c r="F12" s="13"/>
      <c r="G12" s="14"/>
      <c r="H12" s="13"/>
      <c r="I12" s="13"/>
      <c r="J12" s="14"/>
      <c r="K12" s="13">
        <v>112.96666666666667</v>
      </c>
      <c r="L12" s="13">
        <v>4.7069444444444448</v>
      </c>
      <c r="M12" s="14">
        <v>6</v>
      </c>
      <c r="N12" s="13">
        <v>47.3</v>
      </c>
      <c r="O12" s="13">
        <v>1.9708333333333334</v>
      </c>
      <c r="P12" s="14">
        <v>4</v>
      </c>
      <c r="Q12" s="14"/>
      <c r="R12" s="13"/>
      <c r="S12" s="13"/>
      <c r="T12" s="14"/>
    </row>
    <row r="13" spans="1:20" ht="64.5" hidden="1" x14ac:dyDescent="0.25">
      <c r="A13" s="11"/>
      <c r="B13" s="12" t="s">
        <v>31</v>
      </c>
      <c r="C13" s="12" t="s">
        <v>32</v>
      </c>
      <c r="D13" s="1" t="s">
        <v>15</v>
      </c>
      <c r="E13" s="13"/>
      <c r="F13" s="13"/>
      <c r="G13" s="14"/>
      <c r="H13" s="13"/>
      <c r="I13" s="13"/>
      <c r="J13" s="14"/>
      <c r="K13" s="13">
        <v>4.5</v>
      </c>
      <c r="L13" s="13">
        <v>0.1875</v>
      </c>
      <c r="M13" s="14">
        <v>2</v>
      </c>
      <c r="N13" s="13">
        <v>258.83333333333331</v>
      </c>
      <c r="O13" s="13">
        <v>10.784722222222221</v>
      </c>
      <c r="P13" s="14">
        <v>4</v>
      </c>
      <c r="Q13" s="14">
        <v>1</v>
      </c>
      <c r="R13" s="13"/>
      <c r="S13" s="13"/>
      <c r="T13" s="14"/>
    </row>
    <row r="14" spans="1:20" ht="64.5" hidden="1" x14ac:dyDescent="0.25">
      <c r="A14" s="11"/>
      <c r="B14" s="12" t="s">
        <v>13</v>
      </c>
      <c r="C14" s="12" t="s">
        <v>33</v>
      </c>
      <c r="D14" s="1" t="s">
        <v>15</v>
      </c>
      <c r="E14" s="13"/>
      <c r="F14" s="13"/>
      <c r="G14" s="14"/>
      <c r="H14" s="13"/>
      <c r="I14" s="13"/>
      <c r="J14" s="14"/>
      <c r="K14" s="13">
        <v>2565</v>
      </c>
      <c r="L14" s="13">
        <v>106.875</v>
      </c>
      <c r="M14" s="14">
        <v>156</v>
      </c>
      <c r="N14" s="13">
        <v>3112.1166666666668</v>
      </c>
      <c r="O14" s="13">
        <v>129.67152777777778</v>
      </c>
      <c r="P14" s="14">
        <v>234</v>
      </c>
      <c r="Q14" s="14">
        <v>78</v>
      </c>
      <c r="R14" s="13"/>
      <c r="S14" s="13"/>
      <c r="T14" s="14">
        <v>13</v>
      </c>
    </row>
    <row r="15" spans="1:20" ht="64.5" hidden="1" x14ac:dyDescent="0.25">
      <c r="A15" s="11"/>
      <c r="B15" s="12" t="s">
        <v>34</v>
      </c>
      <c r="C15" s="12" t="s">
        <v>35</v>
      </c>
      <c r="D15" s="1" t="s">
        <v>15</v>
      </c>
      <c r="E15" s="13"/>
      <c r="F15" s="13"/>
      <c r="G15" s="14"/>
      <c r="H15" s="13"/>
      <c r="I15" s="13"/>
      <c r="J15" s="14"/>
      <c r="K15" s="13"/>
      <c r="L15" s="13"/>
      <c r="M15" s="14"/>
      <c r="N15" s="13">
        <v>65.666666666666671</v>
      </c>
      <c r="O15" s="13">
        <v>2.7361111111111112</v>
      </c>
      <c r="P15" s="14">
        <v>2</v>
      </c>
      <c r="Q15" s="14">
        <v>2</v>
      </c>
      <c r="R15" s="13"/>
      <c r="S15" s="13"/>
      <c r="T15" s="14"/>
    </row>
    <row r="16" spans="1:20" ht="64.5" hidden="1" x14ac:dyDescent="0.25">
      <c r="A16" s="11"/>
      <c r="B16" s="12" t="s">
        <v>16</v>
      </c>
      <c r="C16" s="12" t="s">
        <v>36</v>
      </c>
      <c r="D16" s="1" t="s">
        <v>15</v>
      </c>
      <c r="E16" s="13"/>
      <c r="F16" s="13"/>
      <c r="G16" s="14"/>
      <c r="H16" s="13"/>
      <c r="I16" s="13"/>
      <c r="J16" s="14"/>
      <c r="K16" s="13">
        <v>81.583333333333329</v>
      </c>
      <c r="L16" s="13">
        <v>3.3993055555555554</v>
      </c>
      <c r="M16" s="14">
        <v>2</v>
      </c>
      <c r="N16" s="13">
        <v>1208</v>
      </c>
      <c r="O16" s="13">
        <v>50.333333333333336</v>
      </c>
      <c r="P16" s="14">
        <v>5</v>
      </c>
      <c r="Q16" s="14"/>
      <c r="R16" s="13"/>
      <c r="S16" s="13"/>
      <c r="T16" s="14"/>
    </row>
    <row r="17" spans="1:20" ht="64.5" hidden="1" x14ac:dyDescent="0.25">
      <c r="A17" s="11"/>
      <c r="B17" s="12" t="s">
        <v>26</v>
      </c>
      <c r="C17" s="12" t="s">
        <v>37</v>
      </c>
      <c r="D17" s="1" t="s">
        <v>15</v>
      </c>
      <c r="E17" s="13"/>
      <c r="F17" s="13"/>
      <c r="G17" s="14"/>
      <c r="H17" s="13"/>
      <c r="I17" s="13"/>
      <c r="J17" s="14"/>
      <c r="K17" s="13">
        <v>22.816666666666666</v>
      </c>
      <c r="L17" s="13">
        <v>0.9506944444444444</v>
      </c>
      <c r="M17" s="14">
        <v>1</v>
      </c>
      <c r="N17" s="13">
        <v>41.85</v>
      </c>
      <c r="O17" s="13">
        <v>1.7437499999999999</v>
      </c>
      <c r="P17" s="14">
        <v>2</v>
      </c>
      <c r="Q17" s="14"/>
      <c r="R17" s="13"/>
      <c r="S17" s="13"/>
      <c r="T17" s="14"/>
    </row>
    <row r="18" spans="1:20" ht="64.5" hidden="1" x14ac:dyDescent="0.25">
      <c r="A18" s="11"/>
      <c r="B18" s="12" t="s">
        <v>38</v>
      </c>
      <c r="C18" s="12" t="s">
        <v>39</v>
      </c>
      <c r="D18" s="1" t="s">
        <v>15</v>
      </c>
      <c r="E18" s="13"/>
      <c r="F18" s="13"/>
      <c r="G18" s="14"/>
      <c r="H18" s="13"/>
      <c r="I18" s="13"/>
      <c r="J18" s="14"/>
      <c r="K18" s="13">
        <v>2105.9333333333334</v>
      </c>
      <c r="L18" s="13">
        <v>87.74722222222222</v>
      </c>
      <c r="M18" s="14">
        <v>67</v>
      </c>
      <c r="N18" s="13">
        <v>5086.8500000000004</v>
      </c>
      <c r="O18" s="13">
        <v>211.95208333333332</v>
      </c>
      <c r="P18" s="14">
        <v>108</v>
      </c>
      <c r="Q18" s="14">
        <v>6</v>
      </c>
      <c r="R18" s="13"/>
      <c r="S18" s="13"/>
      <c r="T18" s="14"/>
    </row>
    <row r="19" spans="1:20" ht="64.5" hidden="1" x14ac:dyDescent="0.25">
      <c r="A19" s="11"/>
      <c r="B19" s="12" t="s">
        <v>40</v>
      </c>
      <c r="C19" s="12" t="s">
        <v>41</v>
      </c>
      <c r="D19" s="1" t="s">
        <v>15</v>
      </c>
      <c r="E19" s="13"/>
      <c r="F19" s="13"/>
      <c r="G19" s="14"/>
      <c r="H19" s="13"/>
      <c r="I19" s="13"/>
      <c r="J19" s="14"/>
      <c r="K19" s="13">
        <v>142.66666666666666</v>
      </c>
      <c r="L19" s="13">
        <v>5.9444444444444446</v>
      </c>
      <c r="M19" s="14">
        <v>8</v>
      </c>
      <c r="N19" s="13">
        <v>331.83333333333331</v>
      </c>
      <c r="O19" s="13">
        <v>13.826388888888889</v>
      </c>
      <c r="P19" s="14">
        <v>14</v>
      </c>
      <c r="Q19" s="14">
        <v>3</v>
      </c>
      <c r="R19" s="13"/>
      <c r="S19" s="13"/>
      <c r="T19" s="14">
        <v>1</v>
      </c>
    </row>
    <row r="20" spans="1:20" ht="64.5" hidden="1" x14ac:dyDescent="0.25">
      <c r="A20" s="11"/>
      <c r="B20" s="12" t="s">
        <v>42</v>
      </c>
      <c r="C20" s="12" t="s">
        <v>43</v>
      </c>
      <c r="D20" s="1" t="s">
        <v>15</v>
      </c>
      <c r="E20" s="13"/>
      <c r="F20" s="13"/>
      <c r="G20" s="14"/>
      <c r="H20" s="13"/>
      <c r="I20" s="13"/>
      <c r="J20" s="14"/>
      <c r="K20" s="13">
        <v>1046.6500000000001</v>
      </c>
      <c r="L20" s="13">
        <v>43.610416666666666</v>
      </c>
      <c r="M20" s="14">
        <v>24</v>
      </c>
      <c r="N20" s="13">
        <v>2695.6166666666668</v>
      </c>
      <c r="O20" s="13">
        <v>112.31736111111111</v>
      </c>
      <c r="P20" s="14">
        <v>66</v>
      </c>
      <c r="Q20" s="14">
        <v>4</v>
      </c>
      <c r="R20" s="13"/>
      <c r="S20" s="13"/>
      <c r="T20" s="14">
        <v>3</v>
      </c>
    </row>
    <row r="21" spans="1:20" ht="64.5" hidden="1" x14ac:dyDescent="0.25">
      <c r="A21" s="11"/>
      <c r="B21" s="12" t="s">
        <v>44</v>
      </c>
      <c r="C21" s="12" t="s">
        <v>45</v>
      </c>
      <c r="D21" s="1" t="s">
        <v>15</v>
      </c>
      <c r="E21" s="13"/>
      <c r="F21" s="13"/>
      <c r="G21" s="14"/>
      <c r="H21" s="13">
        <v>391.85</v>
      </c>
      <c r="I21" s="13">
        <v>16.327083333333334</v>
      </c>
      <c r="J21" s="14">
        <v>11</v>
      </c>
      <c r="K21" s="13">
        <v>2190.6166666666668</v>
      </c>
      <c r="L21" s="13">
        <v>91.27569444444444</v>
      </c>
      <c r="M21" s="14">
        <v>47</v>
      </c>
      <c r="N21" s="13">
        <v>1427.45</v>
      </c>
      <c r="O21" s="13">
        <v>59.477083333333333</v>
      </c>
      <c r="P21" s="14">
        <v>31</v>
      </c>
      <c r="Q21" s="14">
        <v>4</v>
      </c>
      <c r="R21" s="13"/>
      <c r="S21" s="13"/>
      <c r="T21" s="14"/>
    </row>
    <row r="22" spans="1:20" ht="64.5" hidden="1" x14ac:dyDescent="0.25">
      <c r="A22" s="11"/>
      <c r="B22" s="12" t="s">
        <v>46</v>
      </c>
      <c r="C22" s="12" t="s">
        <v>47</v>
      </c>
      <c r="D22" s="1" t="s">
        <v>15</v>
      </c>
      <c r="E22" s="13"/>
      <c r="F22" s="13"/>
      <c r="G22" s="14"/>
      <c r="H22" s="13"/>
      <c r="I22" s="13"/>
      <c r="J22" s="14"/>
      <c r="K22" s="13"/>
      <c r="L22" s="13"/>
      <c r="M22" s="14"/>
      <c r="N22" s="13"/>
      <c r="O22" s="13"/>
      <c r="P22" s="14"/>
      <c r="Q22" s="14">
        <v>11</v>
      </c>
      <c r="R22" s="13"/>
      <c r="S22" s="13"/>
      <c r="T22" s="14"/>
    </row>
    <row r="23" spans="1:20" ht="64.5" hidden="1" x14ac:dyDescent="0.25">
      <c r="A23" s="11"/>
      <c r="B23" s="12" t="s">
        <v>48</v>
      </c>
      <c r="C23" s="12" t="s">
        <v>49</v>
      </c>
      <c r="D23" s="1" t="s">
        <v>15</v>
      </c>
      <c r="E23" s="13"/>
      <c r="F23" s="13"/>
      <c r="G23" s="14"/>
      <c r="H23" s="13"/>
      <c r="I23" s="13"/>
      <c r="J23" s="14"/>
      <c r="K23" s="13">
        <v>309.81666666666666</v>
      </c>
      <c r="L23" s="13">
        <v>12.909027777777778</v>
      </c>
      <c r="M23" s="14">
        <v>16</v>
      </c>
      <c r="N23" s="13">
        <v>313.93333333333334</v>
      </c>
      <c r="O23" s="13">
        <v>13.080555555555556</v>
      </c>
      <c r="P23" s="14">
        <v>16</v>
      </c>
      <c r="Q23" s="14">
        <v>1</v>
      </c>
      <c r="R23" s="13"/>
      <c r="S23" s="13"/>
      <c r="T23" s="14"/>
    </row>
    <row r="24" spans="1:20" ht="64.5" hidden="1" x14ac:dyDescent="0.25">
      <c r="A24" s="11"/>
      <c r="B24" s="12" t="s">
        <v>46</v>
      </c>
      <c r="C24" s="12" t="s">
        <v>50</v>
      </c>
      <c r="D24" s="1" t="s">
        <v>15</v>
      </c>
      <c r="E24" s="13"/>
      <c r="F24" s="13"/>
      <c r="G24" s="14"/>
      <c r="H24" s="13">
        <v>65.916666666666671</v>
      </c>
      <c r="I24" s="13">
        <v>2.7465277777777777</v>
      </c>
      <c r="J24" s="14">
        <v>9</v>
      </c>
      <c r="K24" s="13">
        <v>31.25</v>
      </c>
      <c r="L24" s="13">
        <v>1.3020833333333333</v>
      </c>
      <c r="M24" s="14">
        <v>4</v>
      </c>
      <c r="N24" s="13"/>
      <c r="O24" s="13"/>
      <c r="P24" s="14"/>
      <c r="Q24" s="14"/>
      <c r="R24" s="13"/>
      <c r="S24" s="13"/>
      <c r="T24" s="14"/>
    </row>
    <row r="25" spans="1:20" ht="64.5" hidden="1" x14ac:dyDescent="0.25">
      <c r="A25" s="11"/>
      <c r="B25" s="12" t="s">
        <v>20</v>
      </c>
      <c r="C25" s="12" t="s">
        <v>51</v>
      </c>
      <c r="D25" s="1" t="s">
        <v>15</v>
      </c>
      <c r="E25" s="13"/>
      <c r="F25" s="13"/>
      <c r="G25" s="14"/>
      <c r="H25" s="13"/>
      <c r="I25" s="13"/>
      <c r="J25" s="14"/>
      <c r="K25" s="13"/>
      <c r="L25" s="13"/>
      <c r="M25" s="14"/>
      <c r="N25" s="13">
        <v>96</v>
      </c>
      <c r="O25" s="13">
        <v>4</v>
      </c>
      <c r="P25" s="14">
        <v>4</v>
      </c>
      <c r="Q25" s="14">
        <v>2</v>
      </c>
      <c r="R25" s="13"/>
      <c r="S25" s="13"/>
      <c r="T25" s="14"/>
    </row>
    <row r="26" spans="1:20" ht="64.5" hidden="1" x14ac:dyDescent="0.25">
      <c r="A26" s="11"/>
      <c r="B26" s="12" t="s">
        <v>20</v>
      </c>
      <c r="C26" s="12" t="s">
        <v>52</v>
      </c>
      <c r="D26" s="1" t="s">
        <v>15</v>
      </c>
      <c r="E26" s="13"/>
      <c r="F26" s="13"/>
      <c r="G26" s="14"/>
      <c r="H26" s="13"/>
      <c r="I26" s="13"/>
      <c r="J26" s="14"/>
      <c r="K26" s="13"/>
      <c r="L26" s="13"/>
      <c r="M26" s="14"/>
      <c r="N26" s="13">
        <v>694.83333333333337</v>
      </c>
      <c r="O26" s="13">
        <v>28.951388888888889</v>
      </c>
      <c r="P26" s="14">
        <v>36</v>
      </c>
      <c r="Q26" s="14">
        <v>20</v>
      </c>
      <c r="R26" s="13"/>
      <c r="S26" s="13"/>
      <c r="T26" s="14"/>
    </row>
    <row r="27" spans="1:20" ht="64.5" hidden="1" x14ac:dyDescent="0.25">
      <c r="A27" s="11"/>
      <c r="B27" s="12" t="s">
        <v>20</v>
      </c>
      <c r="C27" s="12" t="s">
        <v>53</v>
      </c>
      <c r="D27" s="1" t="s">
        <v>15</v>
      </c>
      <c r="E27" s="13"/>
      <c r="F27" s="13"/>
      <c r="G27" s="14"/>
      <c r="H27" s="13"/>
      <c r="I27" s="13"/>
      <c r="J27" s="14"/>
      <c r="K27" s="13">
        <v>120.63333333333334</v>
      </c>
      <c r="L27" s="13">
        <v>5.0263888888888886</v>
      </c>
      <c r="M27" s="14">
        <v>7</v>
      </c>
      <c r="N27" s="13">
        <v>255.85</v>
      </c>
      <c r="O27" s="13">
        <v>10.660416666666666</v>
      </c>
      <c r="P27" s="14">
        <v>21</v>
      </c>
      <c r="Q27" s="14">
        <v>14</v>
      </c>
      <c r="R27" s="13"/>
      <c r="S27" s="13"/>
      <c r="T27" s="14"/>
    </row>
    <row r="28" spans="1:20" ht="64.5" hidden="1" x14ac:dyDescent="0.25">
      <c r="A28" s="11"/>
      <c r="B28" s="12" t="s">
        <v>54</v>
      </c>
      <c r="C28" s="12" t="s">
        <v>55</v>
      </c>
      <c r="D28" s="1" t="s">
        <v>15</v>
      </c>
      <c r="E28" s="13"/>
      <c r="F28" s="13"/>
      <c r="G28" s="14"/>
      <c r="H28" s="13"/>
      <c r="I28" s="13"/>
      <c r="J28" s="14"/>
      <c r="K28" s="13">
        <v>1385.8166666666666</v>
      </c>
      <c r="L28" s="13">
        <v>57.742361111111109</v>
      </c>
      <c r="M28" s="14">
        <v>39</v>
      </c>
      <c r="N28" s="13">
        <v>1265.5</v>
      </c>
      <c r="O28" s="13">
        <v>52.729166666666664</v>
      </c>
      <c r="P28" s="14">
        <v>31</v>
      </c>
      <c r="Q28" s="14">
        <v>14</v>
      </c>
      <c r="R28" s="13"/>
      <c r="S28" s="13"/>
      <c r="T28" s="14">
        <v>1</v>
      </c>
    </row>
    <row r="29" spans="1:20" ht="64.5" hidden="1" x14ac:dyDescent="0.25">
      <c r="A29" s="11"/>
      <c r="B29" s="12" t="s">
        <v>46</v>
      </c>
      <c r="C29" s="12" t="s">
        <v>56</v>
      </c>
      <c r="D29" s="1" t="s">
        <v>15</v>
      </c>
      <c r="E29" s="13"/>
      <c r="F29" s="13"/>
      <c r="G29" s="14"/>
      <c r="H29" s="13"/>
      <c r="I29" s="13"/>
      <c r="J29" s="14"/>
      <c r="K29" s="13">
        <v>46.116666666666667</v>
      </c>
      <c r="L29" s="13">
        <v>1.9215277777777777</v>
      </c>
      <c r="M29" s="14">
        <v>2</v>
      </c>
      <c r="N29" s="13">
        <v>154.65</v>
      </c>
      <c r="O29" s="13">
        <v>6.4437499999999996</v>
      </c>
      <c r="P29" s="14">
        <v>8</v>
      </c>
      <c r="Q29" s="14">
        <v>9</v>
      </c>
      <c r="R29" s="13"/>
      <c r="S29" s="13"/>
      <c r="T29" s="14"/>
    </row>
    <row r="30" spans="1:20" ht="64.5" hidden="1" x14ac:dyDescent="0.25">
      <c r="A30" s="11"/>
      <c r="B30" s="12" t="s">
        <v>57</v>
      </c>
      <c r="C30" s="12" t="s">
        <v>58</v>
      </c>
      <c r="D30" s="1" t="s">
        <v>15</v>
      </c>
      <c r="E30" s="13"/>
      <c r="F30" s="13"/>
      <c r="G30" s="14"/>
      <c r="H30" s="13"/>
      <c r="I30" s="13"/>
      <c r="J30" s="14"/>
      <c r="K30" s="13">
        <v>622.63333333333333</v>
      </c>
      <c r="L30" s="13">
        <v>25.943055555555556</v>
      </c>
      <c r="M30" s="14">
        <v>33</v>
      </c>
      <c r="N30" s="13">
        <v>402.45</v>
      </c>
      <c r="O30" s="13">
        <v>16.768750000000001</v>
      </c>
      <c r="P30" s="14">
        <v>13</v>
      </c>
      <c r="Q30" s="14">
        <v>6</v>
      </c>
      <c r="R30" s="13"/>
      <c r="S30" s="13"/>
      <c r="T30" s="14">
        <v>3</v>
      </c>
    </row>
    <row r="31" spans="1:20" ht="64.5" hidden="1" x14ac:dyDescent="0.25">
      <c r="A31" s="11"/>
      <c r="B31" s="12" t="s">
        <v>59</v>
      </c>
      <c r="C31" s="12" t="s">
        <v>60</v>
      </c>
      <c r="D31" s="1" t="s">
        <v>15</v>
      </c>
      <c r="E31" s="13"/>
      <c r="F31" s="13"/>
      <c r="G31" s="14"/>
      <c r="H31" s="13"/>
      <c r="I31" s="13"/>
      <c r="J31" s="14"/>
      <c r="K31" s="13">
        <v>3236.9166666666665</v>
      </c>
      <c r="L31" s="13">
        <v>134.87152777777777</v>
      </c>
      <c r="M31" s="14">
        <v>112</v>
      </c>
      <c r="N31" s="13">
        <v>3497.9666666666667</v>
      </c>
      <c r="O31" s="13">
        <v>145.7486111111111</v>
      </c>
      <c r="P31" s="14">
        <v>103</v>
      </c>
      <c r="Q31" s="14">
        <v>50</v>
      </c>
      <c r="R31" s="13"/>
      <c r="S31" s="13"/>
      <c r="T31" s="14">
        <v>7</v>
      </c>
    </row>
    <row r="32" spans="1:20" ht="64.5" hidden="1" x14ac:dyDescent="0.25">
      <c r="A32" s="11"/>
      <c r="B32" s="12" t="s">
        <v>61</v>
      </c>
      <c r="C32" s="12" t="s">
        <v>62</v>
      </c>
      <c r="D32" s="1" t="s">
        <v>15</v>
      </c>
      <c r="E32" s="13"/>
      <c r="F32" s="13"/>
      <c r="G32" s="14"/>
      <c r="H32" s="13"/>
      <c r="I32" s="13"/>
      <c r="J32" s="14"/>
      <c r="K32" s="13"/>
      <c r="L32" s="13"/>
      <c r="M32" s="14"/>
      <c r="N32" s="13">
        <v>486.41666666666669</v>
      </c>
      <c r="O32" s="13">
        <v>20.267361111111111</v>
      </c>
      <c r="P32" s="14">
        <v>21</v>
      </c>
      <c r="Q32" s="14">
        <v>4</v>
      </c>
      <c r="R32" s="13"/>
      <c r="S32" s="13"/>
      <c r="T32" s="14">
        <v>2</v>
      </c>
    </row>
    <row r="33" spans="1:20" ht="64.5" hidden="1" x14ac:dyDescent="0.25">
      <c r="A33" s="11"/>
      <c r="B33" s="12" t="s">
        <v>63</v>
      </c>
      <c r="C33" s="12" t="s">
        <v>64</v>
      </c>
      <c r="D33" s="1" t="s">
        <v>15</v>
      </c>
      <c r="E33" s="13"/>
      <c r="F33" s="13"/>
      <c r="G33" s="14"/>
      <c r="H33" s="13"/>
      <c r="I33" s="13"/>
      <c r="J33" s="14"/>
      <c r="K33" s="13">
        <v>360.03333333333336</v>
      </c>
      <c r="L33" s="13">
        <v>15.001388888888888</v>
      </c>
      <c r="M33" s="14">
        <v>3</v>
      </c>
      <c r="N33" s="13"/>
      <c r="O33" s="13"/>
      <c r="P33" s="14"/>
      <c r="Q33" s="14"/>
      <c r="R33" s="13"/>
      <c r="S33" s="13"/>
      <c r="T33" s="14"/>
    </row>
    <row r="34" spans="1:20" ht="64.5" hidden="1" x14ac:dyDescent="0.25">
      <c r="A34" s="11"/>
      <c r="B34" s="12" t="s">
        <v>28</v>
      </c>
      <c r="C34" s="12" t="s">
        <v>65</v>
      </c>
      <c r="D34" s="1" t="s">
        <v>15</v>
      </c>
      <c r="E34" s="13"/>
      <c r="F34" s="13"/>
      <c r="G34" s="14"/>
      <c r="H34" s="13"/>
      <c r="I34" s="13"/>
      <c r="J34" s="14"/>
      <c r="K34" s="13"/>
      <c r="L34" s="13"/>
      <c r="M34" s="14"/>
      <c r="N34" s="13">
        <v>10.483333333333333</v>
      </c>
      <c r="O34" s="13">
        <v>0.43680555555555556</v>
      </c>
      <c r="P34" s="14">
        <v>3</v>
      </c>
      <c r="Q34" s="14"/>
      <c r="R34" s="13"/>
      <c r="S34" s="13"/>
      <c r="T34" s="14"/>
    </row>
    <row r="35" spans="1:20" ht="64.5" hidden="1" x14ac:dyDescent="0.25">
      <c r="A35" s="11"/>
      <c r="B35" s="12" t="s">
        <v>59</v>
      </c>
      <c r="C35" s="12" t="s">
        <v>66</v>
      </c>
      <c r="D35" s="1" t="s">
        <v>15</v>
      </c>
      <c r="E35" s="13"/>
      <c r="F35" s="13"/>
      <c r="G35" s="14"/>
      <c r="H35" s="13"/>
      <c r="I35" s="13"/>
      <c r="J35" s="14"/>
      <c r="K35" s="13">
        <v>1208.8833333333334</v>
      </c>
      <c r="L35" s="13">
        <v>50.370138888888889</v>
      </c>
      <c r="M35" s="14">
        <v>35</v>
      </c>
      <c r="N35" s="13">
        <v>2655.05</v>
      </c>
      <c r="O35" s="13">
        <v>110.62708333333333</v>
      </c>
      <c r="P35" s="14">
        <v>79</v>
      </c>
      <c r="Q35" s="14">
        <v>3</v>
      </c>
      <c r="R35" s="13"/>
      <c r="S35" s="13"/>
      <c r="T35" s="14"/>
    </row>
    <row r="36" spans="1:20" ht="64.5" hidden="1" x14ac:dyDescent="0.25">
      <c r="A36" s="11"/>
      <c r="B36" s="12" t="s">
        <v>28</v>
      </c>
      <c r="C36" s="12" t="s">
        <v>67</v>
      </c>
      <c r="D36" s="1" t="s">
        <v>15</v>
      </c>
      <c r="E36" s="13"/>
      <c r="F36" s="13"/>
      <c r="G36" s="14"/>
      <c r="H36" s="13"/>
      <c r="I36" s="13"/>
      <c r="J36" s="14"/>
      <c r="K36" s="13">
        <v>4763.333333333333</v>
      </c>
      <c r="L36" s="13">
        <v>198.47222222222223</v>
      </c>
      <c r="M36" s="14">
        <v>123</v>
      </c>
      <c r="N36" s="13">
        <v>1867.15</v>
      </c>
      <c r="O36" s="13">
        <v>77.797916666666666</v>
      </c>
      <c r="P36" s="14">
        <v>45</v>
      </c>
      <c r="Q36" s="14"/>
      <c r="R36" s="13"/>
      <c r="S36" s="13"/>
      <c r="T36" s="14"/>
    </row>
    <row r="37" spans="1:20" ht="64.5" hidden="1" x14ac:dyDescent="0.25">
      <c r="A37" s="11"/>
      <c r="B37" s="12" t="s">
        <v>20</v>
      </c>
      <c r="C37" s="12" t="s">
        <v>68</v>
      </c>
      <c r="D37" s="1" t="s">
        <v>15</v>
      </c>
      <c r="E37" s="13"/>
      <c r="F37" s="13"/>
      <c r="G37" s="14"/>
      <c r="H37" s="13">
        <v>27.833333333333332</v>
      </c>
      <c r="I37" s="13">
        <v>1.1597222222222223</v>
      </c>
      <c r="J37" s="14">
        <v>1</v>
      </c>
      <c r="K37" s="13"/>
      <c r="L37" s="13"/>
      <c r="M37" s="14"/>
      <c r="N37" s="13"/>
      <c r="O37" s="13"/>
      <c r="P37" s="14"/>
      <c r="Q37" s="14"/>
      <c r="R37" s="13"/>
      <c r="S37" s="13"/>
      <c r="T37" s="14"/>
    </row>
    <row r="38" spans="1:20" ht="64.5" hidden="1" x14ac:dyDescent="0.25">
      <c r="A38" s="11"/>
      <c r="B38" s="12" t="s">
        <v>20</v>
      </c>
      <c r="C38" s="12" t="s">
        <v>69</v>
      </c>
      <c r="D38" s="1" t="s">
        <v>15</v>
      </c>
      <c r="E38" s="13"/>
      <c r="F38" s="13"/>
      <c r="G38" s="14"/>
      <c r="H38" s="13"/>
      <c r="I38" s="13"/>
      <c r="J38" s="14"/>
      <c r="K38" s="13"/>
      <c r="L38" s="13"/>
      <c r="M38" s="14"/>
      <c r="N38" s="13">
        <v>1334.1333333333334</v>
      </c>
      <c r="O38" s="13">
        <v>55.588888888888889</v>
      </c>
      <c r="P38" s="14">
        <v>62</v>
      </c>
      <c r="Q38" s="14">
        <v>5</v>
      </c>
      <c r="R38" s="13"/>
      <c r="S38" s="13"/>
      <c r="T38" s="14">
        <v>2</v>
      </c>
    </row>
    <row r="39" spans="1:20" ht="64.5" hidden="1" x14ac:dyDescent="0.25">
      <c r="A39" s="11"/>
      <c r="B39" s="12" t="s">
        <v>16</v>
      </c>
      <c r="C39" s="12" t="s">
        <v>70</v>
      </c>
      <c r="D39" s="1" t="s">
        <v>15</v>
      </c>
      <c r="E39" s="13"/>
      <c r="F39" s="13"/>
      <c r="G39" s="14"/>
      <c r="H39" s="13"/>
      <c r="I39" s="13"/>
      <c r="J39" s="14"/>
      <c r="K39" s="13">
        <v>29.833333333333332</v>
      </c>
      <c r="L39" s="13">
        <v>1.2430555555555556</v>
      </c>
      <c r="M39" s="14">
        <v>6</v>
      </c>
      <c r="N39" s="13"/>
      <c r="O39" s="13"/>
      <c r="P39" s="14"/>
      <c r="Q39" s="14"/>
      <c r="R39" s="13"/>
      <c r="S39" s="13"/>
      <c r="T39" s="14"/>
    </row>
    <row r="40" spans="1:20" ht="64.5" hidden="1" x14ac:dyDescent="0.25">
      <c r="A40" s="11"/>
      <c r="B40" s="12" t="s">
        <v>44</v>
      </c>
      <c r="C40" s="12" t="s">
        <v>71</v>
      </c>
      <c r="D40" s="1" t="s">
        <v>15</v>
      </c>
      <c r="E40" s="13"/>
      <c r="F40" s="13"/>
      <c r="G40" s="14"/>
      <c r="H40" s="13"/>
      <c r="I40" s="13"/>
      <c r="J40" s="14"/>
      <c r="K40" s="13">
        <v>554.54999999999995</v>
      </c>
      <c r="L40" s="13">
        <v>23.106249999999999</v>
      </c>
      <c r="M40" s="14">
        <v>106</v>
      </c>
      <c r="N40" s="13">
        <v>621</v>
      </c>
      <c r="O40" s="13">
        <v>25.875</v>
      </c>
      <c r="P40" s="14">
        <v>40</v>
      </c>
      <c r="Q40" s="14">
        <v>2</v>
      </c>
      <c r="R40" s="13"/>
      <c r="S40" s="13"/>
      <c r="T40" s="14"/>
    </row>
    <row r="41" spans="1:20" ht="64.5" hidden="1" x14ac:dyDescent="0.25">
      <c r="A41" s="11"/>
      <c r="B41" s="12" t="s">
        <v>72</v>
      </c>
      <c r="C41" s="12" t="s">
        <v>73</v>
      </c>
      <c r="D41" s="1" t="s">
        <v>15</v>
      </c>
      <c r="E41" s="13"/>
      <c r="F41" s="13"/>
      <c r="G41" s="14"/>
      <c r="H41" s="13"/>
      <c r="I41" s="13"/>
      <c r="J41" s="14"/>
      <c r="K41" s="13">
        <v>77.916666666666671</v>
      </c>
      <c r="L41" s="13">
        <v>3.2465277777777777</v>
      </c>
      <c r="M41" s="14">
        <v>4</v>
      </c>
      <c r="N41" s="13">
        <v>28.416666666666668</v>
      </c>
      <c r="O41" s="13">
        <v>1.1840277777777777</v>
      </c>
      <c r="P41" s="14">
        <v>1</v>
      </c>
      <c r="Q41" s="14"/>
      <c r="R41" s="13"/>
      <c r="S41" s="13"/>
      <c r="T41" s="14"/>
    </row>
    <row r="42" spans="1:20" ht="64.5" hidden="1" x14ac:dyDescent="0.25">
      <c r="A42" s="11"/>
      <c r="B42" s="12" t="s">
        <v>74</v>
      </c>
      <c r="C42" s="12" t="s">
        <v>75</v>
      </c>
      <c r="D42" s="1" t="s">
        <v>15</v>
      </c>
      <c r="E42" s="13"/>
      <c r="F42" s="13"/>
      <c r="G42" s="14"/>
      <c r="H42" s="13">
        <v>617.04999999999995</v>
      </c>
      <c r="I42" s="13">
        <v>25.710416666666667</v>
      </c>
      <c r="J42" s="14">
        <v>27</v>
      </c>
      <c r="K42" s="13">
        <v>39.766666666666666</v>
      </c>
      <c r="L42" s="13">
        <v>1.6569444444444446</v>
      </c>
      <c r="M42" s="14">
        <v>7</v>
      </c>
      <c r="N42" s="13">
        <v>21.55</v>
      </c>
      <c r="O42" s="13">
        <v>0.8979166666666667</v>
      </c>
      <c r="P42" s="14">
        <v>3</v>
      </c>
      <c r="Q42" s="14"/>
      <c r="R42" s="13"/>
      <c r="S42" s="13"/>
      <c r="T42" s="14">
        <v>3</v>
      </c>
    </row>
    <row r="43" spans="1:20" ht="64.5" hidden="1" x14ac:dyDescent="0.25">
      <c r="A43" s="11"/>
      <c r="B43" s="12" t="s">
        <v>26</v>
      </c>
      <c r="C43" s="12" t="s">
        <v>76</v>
      </c>
      <c r="D43" s="1" t="s">
        <v>15</v>
      </c>
      <c r="E43" s="13"/>
      <c r="F43" s="13"/>
      <c r="G43" s="14"/>
      <c r="H43" s="13">
        <v>192.86666666666667</v>
      </c>
      <c r="I43" s="13">
        <v>8.0361111111111114</v>
      </c>
      <c r="J43" s="14">
        <v>10</v>
      </c>
      <c r="K43" s="13">
        <v>275.31666666666666</v>
      </c>
      <c r="L43" s="13">
        <v>11.471527777777778</v>
      </c>
      <c r="M43" s="14">
        <v>15</v>
      </c>
      <c r="N43" s="13">
        <v>70.583333333333329</v>
      </c>
      <c r="O43" s="13">
        <v>2.9409722222222223</v>
      </c>
      <c r="P43" s="14">
        <v>5</v>
      </c>
      <c r="Q43" s="14">
        <v>15</v>
      </c>
      <c r="R43" s="13"/>
      <c r="S43" s="13"/>
      <c r="T43" s="14"/>
    </row>
    <row r="44" spans="1:20" ht="64.5" hidden="1" x14ac:dyDescent="0.25">
      <c r="A44" s="11"/>
      <c r="B44" s="12" t="s">
        <v>77</v>
      </c>
      <c r="C44" s="12" t="s">
        <v>78</v>
      </c>
      <c r="D44" s="1" t="s">
        <v>15</v>
      </c>
      <c r="E44" s="13"/>
      <c r="F44" s="13"/>
      <c r="G44" s="14"/>
      <c r="H44" s="13"/>
      <c r="I44" s="13"/>
      <c r="J44" s="14"/>
      <c r="K44" s="13">
        <v>248.16666666666666</v>
      </c>
      <c r="L44" s="13">
        <v>10.340277777777779</v>
      </c>
      <c r="M44" s="14">
        <v>13</v>
      </c>
      <c r="N44" s="13">
        <v>1196.3333333333333</v>
      </c>
      <c r="O44" s="13">
        <v>49.847222222222221</v>
      </c>
      <c r="P44" s="14">
        <v>40</v>
      </c>
      <c r="Q44" s="14">
        <v>12</v>
      </c>
      <c r="R44" s="13"/>
      <c r="S44" s="13"/>
      <c r="T44" s="14"/>
    </row>
    <row r="45" spans="1:20" ht="64.5" hidden="1" x14ac:dyDescent="0.25">
      <c r="A45" s="11"/>
      <c r="B45" s="12" t="s">
        <v>28</v>
      </c>
      <c r="C45" s="12" t="s">
        <v>79</v>
      </c>
      <c r="D45" s="1" t="s">
        <v>15</v>
      </c>
      <c r="E45" s="13"/>
      <c r="F45" s="13"/>
      <c r="G45" s="14"/>
      <c r="H45" s="13"/>
      <c r="I45" s="13"/>
      <c r="J45" s="14"/>
      <c r="K45" s="13"/>
      <c r="L45" s="13"/>
      <c r="M45" s="14"/>
      <c r="N45" s="13">
        <v>7.666666666666667</v>
      </c>
      <c r="O45" s="13">
        <v>0.31944444444444442</v>
      </c>
      <c r="P45" s="14">
        <v>2</v>
      </c>
      <c r="Q45" s="14">
        <v>2</v>
      </c>
      <c r="R45" s="13"/>
      <c r="S45" s="13"/>
      <c r="T45" s="14"/>
    </row>
    <row r="46" spans="1:20" ht="64.5" hidden="1" x14ac:dyDescent="0.25">
      <c r="A46" s="11"/>
      <c r="B46" s="12" t="s">
        <v>13</v>
      </c>
      <c r="C46" s="12" t="s">
        <v>80</v>
      </c>
      <c r="D46" s="1" t="s">
        <v>15</v>
      </c>
      <c r="E46" s="13"/>
      <c r="F46" s="13"/>
      <c r="G46" s="14"/>
      <c r="H46" s="13">
        <v>13.166666666666666</v>
      </c>
      <c r="I46" s="13">
        <v>0.54861111111111116</v>
      </c>
      <c r="J46" s="14">
        <v>2</v>
      </c>
      <c r="K46" s="13">
        <v>158.23333333333332</v>
      </c>
      <c r="L46" s="13">
        <v>6.5930555555555559</v>
      </c>
      <c r="M46" s="14">
        <v>16</v>
      </c>
      <c r="N46" s="13">
        <v>29.383333333333333</v>
      </c>
      <c r="O46" s="13">
        <v>1.2243055555555555</v>
      </c>
      <c r="P46" s="14">
        <v>6</v>
      </c>
      <c r="Q46" s="14"/>
      <c r="R46" s="13"/>
      <c r="S46" s="13"/>
      <c r="T46" s="14"/>
    </row>
    <row r="47" spans="1:20" ht="64.5" hidden="1" x14ac:dyDescent="0.25">
      <c r="A47" s="11"/>
      <c r="B47" s="12" t="s">
        <v>81</v>
      </c>
      <c r="C47" s="12" t="s">
        <v>82</v>
      </c>
      <c r="D47" s="1" t="s">
        <v>15</v>
      </c>
      <c r="E47" s="13"/>
      <c r="F47" s="13"/>
      <c r="G47" s="14"/>
      <c r="H47" s="13"/>
      <c r="I47" s="13"/>
      <c r="J47" s="14"/>
      <c r="K47" s="13"/>
      <c r="L47" s="13"/>
      <c r="M47" s="14"/>
      <c r="N47" s="13">
        <v>572.56666666666672</v>
      </c>
      <c r="O47" s="13">
        <v>23.856944444444444</v>
      </c>
      <c r="P47" s="14">
        <v>23</v>
      </c>
      <c r="Q47" s="14">
        <v>11</v>
      </c>
      <c r="R47" s="13"/>
      <c r="S47" s="13"/>
      <c r="T47" s="14">
        <v>1</v>
      </c>
    </row>
    <row r="48" spans="1:20" ht="64.5" hidden="1" x14ac:dyDescent="0.25">
      <c r="A48" s="11"/>
      <c r="B48" s="12" t="s">
        <v>57</v>
      </c>
      <c r="C48" s="12" t="s">
        <v>83</v>
      </c>
      <c r="D48" s="1" t="s">
        <v>15</v>
      </c>
      <c r="E48" s="13"/>
      <c r="F48" s="13"/>
      <c r="G48" s="14"/>
      <c r="H48" s="13">
        <v>23</v>
      </c>
      <c r="I48" s="13">
        <v>0.95833333333333337</v>
      </c>
      <c r="J48" s="14">
        <v>1</v>
      </c>
      <c r="K48" s="13"/>
      <c r="L48" s="13"/>
      <c r="M48" s="14"/>
      <c r="N48" s="13">
        <v>189</v>
      </c>
      <c r="O48" s="13">
        <v>7.875</v>
      </c>
      <c r="P48" s="14">
        <v>1</v>
      </c>
      <c r="Q48" s="14"/>
      <c r="R48" s="13"/>
      <c r="S48" s="13"/>
      <c r="T48" s="14"/>
    </row>
    <row r="49" spans="1:20" ht="64.5" hidden="1" x14ac:dyDescent="0.25">
      <c r="A49" s="11"/>
      <c r="B49" s="12" t="s">
        <v>20</v>
      </c>
      <c r="C49" s="12" t="s">
        <v>84</v>
      </c>
      <c r="D49" s="1" t="s">
        <v>15</v>
      </c>
      <c r="E49" s="13">
        <v>102.91666666666667</v>
      </c>
      <c r="F49" s="13">
        <v>4.2881944444444446</v>
      </c>
      <c r="G49" s="14">
        <v>5</v>
      </c>
      <c r="H49" s="13">
        <v>406.41666666666669</v>
      </c>
      <c r="I49" s="13">
        <v>16.934027777777779</v>
      </c>
      <c r="J49" s="14">
        <v>19</v>
      </c>
      <c r="K49" s="13">
        <v>520.33333333333337</v>
      </c>
      <c r="L49" s="13">
        <v>21.680555555555557</v>
      </c>
      <c r="M49" s="14">
        <v>26</v>
      </c>
      <c r="N49" s="13">
        <v>66.5</v>
      </c>
      <c r="O49" s="13">
        <v>2.7708333333333335</v>
      </c>
      <c r="P49" s="14">
        <v>3</v>
      </c>
      <c r="Q49" s="14">
        <v>16</v>
      </c>
      <c r="R49" s="13"/>
      <c r="S49" s="13"/>
      <c r="T49" s="14">
        <v>5</v>
      </c>
    </row>
    <row r="50" spans="1:20" ht="64.5" hidden="1" x14ac:dyDescent="0.25">
      <c r="A50" s="11"/>
      <c r="B50" s="12" t="s">
        <v>28</v>
      </c>
      <c r="C50" s="12" t="s">
        <v>85</v>
      </c>
      <c r="D50" s="1" t="s">
        <v>15</v>
      </c>
      <c r="E50" s="13"/>
      <c r="F50" s="13"/>
      <c r="G50" s="14"/>
      <c r="H50" s="13"/>
      <c r="I50" s="13"/>
      <c r="J50" s="14"/>
      <c r="K50" s="13">
        <v>4185.8833333333332</v>
      </c>
      <c r="L50" s="13">
        <v>174.41180555555556</v>
      </c>
      <c r="M50" s="14">
        <v>109</v>
      </c>
      <c r="N50" s="13">
        <v>7426.55</v>
      </c>
      <c r="O50" s="13">
        <v>309.43958333333336</v>
      </c>
      <c r="P50" s="14">
        <v>310</v>
      </c>
      <c r="Q50" s="14">
        <v>59</v>
      </c>
      <c r="R50" s="13"/>
      <c r="S50" s="13"/>
      <c r="T50" s="14">
        <v>21</v>
      </c>
    </row>
    <row r="51" spans="1:20" ht="64.5" hidden="1" x14ac:dyDescent="0.25">
      <c r="A51" s="11"/>
      <c r="B51" s="12" t="s">
        <v>86</v>
      </c>
      <c r="C51" s="12" t="s">
        <v>87</v>
      </c>
      <c r="D51" s="1" t="s">
        <v>15</v>
      </c>
      <c r="E51" s="13"/>
      <c r="F51" s="13"/>
      <c r="G51" s="14"/>
      <c r="H51" s="13"/>
      <c r="I51" s="13"/>
      <c r="J51" s="14"/>
      <c r="K51" s="13">
        <v>52.5</v>
      </c>
      <c r="L51" s="13">
        <v>2.1875</v>
      </c>
      <c r="M51" s="14">
        <v>3</v>
      </c>
      <c r="N51" s="13">
        <v>131.96666666666667</v>
      </c>
      <c r="O51" s="13">
        <v>5.4986111111111109</v>
      </c>
      <c r="P51" s="14">
        <v>7</v>
      </c>
      <c r="Q51" s="14">
        <v>5</v>
      </c>
      <c r="R51" s="13"/>
      <c r="S51" s="13"/>
      <c r="T51" s="14"/>
    </row>
    <row r="52" spans="1:20" ht="64.5" hidden="1" x14ac:dyDescent="0.25">
      <c r="A52" s="11"/>
      <c r="B52" s="12" t="s">
        <v>88</v>
      </c>
      <c r="C52" s="12" t="s">
        <v>89</v>
      </c>
      <c r="D52" s="1" t="s">
        <v>15</v>
      </c>
      <c r="E52" s="13"/>
      <c r="F52" s="13"/>
      <c r="G52" s="14"/>
      <c r="H52" s="13"/>
      <c r="I52" s="13"/>
      <c r="J52" s="14"/>
      <c r="K52" s="13">
        <v>57.81666666666667</v>
      </c>
      <c r="L52" s="13">
        <v>2.4090277777777778</v>
      </c>
      <c r="M52" s="14">
        <v>6</v>
      </c>
      <c r="N52" s="13">
        <v>74.099999999999994</v>
      </c>
      <c r="O52" s="13">
        <v>3.0874999999999999</v>
      </c>
      <c r="P52" s="14">
        <v>4</v>
      </c>
      <c r="Q52" s="14">
        <v>8</v>
      </c>
      <c r="R52" s="13"/>
      <c r="S52" s="13"/>
      <c r="T52" s="14">
        <v>1</v>
      </c>
    </row>
    <row r="53" spans="1:20" ht="64.5" hidden="1" x14ac:dyDescent="0.25">
      <c r="A53" s="11"/>
      <c r="B53" s="12" t="s">
        <v>90</v>
      </c>
      <c r="C53" s="12" t="s">
        <v>91</v>
      </c>
      <c r="D53" s="1" t="s">
        <v>15</v>
      </c>
      <c r="E53" s="13"/>
      <c r="F53" s="13"/>
      <c r="G53" s="14"/>
      <c r="H53" s="13"/>
      <c r="I53" s="13"/>
      <c r="J53" s="14"/>
      <c r="K53" s="13">
        <v>82.083333333333329</v>
      </c>
      <c r="L53" s="13">
        <v>3.4201388888888888</v>
      </c>
      <c r="M53" s="14">
        <v>3</v>
      </c>
      <c r="N53" s="13"/>
      <c r="O53" s="13"/>
      <c r="P53" s="14"/>
      <c r="Q53" s="14">
        <v>3</v>
      </c>
      <c r="R53" s="13"/>
      <c r="S53" s="13"/>
      <c r="T53" s="14"/>
    </row>
    <row r="54" spans="1:20" ht="64.5" hidden="1" x14ac:dyDescent="0.25">
      <c r="A54" s="11"/>
      <c r="B54" s="12" t="s">
        <v>13</v>
      </c>
      <c r="C54" s="12" t="s">
        <v>92</v>
      </c>
      <c r="D54" s="1" t="s">
        <v>15</v>
      </c>
      <c r="E54" s="13"/>
      <c r="F54" s="13"/>
      <c r="G54" s="14"/>
      <c r="H54" s="13">
        <v>2215.1666666666665</v>
      </c>
      <c r="I54" s="13">
        <v>92.298611111111114</v>
      </c>
      <c r="J54" s="14">
        <v>108</v>
      </c>
      <c r="K54" s="13">
        <v>5372.833333333333</v>
      </c>
      <c r="L54" s="13">
        <v>223.86805555555554</v>
      </c>
      <c r="M54" s="14">
        <v>348</v>
      </c>
      <c r="N54" s="13">
        <v>3587.4166666666665</v>
      </c>
      <c r="O54" s="13">
        <v>149.47569444444446</v>
      </c>
      <c r="P54" s="14">
        <v>325</v>
      </c>
      <c r="Q54" s="14">
        <v>99</v>
      </c>
      <c r="R54" s="13"/>
      <c r="S54" s="13"/>
      <c r="T54" s="14">
        <v>10</v>
      </c>
    </row>
    <row r="55" spans="1:20" ht="64.5" hidden="1" x14ac:dyDescent="0.25">
      <c r="A55" s="11"/>
      <c r="B55" s="12" t="s">
        <v>22</v>
      </c>
      <c r="C55" s="12" t="s">
        <v>93</v>
      </c>
      <c r="D55" s="1" t="s">
        <v>15</v>
      </c>
      <c r="E55" s="13"/>
      <c r="F55" s="13"/>
      <c r="G55" s="14"/>
      <c r="H55" s="13"/>
      <c r="I55" s="13"/>
      <c r="J55" s="14"/>
      <c r="K55" s="13"/>
      <c r="L55" s="13"/>
      <c r="M55" s="14"/>
      <c r="N55" s="13">
        <v>170.63333333333333</v>
      </c>
      <c r="O55" s="13">
        <v>7.1097222222222225</v>
      </c>
      <c r="P55" s="14">
        <v>2</v>
      </c>
      <c r="Q55" s="14">
        <v>9</v>
      </c>
      <c r="R55" s="13"/>
      <c r="S55" s="13"/>
      <c r="T55" s="14">
        <v>2</v>
      </c>
    </row>
    <row r="56" spans="1:20" ht="64.5" hidden="1" x14ac:dyDescent="0.25">
      <c r="A56" s="11"/>
      <c r="B56" s="12" t="s">
        <v>31</v>
      </c>
      <c r="C56" s="12" t="s">
        <v>94</v>
      </c>
      <c r="D56" s="1" t="s">
        <v>15</v>
      </c>
      <c r="E56" s="13"/>
      <c r="F56" s="13"/>
      <c r="G56" s="14"/>
      <c r="H56" s="13"/>
      <c r="I56" s="13"/>
      <c r="J56" s="14"/>
      <c r="K56" s="13"/>
      <c r="L56" s="13"/>
      <c r="M56" s="14"/>
      <c r="N56" s="13">
        <v>505.41666666666669</v>
      </c>
      <c r="O56" s="13">
        <v>21.059027777777779</v>
      </c>
      <c r="P56" s="14">
        <v>14</v>
      </c>
      <c r="Q56" s="14">
        <v>3</v>
      </c>
      <c r="R56" s="13"/>
      <c r="S56" s="13"/>
      <c r="T56" s="14">
        <v>3</v>
      </c>
    </row>
    <row r="57" spans="1:20" ht="64.5" hidden="1" x14ac:dyDescent="0.25">
      <c r="A57" s="11"/>
      <c r="B57" s="12" t="s">
        <v>26</v>
      </c>
      <c r="C57" s="12" t="s">
        <v>95</v>
      </c>
      <c r="D57" s="1" t="s">
        <v>15</v>
      </c>
      <c r="E57" s="13">
        <v>1585.65</v>
      </c>
      <c r="F57" s="13">
        <v>66.068749999999994</v>
      </c>
      <c r="G57" s="14">
        <v>72</v>
      </c>
      <c r="H57" s="13">
        <v>8686.2166666666672</v>
      </c>
      <c r="I57" s="13">
        <v>361.92569444444445</v>
      </c>
      <c r="J57" s="14">
        <v>420</v>
      </c>
      <c r="K57" s="13">
        <v>1731.5666666666666</v>
      </c>
      <c r="L57" s="13">
        <v>72.148611111111109</v>
      </c>
      <c r="M57" s="14">
        <v>79</v>
      </c>
      <c r="N57" s="13">
        <v>191.91666666666666</v>
      </c>
      <c r="O57" s="13">
        <v>7.9965277777777777</v>
      </c>
      <c r="P57" s="14">
        <v>13</v>
      </c>
      <c r="Q57" s="14">
        <v>3</v>
      </c>
      <c r="R57" s="13"/>
      <c r="S57" s="13"/>
      <c r="T57" s="14"/>
    </row>
    <row r="58" spans="1:20" ht="64.5" hidden="1" x14ac:dyDescent="0.25">
      <c r="A58" s="11"/>
      <c r="B58" s="12" t="s">
        <v>96</v>
      </c>
      <c r="C58" s="12" t="s">
        <v>97</v>
      </c>
      <c r="D58" s="1" t="s">
        <v>15</v>
      </c>
      <c r="E58" s="13"/>
      <c r="F58" s="13"/>
      <c r="G58" s="14"/>
      <c r="H58" s="13"/>
      <c r="I58" s="13"/>
      <c r="J58" s="14"/>
      <c r="K58" s="13"/>
      <c r="L58" s="13"/>
      <c r="M58" s="14"/>
      <c r="N58" s="13"/>
      <c r="O58" s="13"/>
      <c r="P58" s="14"/>
      <c r="Q58" s="14">
        <v>1</v>
      </c>
      <c r="R58" s="13"/>
      <c r="S58" s="13"/>
      <c r="T58" s="14"/>
    </row>
    <row r="59" spans="1:20" ht="64.5" hidden="1" x14ac:dyDescent="0.25">
      <c r="A59" s="11"/>
      <c r="B59" s="12" t="s">
        <v>98</v>
      </c>
      <c r="C59" s="12" t="s">
        <v>99</v>
      </c>
      <c r="D59" s="1" t="s">
        <v>15</v>
      </c>
      <c r="E59" s="13"/>
      <c r="F59" s="13"/>
      <c r="G59" s="14"/>
      <c r="H59" s="13">
        <v>90.25</v>
      </c>
      <c r="I59" s="13">
        <v>3.7604166666666665</v>
      </c>
      <c r="J59" s="14">
        <v>8</v>
      </c>
      <c r="K59" s="13">
        <v>302.25</v>
      </c>
      <c r="L59" s="13">
        <v>12.59375</v>
      </c>
      <c r="M59" s="14">
        <v>14</v>
      </c>
      <c r="N59" s="13">
        <v>249.33333333333334</v>
      </c>
      <c r="O59" s="13">
        <v>10.388888888888889</v>
      </c>
      <c r="P59" s="14">
        <v>15</v>
      </c>
      <c r="Q59" s="14">
        <v>5</v>
      </c>
      <c r="R59" s="13"/>
      <c r="S59" s="13"/>
      <c r="T59" s="14">
        <v>5</v>
      </c>
    </row>
    <row r="60" spans="1:20" ht="64.5" hidden="1" x14ac:dyDescent="0.25">
      <c r="A60" s="11"/>
      <c r="B60" s="12" t="s">
        <v>100</v>
      </c>
      <c r="C60" s="12" t="s">
        <v>101</v>
      </c>
      <c r="D60" s="1" t="s">
        <v>15</v>
      </c>
      <c r="E60" s="13"/>
      <c r="F60" s="13"/>
      <c r="G60" s="14"/>
      <c r="H60" s="13"/>
      <c r="I60" s="13"/>
      <c r="J60" s="14"/>
      <c r="K60" s="13"/>
      <c r="L60" s="13"/>
      <c r="M60" s="14"/>
      <c r="N60" s="13">
        <v>91.88333333333334</v>
      </c>
      <c r="O60" s="13">
        <v>3.8284722222222221</v>
      </c>
      <c r="P60" s="14">
        <v>6</v>
      </c>
      <c r="Q60" s="14">
        <v>2</v>
      </c>
      <c r="R60" s="13"/>
      <c r="S60" s="13"/>
      <c r="T60" s="14"/>
    </row>
    <row r="61" spans="1:20" ht="64.5" hidden="1" x14ac:dyDescent="0.25">
      <c r="A61" s="11"/>
      <c r="B61" s="12" t="s">
        <v>26</v>
      </c>
      <c r="C61" s="12" t="s">
        <v>102</v>
      </c>
      <c r="D61" s="1" t="s">
        <v>15</v>
      </c>
      <c r="E61" s="13"/>
      <c r="F61" s="13"/>
      <c r="G61" s="14"/>
      <c r="H61" s="13"/>
      <c r="I61" s="13"/>
      <c r="J61" s="14"/>
      <c r="K61" s="13"/>
      <c r="L61" s="13"/>
      <c r="M61" s="14"/>
      <c r="N61" s="13">
        <v>12.716666666666667</v>
      </c>
      <c r="O61" s="13">
        <v>0.52986111111111112</v>
      </c>
      <c r="P61" s="14">
        <v>5</v>
      </c>
      <c r="Q61" s="14">
        <v>11</v>
      </c>
      <c r="R61" s="13"/>
      <c r="S61" s="13"/>
      <c r="T61" s="14"/>
    </row>
    <row r="62" spans="1:20" ht="64.5" hidden="1" x14ac:dyDescent="0.25">
      <c r="A62" s="11"/>
      <c r="B62" s="12" t="s">
        <v>28</v>
      </c>
      <c r="C62" s="12" t="s">
        <v>103</v>
      </c>
      <c r="D62" s="1" t="s">
        <v>15</v>
      </c>
      <c r="E62" s="13"/>
      <c r="F62" s="13"/>
      <c r="G62" s="14"/>
      <c r="H62" s="13"/>
      <c r="I62" s="13"/>
      <c r="J62" s="14"/>
      <c r="K62" s="13"/>
      <c r="L62" s="13"/>
      <c r="M62" s="14"/>
      <c r="N62" s="13">
        <v>33.5</v>
      </c>
      <c r="O62" s="13">
        <v>1.3958333333333333</v>
      </c>
      <c r="P62" s="14">
        <v>1</v>
      </c>
      <c r="Q62" s="14">
        <v>1</v>
      </c>
      <c r="R62" s="13"/>
      <c r="S62" s="13"/>
      <c r="T62" s="14"/>
    </row>
    <row r="63" spans="1:20" ht="64.5" hidden="1" x14ac:dyDescent="0.25">
      <c r="A63" s="11"/>
      <c r="B63" s="12" t="s">
        <v>13</v>
      </c>
      <c r="C63" s="12" t="s">
        <v>104</v>
      </c>
      <c r="D63" s="1" t="s">
        <v>15</v>
      </c>
      <c r="E63" s="13"/>
      <c r="F63" s="13"/>
      <c r="G63" s="14"/>
      <c r="H63" s="13"/>
      <c r="I63" s="13"/>
      <c r="J63" s="14"/>
      <c r="K63" s="13"/>
      <c r="L63" s="13"/>
      <c r="M63" s="14"/>
      <c r="N63" s="13"/>
      <c r="O63" s="13"/>
      <c r="P63" s="14"/>
      <c r="Q63" s="14">
        <v>2</v>
      </c>
      <c r="R63" s="13"/>
      <c r="S63" s="13"/>
      <c r="T63" s="14"/>
    </row>
    <row r="64" spans="1:20" ht="64.5" hidden="1" x14ac:dyDescent="0.25">
      <c r="A64" s="11"/>
      <c r="B64" s="12" t="s">
        <v>105</v>
      </c>
      <c r="C64" s="12" t="s">
        <v>106</v>
      </c>
      <c r="D64" s="1" t="s">
        <v>15</v>
      </c>
      <c r="E64" s="13"/>
      <c r="F64" s="13"/>
      <c r="G64" s="14"/>
      <c r="H64" s="13"/>
      <c r="I64" s="13"/>
      <c r="J64" s="14"/>
      <c r="K64" s="13"/>
      <c r="L64" s="13"/>
      <c r="M64" s="14"/>
      <c r="N64" s="13">
        <v>23.5</v>
      </c>
      <c r="O64" s="13">
        <v>0.97916666666666663</v>
      </c>
      <c r="P64" s="14">
        <v>1</v>
      </c>
      <c r="Q64" s="14">
        <v>2</v>
      </c>
      <c r="R64" s="13"/>
      <c r="S64" s="13"/>
      <c r="T64" s="14"/>
    </row>
    <row r="65" spans="1:21" ht="64.5" hidden="1" x14ac:dyDescent="0.25">
      <c r="A65" s="11"/>
      <c r="B65" s="12" t="s">
        <v>28</v>
      </c>
      <c r="C65" s="12" t="s">
        <v>107</v>
      </c>
      <c r="D65" s="1" t="s">
        <v>15</v>
      </c>
      <c r="E65" s="13"/>
      <c r="F65" s="13"/>
      <c r="G65" s="14"/>
      <c r="H65" s="13"/>
      <c r="I65" s="13"/>
      <c r="J65" s="14"/>
      <c r="K65" s="13">
        <v>25.633333333333333</v>
      </c>
      <c r="L65" s="13">
        <v>1.0680555555555555</v>
      </c>
      <c r="M65" s="14">
        <v>4</v>
      </c>
      <c r="N65" s="13">
        <v>196.01666666666668</v>
      </c>
      <c r="O65" s="13">
        <v>8.1673611111111111</v>
      </c>
      <c r="P65" s="14">
        <v>12</v>
      </c>
      <c r="Q65" s="14"/>
      <c r="R65" s="13"/>
      <c r="S65" s="13"/>
      <c r="T65" s="14"/>
    </row>
    <row r="66" spans="1:21" ht="64.5" hidden="1" x14ac:dyDescent="0.25">
      <c r="A66" s="11"/>
      <c r="B66" s="12" t="s">
        <v>108</v>
      </c>
      <c r="C66" s="12" t="s">
        <v>109</v>
      </c>
      <c r="D66" s="1" t="s">
        <v>15</v>
      </c>
      <c r="E66" s="13"/>
      <c r="F66" s="13"/>
      <c r="G66" s="14"/>
      <c r="H66" s="13"/>
      <c r="I66" s="13"/>
      <c r="J66" s="14"/>
      <c r="K66" s="13"/>
      <c r="L66" s="13"/>
      <c r="M66" s="14"/>
      <c r="N66" s="13">
        <v>847.61666666666667</v>
      </c>
      <c r="O66" s="13">
        <v>35.317361111111111</v>
      </c>
      <c r="P66" s="14">
        <v>33</v>
      </c>
      <c r="Q66" s="14">
        <v>17</v>
      </c>
      <c r="R66" s="13"/>
      <c r="S66" s="13"/>
      <c r="T66" s="14">
        <v>3</v>
      </c>
    </row>
    <row r="67" spans="1:21" ht="64.5" hidden="1" x14ac:dyDescent="0.25">
      <c r="A67" s="11"/>
      <c r="B67" s="12" t="s">
        <v>110</v>
      </c>
      <c r="C67" s="12" t="s">
        <v>111</v>
      </c>
      <c r="D67" s="1" t="s">
        <v>15</v>
      </c>
      <c r="E67" s="13"/>
      <c r="F67" s="13"/>
      <c r="G67" s="14"/>
      <c r="H67" s="13"/>
      <c r="I67" s="13"/>
      <c r="J67" s="14"/>
      <c r="K67" s="13"/>
      <c r="L67" s="13"/>
      <c r="M67" s="14"/>
      <c r="N67" s="13"/>
      <c r="O67" s="13"/>
      <c r="P67" s="14"/>
      <c r="Q67" s="14">
        <v>5</v>
      </c>
      <c r="R67" s="13"/>
      <c r="S67" s="13"/>
      <c r="T67" s="14"/>
    </row>
    <row r="68" spans="1:21" ht="64.5" hidden="1" x14ac:dyDescent="0.25">
      <c r="A68" s="11"/>
      <c r="B68" s="12" t="s">
        <v>112</v>
      </c>
      <c r="C68" s="12" t="s">
        <v>113</v>
      </c>
      <c r="D68" s="1" t="s">
        <v>15</v>
      </c>
      <c r="E68" s="13"/>
      <c r="F68" s="13"/>
      <c r="G68" s="14"/>
      <c r="H68" s="13"/>
      <c r="I68" s="13"/>
      <c r="J68" s="14"/>
      <c r="K68" s="13">
        <v>117.41666666666667</v>
      </c>
      <c r="L68" s="13">
        <v>4.8923611111111107</v>
      </c>
      <c r="M68" s="14">
        <v>3</v>
      </c>
      <c r="N68" s="13"/>
      <c r="O68" s="13"/>
      <c r="P68" s="14"/>
      <c r="Q68" s="14"/>
      <c r="R68" s="13"/>
      <c r="S68" s="13"/>
      <c r="T68" s="14"/>
    </row>
    <row r="69" spans="1:21" ht="64.5" hidden="1" x14ac:dyDescent="0.25">
      <c r="A69" s="11"/>
      <c r="B69" s="12" t="s">
        <v>18</v>
      </c>
      <c r="C69" s="12" t="s">
        <v>114</v>
      </c>
      <c r="D69" s="1" t="s">
        <v>15</v>
      </c>
      <c r="E69" s="13"/>
      <c r="F69" s="13"/>
      <c r="G69" s="14"/>
      <c r="H69" s="13"/>
      <c r="I69" s="13"/>
      <c r="J69" s="14"/>
      <c r="K69" s="13">
        <v>759.36666666666667</v>
      </c>
      <c r="L69" s="13">
        <v>31.640277777777779</v>
      </c>
      <c r="M69" s="14">
        <v>22</v>
      </c>
      <c r="N69" s="13">
        <v>2654.2166666666667</v>
      </c>
      <c r="O69" s="13">
        <v>110.59236111111112</v>
      </c>
      <c r="P69" s="14">
        <v>76</v>
      </c>
      <c r="Q69" s="14">
        <v>14</v>
      </c>
      <c r="R69" s="13"/>
      <c r="S69" s="13"/>
      <c r="T69" s="14">
        <v>4</v>
      </c>
    </row>
    <row r="70" spans="1:21" ht="64.5" hidden="1" x14ac:dyDescent="0.25">
      <c r="A70" s="11"/>
      <c r="B70" s="12" t="s">
        <v>115</v>
      </c>
      <c r="C70" s="12" t="s">
        <v>116</v>
      </c>
      <c r="D70" s="1" t="s">
        <v>15</v>
      </c>
      <c r="E70" s="13"/>
      <c r="F70" s="13"/>
      <c r="G70" s="14"/>
      <c r="H70" s="13">
        <v>101.7</v>
      </c>
      <c r="I70" s="13">
        <v>4.2374999999999998</v>
      </c>
      <c r="J70" s="14">
        <v>4</v>
      </c>
      <c r="K70" s="13">
        <v>2220.8333333333335</v>
      </c>
      <c r="L70" s="13">
        <v>92.534722222222229</v>
      </c>
      <c r="M70" s="14">
        <v>60</v>
      </c>
      <c r="N70" s="13">
        <v>3047.75</v>
      </c>
      <c r="O70" s="13">
        <v>126.98958333333333</v>
      </c>
      <c r="P70" s="14">
        <v>83</v>
      </c>
      <c r="Q70" s="14">
        <v>20</v>
      </c>
      <c r="R70" s="13"/>
      <c r="S70" s="13"/>
      <c r="T70" s="14">
        <v>2</v>
      </c>
    </row>
    <row r="71" spans="1:21" ht="64.5" hidden="1" x14ac:dyDescent="0.25">
      <c r="A71" s="11"/>
      <c r="B71" s="12" t="s">
        <v>117</v>
      </c>
      <c r="C71" s="12" t="s">
        <v>118</v>
      </c>
      <c r="D71" s="1" t="s">
        <v>15</v>
      </c>
      <c r="E71" s="13"/>
      <c r="F71" s="13"/>
      <c r="G71" s="14"/>
      <c r="H71" s="13"/>
      <c r="I71" s="13"/>
      <c r="J71" s="14"/>
      <c r="K71" s="13">
        <v>43.75</v>
      </c>
      <c r="L71" s="13">
        <v>1.8229166666666667</v>
      </c>
      <c r="M71" s="14">
        <v>2</v>
      </c>
      <c r="N71" s="13">
        <v>5.083333333333333</v>
      </c>
      <c r="O71" s="13">
        <v>0.21180555555555555</v>
      </c>
      <c r="P71" s="14">
        <v>1</v>
      </c>
      <c r="Q71" s="14"/>
      <c r="R71" s="13"/>
      <c r="S71" s="13"/>
      <c r="T71" s="14">
        <v>1</v>
      </c>
    </row>
    <row r="72" spans="1:21" ht="64.5" hidden="1" x14ac:dyDescent="0.25">
      <c r="A72" s="11"/>
      <c r="B72" s="12" t="s">
        <v>119</v>
      </c>
      <c r="C72" s="12" t="s">
        <v>120</v>
      </c>
      <c r="D72" s="1" t="s">
        <v>15</v>
      </c>
      <c r="E72" s="13"/>
      <c r="F72" s="13"/>
      <c r="G72" s="14"/>
      <c r="H72" s="13"/>
      <c r="I72" s="13"/>
      <c r="J72" s="14"/>
      <c r="K72" s="13">
        <v>520.65</v>
      </c>
      <c r="L72" s="13">
        <v>21.693750000000001</v>
      </c>
      <c r="M72" s="14">
        <v>24</v>
      </c>
      <c r="N72" s="13">
        <v>670.06666666666672</v>
      </c>
      <c r="O72" s="13">
        <v>27.919444444444444</v>
      </c>
      <c r="P72" s="14">
        <v>18</v>
      </c>
      <c r="Q72" s="14">
        <v>30</v>
      </c>
      <c r="R72" s="13"/>
      <c r="S72" s="13"/>
      <c r="T72" s="14"/>
    </row>
    <row r="73" spans="1:21" ht="64.5" hidden="1" x14ac:dyDescent="0.25">
      <c r="A73" s="11"/>
      <c r="B73" s="12" t="s">
        <v>28</v>
      </c>
      <c r="C73" s="12" t="s">
        <v>121</v>
      </c>
      <c r="D73" s="1" t="s">
        <v>15</v>
      </c>
      <c r="E73" s="13"/>
      <c r="F73" s="13"/>
      <c r="G73" s="14"/>
      <c r="H73" s="13"/>
      <c r="I73" s="13"/>
      <c r="J73" s="14"/>
      <c r="K73" s="13"/>
      <c r="L73" s="13"/>
      <c r="M73" s="14"/>
      <c r="N73" s="13">
        <v>56.966666666666669</v>
      </c>
      <c r="O73" s="13">
        <v>2.3736111111111109</v>
      </c>
      <c r="P73" s="14">
        <v>3</v>
      </c>
      <c r="Q73" s="14">
        <v>1</v>
      </c>
      <c r="R73" s="13"/>
      <c r="S73" s="13"/>
      <c r="T73" s="14">
        <v>1</v>
      </c>
    </row>
    <row r="74" spans="1:21" ht="64.5" hidden="1" x14ac:dyDescent="0.25">
      <c r="A74" s="11"/>
      <c r="B74" s="12" t="s">
        <v>38</v>
      </c>
      <c r="C74" s="12" t="s">
        <v>122</v>
      </c>
      <c r="D74" s="1" t="s">
        <v>15</v>
      </c>
      <c r="E74" s="13"/>
      <c r="F74" s="13"/>
      <c r="G74" s="14"/>
      <c r="H74" s="13">
        <v>47.4</v>
      </c>
      <c r="I74" s="13">
        <v>1.9750000000000001</v>
      </c>
      <c r="J74" s="14">
        <v>2</v>
      </c>
      <c r="K74" s="13"/>
      <c r="L74" s="13"/>
      <c r="M74" s="14"/>
      <c r="N74" s="13"/>
      <c r="O74" s="13"/>
      <c r="P74" s="14"/>
      <c r="Q74" s="14">
        <v>1</v>
      </c>
      <c r="R74" s="13"/>
      <c r="S74" s="13"/>
      <c r="T74" s="14">
        <v>4</v>
      </c>
    </row>
    <row r="75" spans="1:21" ht="64.5" hidden="1" x14ac:dyDescent="0.25">
      <c r="A75" s="11"/>
      <c r="B75" s="12" t="s">
        <v>123</v>
      </c>
      <c r="C75" s="12" t="s">
        <v>124</v>
      </c>
      <c r="D75" s="1" t="s">
        <v>15</v>
      </c>
      <c r="E75" s="13"/>
      <c r="F75" s="13"/>
      <c r="G75" s="14"/>
      <c r="H75" s="13"/>
      <c r="I75" s="13"/>
      <c r="J75" s="14"/>
      <c r="K75" s="13">
        <v>20.5</v>
      </c>
      <c r="L75" s="13">
        <v>0.85416666666666663</v>
      </c>
      <c r="M75" s="14">
        <v>1</v>
      </c>
      <c r="N75" s="13">
        <v>431.93333333333334</v>
      </c>
      <c r="O75" s="13">
        <v>17.997222222222224</v>
      </c>
      <c r="P75" s="14">
        <v>13</v>
      </c>
      <c r="Q75" s="14">
        <v>13</v>
      </c>
      <c r="R75" s="13"/>
      <c r="S75" s="13"/>
      <c r="T75" s="14">
        <v>1</v>
      </c>
    </row>
    <row r="76" spans="1:21" ht="64.5" hidden="1" x14ac:dyDescent="0.25">
      <c r="A76" s="11"/>
      <c r="B76" s="12" t="s">
        <v>125</v>
      </c>
      <c r="C76" s="12" t="s">
        <v>126</v>
      </c>
      <c r="D76" s="1" t="s">
        <v>15</v>
      </c>
      <c r="E76" s="13"/>
      <c r="F76" s="13"/>
      <c r="G76" s="14"/>
      <c r="H76" s="13"/>
      <c r="I76" s="13"/>
      <c r="J76" s="14"/>
      <c r="K76" s="13"/>
      <c r="L76" s="13"/>
      <c r="M76" s="14"/>
      <c r="N76" s="13">
        <v>22.333333333333332</v>
      </c>
      <c r="O76" s="13">
        <v>0.93055555555555558</v>
      </c>
      <c r="P76" s="14">
        <v>1</v>
      </c>
      <c r="Q76" s="14"/>
      <c r="R76" s="13"/>
      <c r="S76" s="13"/>
      <c r="T76" s="14"/>
    </row>
    <row r="77" spans="1:21" ht="64.5" hidden="1" x14ac:dyDescent="0.25">
      <c r="A77" s="11"/>
      <c r="B77" s="12" t="s">
        <v>74</v>
      </c>
      <c r="C77" s="12" t="s">
        <v>127</v>
      </c>
      <c r="D77" s="1" t="s">
        <v>15</v>
      </c>
      <c r="E77" s="13"/>
      <c r="F77" s="13"/>
      <c r="G77" s="14"/>
      <c r="H77" s="13"/>
      <c r="I77" s="13"/>
      <c r="J77" s="14"/>
      <c r="K77" s="13"/>
      <c r="L77" s="13"/>
      <c r="M77" s="14"/>
      <c r="N77" s="13"/>
      <c r="O77" s="13"/>
      <c r="P77" s="14"/>
      <c r="Q77" s="14"/>
      <c r="R77" s="13"/>
      <c r="S77" s="13"/>
      <c r="T77" s="14">
        <v>1</v>
      </c>
    </row>
    <row r="78" spans="1:21" ht="64.5" hidden="1" x14ac:dyDescent="0.25">
      <c r="A78" s="11"/>
      <c r="B78" s="12" t="s">
        <v>105</v>
      </c>
      <c r="C78" s="12" t="s">
        <v>128</v>
      </c>
      <c r="D78" s="1" t="s">
        <v>15</v>
      </c>
      <c r="E78" s="13"/>
      <c r="F78" s="13"/>
      <c r="G78" s="14"/>
      <c r="H78" s="13"/>
      <c r="I78" s="13"/>
      <c r="J78" s="14"/>
      <c r="K78" s="13"/>
      <c r="L78" s="13"/>
      <c r="M78" s="14"/>
      <c r="N78" s="13"/>
      <c r="O78" s="13"/>
      <c r="P78" s="14"/>
      <c r="Q78" s="14"/>
      <c r="R78" s="13"/>
      <c r="S78" s="13"/>
      <c r="T78" s="14">
        <v>1</v>
      </c>
    </row>
    <row r="79" spans="1:21" ht="64.5" hidden="1" x14ac:dyDescent="0.25">
      <c r="A79" s="11"/>
      <c r="B79" s="12" t="s">
        <v>20</v>
      </c>
      <c r="C79" s="12" t="s">
        <v>129</v>
      </c>
      <c r="D79" s="1" t="s">
        <v>15</v>
      </c>
      <c r="E79" s="13"/>
      <c r="F79" s="13"/>
      <c r="G79" s="14"/>
      <c r="H79" s="13"/>
      <c r="I79" s="13"/>
      <c r="J79" s="14"/>
      <c r="K79" s="13"/>
      <c r="L79" s="13"/>
      <c r="M79" s="14"/>
      <c r="N79" s="13"/>
      <c r="O79" s="13"/>
      <c r="P79" s="14"/>
      <c r="Q79" s="14"/>
      <c r="R79" s="13"/>
      <c r="S79" s="13"/>
      <c r="T79" s="14">
        <v>1</v>
      </c>
    </row>
    <row r="80" spans="1:21" ht="64.5" x14ac:dyDescent="0.25">
      <c r="A80" s="11">
        <v>1</v>
      </c>
      <c r="B80" s="15"/>
      <c r="C80" s="15"/>
      <c r="D80" s="2" t="s">
        <v>15</v>
      </c>
      <c r="E80" s="16"/>
      <c r="F80" s="16"/>
      <c r="G80" s="17">
        <f>SUM(G4:G79)</f>
        <v>77</v>
      </c>
      <c r="H80" s="17">
        <f t="shared" ref="H80:T80" si="0">SUM(H4:H79)</f>
        <v>13310.133333333333</v>
      </c>
      <c r="I80" s="17">
        <f t="shared" si="0"/>
        <v>554.58888888888885</v>
      </c>
      <c r="J80" s="17">
        <f t="shared" si="0"/>
        <v>656</v>
      </c>
      <c r="K80" s="17">
        <f t="shared" si="0"/>
        <v>52793.400000000009</v>
      </c>
      <c r="L80" s="17">
        <f t="shared" si="0"/>
        <v>2199.7249999999995</v>
      </c>
      <c r="M80" s="17">
        <f t="shared" si="0"/>
        <v>2262</v>
      </c>
      <c r="N80" s="17">
        <f t="shared" si="0"/>
        <v>68597.949999999968</v>
      </c>
      <c r="O80" s="17">
        <f t="shared" si="0"/>
        <v>2858.2479166666667</v>
      </c>
      <c r="P80" s="17">
        <f t="shared" si="0"/>
        <v>2658</v>
      </c>
      <c r="Q80" s="17">
        <f t="shared" si="0"/>
        <v>792</v>
      </c>
      <c r="R80" s="17">
        <f t="shared" si="0"/>
        <v>0</v>
      </c>
      <c r="S80" s="17">
        <f t="shared" si="0"/>
        <v>0</v>
      </c>
      <c r="T80" s="17">
        <f t="shared" si="0"/>
        <v>129</v>
      </c>
      <c r="U80" s="24">
        <f>T80+Q80+P80+M80+J80+G80</f>
        <v>6574</v>
      </c>
    </row>
    <row r="81" spans="1:21" ht="64.5" hidden="1" x14ac:dyDescent="0.25">
      <c r="A81" s="11"/>
      <c r="B81" s="12" t="s">
        <v>16</v>
      </c>
      <c r="C81" s="12" t="s">
        <v>17</v>
      </c>
      <c r="D81" s="2" t="s">
        <v>130</v>
      </c>
      <c r="E81" s="16"/>
      <c r="F81" s="16"/>
      <c r="G81" s="18"/>
      <c r="H81" s="16">
        <v>24.716666666666665</v>
      </c>
      <c r="I81" s="16">
        <v>1.0298611111111111</v>
      </c>
      <c r="J81" s="18">
        <v>1</v>
      </c>
      <c r="K81" s="16">
        <v>33220.633333333331</v>
      </c>
      <c r="L81" s="16">
        <v>1384.1930555555555</v>
      </c>
      <c r="M81" s="18">
        <v>773</v>
      </c>
      <c r="N81" s="16">
        <v>17887.916666666668</v>
      </c>
      <c r="O81" s="16">
        <v>745.32986111111109</v>
      </c>
      <c r="P81" s="18">
        <v>451</v>
      </c>
      <c r="Q81" s="18">
        <v>197</v>
      </c>
      <c r="R81" s="16"/>
      <c r="S81" s="16"/>
      <c r="T81" s="18">
        <v>65</v>
      </c>
      <c r="U81" s="17">
        <f t="shared" ref="U81:U144" si="1">T81+Q81+P81+M81+J81+G81</f>
        <v>1487</v>
      </c>
    </row>
    <row r="82" spans="1:21" ht="64.5" hidden="1" x14ac:dyDescent="0.25">
      <c r="A82" s="11"/>
      <c r="B82" s="12" t="s">
        <v>20</v>
      </c>
      <c r="C82" s="12" t="s">
        <v>21</v>
      </c>
      <c r="D82" s="2" t="s">
        <v>130</v>
      </c>
      <c r="E82" s="16"/>
      <c r="F82" s="16"/>
      <c r="G82" s="18"/>
      <c r="H82" s="16"/>
      <c r="I82" s="16"/>
      <c r="J82" s="18"/>
      <c r="K82" s="16">
        <v>2493.8166666666666</v>
      </c>
      <c r="L82" s="16">
        <v>103.90902777777778</v>
      </c>
      <c r="M82" s="18">
        <v>21</v>
      </c>
      <c r="N82" s="16"/>
      <c r="O82" s="16"/>
      <c r="P82" s="18"/>
      <c r="Q82" s="18"/>
      <c r="R82" s="16"/>
      <c r="S82" s="16"/>
      <c r="T82" s="18"/>
      <c r="U82" s="17">
        <f t="shared" si="1"/>
        <v>21</v>
      </c>
    </row>
    <row r="83" spans="1:21" ht="64.5" hidden="1" x14ac:dyDescent="0.25">
      <c r="A83" s="11"/>
      <c r="B83" s="12" t="s">
        <v>22</v>
      </c>
      <c r="C83" s="12" t="s">
        <v>23</v>
      </c>
      <c r="D83" s="2" t="s">
        <v>130</v>
      </c>
      <c r="E83" s="16"/>
      <c r="F83" s="16"/>
      <c r="G83" s="18"/>
      <c r="H83" s="16"/>
      <c r="I83" s="16"/>
      <c r="J83" s="18"/>
      <c r="K83" s="16">
        <v>887.45</v>
      </c>
      <c r="L83" s="16">
        <v>36.977083333333333</v>
      </c>
      <c r="M83" s="18">
        <v>20</v>
      </c>
      <c r="N83" s="16">
        <v>1411.9166666666667</v>
      </c>
      <c r="O83" s="16">
        <v>58.829861111111114</v>
      </c>
      <c r="P83" s="18">
        <v>38</v>
      </c>
      <c r="Q83" s="18">
        <v>3</v>
      </c>
      <c r="R83" s="16"/>
      <c r="S83" s="16"/>
      <c r="T83" s="18"/>
      <c r="U83" s="17">
        <f t="shared" si="1"/>
        <v>61</v>
      </c>
    </row>
    <row r="84" spans="1:21" ht="64.5" hidden="1" x14ac:dyDescent="0.25">
      <c r="A84" s="11"/>
      <c r="B84" s="12" t="s">
        <v>26</v>
      </c>
      <c r="C84" s="12" t="s">
        <v>27</v>
      </c>
      <c r="D84" s="2" t="s">
        <v>130</v>
      </c>
      <c r="E84" s="16"/>
      <c r="F84" s="16"/>
      <c r="G84" s="18"/>
      <c r="H84" s="16">
        <v>13407.466666666667</v>
      </c>
      <c r="I84" s="16">
        <v>558.64444444444439</v>
      </c>
      <c r="J84" s="18">
        <v>187</v>
      </c>
      <c r="K84" s="16">
        <v>22912.75</v>
      </c>
      <c r="L84" s="16">
        <v>954.69791666666663</v>
      </c>
      <c r="M84" s="18">
        <v>438</v>
      </c>
      <c r="N84" s="16">
        <v>12108.133333333333</v>
      </c>
      <c r="O84" s="16">
        <v>504.50555555555553</v>
      </c>
      <c r="P84" s="18">
        <v>264</v>
      </c>
      <c r="Q84" s="18">
        <v>52</v>
      </c>
      <c r="R84" s="16"/>
      <c r="S84" s="16"/>
      <c r="T84" s="18">
        <v>26</v>
      </c>
      <c r="U84" s="17">
        <f t="shared" si="1"/>
        <v>967</v>
      </c>
    </row>
    <row r="85" spans="1:21" ht="64.5" hidden="1" x14ac:dyDescent="0.25">
      <c r="A85" s="11"/>
      <c r="B85" s="12" t="s">
        <v>13</v>
      </c>
      <c r="C85" s="12" t="s">
        <v>30</v>
      </c>
      <c r="D85" s="2" t="s">
        <v>130</v>
      </c>
      <c r="E85" s="16"/>
      <c r="F85" s="16"/>
      <c r="G85" s="18"/>
      <c r="H85" s="16"/>
      <c r="I85" s="16"/>
      <c r="J85" s="18"/>
      <c r="K85" s="16">
        <v>783.26666666666665</v>
      </c>
      <c r="L85" s="16">
        <v>32.636111111111113</v>
      </c>
      <c r="M85" s="18">
        <v>13</v>
      </c>
      <c r="N85" s="16">
        <v>4339.9666666666662</v>
      </c>
      <c r="O85" s="16">
        <v>180.83194444444445</v>
      </c>
      <c r="P85" s="18">
        <v>65</v>
      </c>
      <c r="Q85" s="18">
        <v>26</v>
      </c>
      <c r="R85" s="16"/>
      <c r="S85" s="16"/>
      <c r="T85" s="18">
        <v>7</v>
      </c>
      <c r="U85" s="17">
        <f t="shared" si="1"/>
        <v>111</v>
      </c>
    </row>
    <row r="86" spans="1:21" ht="64.5" hidden="1" x14ac:dyDescent="0.25">
      <c r="A86" s="11"/>
      <c r="B86" s="12" t="s">
        <v>16</v>
      </c>
      <c r="C86" s="12" t="s">
        <v>36</v>
      </c>
      <c r="D86" s="2" t="s">
        <v>130</v>
      </c>
      <c r="E86" s="16"/>
      <c r="F86" s="16"/>
      <c r="G86" s="18"/>
      <c r="H86" s="16"/>
      <c r="I86" s="16"/>
      <c r="J86" s="18"/>
      <c r="K86" s="16"/>
      <c r="L86" s="16"/>
      <c r="M86" s="18"/>
      <c r="N86" s="16">
        <v>121.41666666666667</v>
      </c>
      <c r="O86" s="16">
        <v>5.0590277777777777</v>
      </c>
      <c r="P86" s="18">
        <v>1</v>
      </c>
      <c r="Q86" s="18">
        <v>2</v>
      </c>
      <c r="R86" s="16"/>
      <c r="S86" s="16"/>
      <c r="T86" s="18"/>
      <c r="U86" s="17">
        <f t="shared" si="1"/>
        <v>3</v>
      </c>
    </row>
    <row r="87" spans="1:21" ht="64.5" hidden="1" x14ac:dyDescent="0.25">
      <c r="A87" s="11"/>
      <c r="B87" s="12" t="s">
        <v>26</v>
      </c>
      <c r="C87" s="12" t="s">
        <v>37</v>
      </c>
      <c r="D87" s="2" t="s">
        <v>130</v>
      </c>
      <c r="E87" s="16"/>
      <c r="F87" s="16"/>
      <c r="G87" s="18"/>
      <c r="H87" s="16">
        <v>461.25</v>
      </c>
      <c r="I87" s="16">
        <v>19.21875</v>
      </c>
      <c r="J87" s="18">
        <v>4</v>
      </c>
      <c r="K87" s="16">
        <v>1630.5666666666666</v>
      </c>
      <c r="L87" s="16">
        <v>67.94027777777778</v>
      </c>
      <c r="M87" s="18">
        <v>22</v>
      </c>
      <c r="N87" s="16">
        <v>5206.3833333333332</v>
      </c>
      <c r="O87" s="16">
        <v>216.9326388888889</v>
      </c>
      <c r="P87" s="18">
        <v>67</v>
      </c>
      <c r="Q87" s="18">
        <v>9</v>
      </c>
      <c r="R87" s="16"/>
      <c r="S87" s="16"/>
      <c r="T87" s="18"/>
      <c r="U87" s="17">
        <f t="shared" si="1"/>
        <v>102</v>
      </c>
    </row>
    <row r="88" spans="1:21" ht="64.5" hidden="1" x14ac:dyDescent="0.25">
      <c r="A88" s="11"/>
      <c r="B88" s="12" t="s">
        <v>38</v>
      </c>
      <c r="C88" s="12" t="s">
        <v>39</v>
      </c>
      <c r="D88" s="2" t="s">
        <v>130</v>
      </c>
      <c r="E88" s="16"/>
      <c r="F88" s="16"/>
      <c r="G88" s="18"/>
      <c r="H88" s="16"/>
      <c r="I88" s="16"/>
      <c r="J88" s="18"/>
      <c r="K88" s="16"/>
      <c r="L88" s="16"/>
      <c r="M88" s="18"/>
      <c r="N88" s="16">
        <v>70</v>
      </c>
      <c r="O88" s="16">
        <v>2.9166666666666665</v>
      </c>
      <c r="P88" s="18">
        <v>1</v>
      </c>
      <c r="Q88" s="18"/>
      <c r="R88" s="16"/>
      <c r="S88" s="16"/>
      <c r="T88" s="18"/>
      <c r="U88" s="17">
        <f t="shared" si="1"/>
        <v>1</v>
      </c>
    </row>
    <row r="89" spans="1:21" ht="64.5" hidden="1" x14ac:dyDescent="0.25">
      <c r="A89" s="11"/>
      <c r="B89" s="12" t="s">
        <v>42</v>
      </c>
      <c r="C89" s="12" t="s">
        <v>43</v>
      </c>
      <c r="D89" s="2" t="s">
        <v>130</v>
      </c>
      <c r="E89" s="16"/>
      <c r="F89" s="16"/>
      <c r="G89" s="18"/>
      <c r="H89" s="16"/>
      <c r="I89" s="16"/>
      <c r="J89" s="18"/>
      <c r="K89" s="16">
        <v>1133.5999999999999</v>
      </c>
      <c r="L89" s="16">
        <v>47.233333333333334</v>
      </c>
      <c r="M89" s="18">
        <v>14</v>
      </c>
      <c r="N89" s="16"/>
      <c r="O89" s="16"/>
      <c r="P89" s="18"/>
      <c r="Q89" s="18"/>
      <c r="R89" s="16"/>
      <c r="S89" s="16"/>
      <c r="T89" s="18"/>
      <c r="U89" s="17">
        <f t="shared" si="1"/>
        <v>14</v>
      </c>
    </row>
    <row r="90" spans="1:21" ht="64.5" hidden="1" x14ac:dyDescent="0.25">
      <c r="A90" s="11"/>
      <c r="B90" s="12" t="s">
        <v>44</v>
      </c>
      <c r="C90" s="12" t="s">
        <v>45</v>
      </c>
      <c r="D90" s="2" t="s">
        <v>130</v>
      </c>
      <c r="E90" s="16"/>
      <c r="F90" s="16"/>
      <c r="G90" s="18"/>
      <c r="H90" s="16">
        <v>3873</v>
      </c>
      <c r="I90" s="16">
        <v>161.375</v>
      </c>
      <c r="J90" s="18">
        <v>38</v>
      </c>
      <c r="K90" s="16">
        <v>10704.4</v>
      </c>
      <c r="L90" s="16">
        <v>446.01666666666665</v>
      </c>
      <c r="M90" s="18">
        <v>71</v>
      </c>
      <c r="N90" s="16">
        <v>2043.1833333333334</v>
      </c>
      <c r="O90" s="16">
        <v>85.132638888888891</v>
      </c>
      <c r="P90" s="18">
        <v>13</v>
      </c>
      <c r="Q90" s="18">
        <v>1</v>
      </c>
      <c r="R90" s="16"/>
      <c r="S90" s="16"/>
      <c r="T90" s="18"/>
      <c r="U90" s="17">
        <f t="shared" si="1"/>
        <v>123</v>
      </c>
    </row>
    <row r="91" spans="1:21" ht="64.5" hidden="1" x14ac:dyDescent="0.25">
      <c r="A91" s="11"/>
      <c r="B91" s="12" t="s">
        <v>48</v>
      </c>
      <c r="C91" s="12" t="s">
        <v>49</v>
      </c>
      <c r="D91" s="2" t="s">
        <v>130</v>
      </c>
      <c r="E91" s="16"/>
      <c r="F91" s="16"/>
      <c r="G91" s="18"/>
      <c r="H91" s="16"/>
      <c r="I91" s="16"/>
      <c r="J91" s="18"/>
      <c r="K91" s="16">
        <v>75.833333333333329</v>
      </c>
      <c r="L91" s="16">
        <v>3.1597222222222223</v>
      </c>
      <c r="M91" s="18">
        <v>2</v>
      </c>
      <c r="N91" s="16"/>
      <c r="O91" s="16"/>
      <c r="P91" s="18"/>
      <c r="Q91" s="18"/>
      <c r="R91" s="16"/>
      <c r="S91" s="16"/>
      <c r="T91" s="18"/>
      <c r="U91" s="17">
        <f t="shared" si="1"/>
        <v>2</v>
      </c>
    </row>
    <row r="92" spans="1:21" ht="64.5" hidden="1" x14ac:dyDescent="0.25">
      <c r="A92" s="11"/>
      <c r="B92" s="12" t="s">
        <v>46</v>
      </c>
      <c r="C92" s="12" t="s">
        <v>50</v>
      </c>
      <c r="D92" s="2" t="s">
        <v>130</v>
      </c>
      <c r="E92" s="16"/>
      <c r="F92" s="16"/>
      <c r="G92" s="18"/>
      <c r="H92" s="16">
        <v>223.7</v>
      </c>
      <c r="I92" s="16">
        <v>9.3208333333333329</v>
      </c>
      <c r="J92" s="18">
        <v>6</v>
      </c>
      <c r="K92" s="16">
        <v>200.16666666666666</v>
      </c>
      <c r="L92" s="16">
        <v>8.3402777777777786</v>
      </c>
      <c r="M92" s="18">
        <v>5</v>
      </c>
      <c r="N92" s="16"/>
      <c r="O92" s="16"/>
      <c r="P92" s="18"/>
      <c r="Q92" s="18"/>
      <c r="R92" s="16"/>
      <c r="S92" s="16"/>
      <c r="T92" s="18"/>
      <c r="U92" s="17">
        <f t="shared" si="1"/>
        <v>11</v>
      </c>
    </row>
    <row r="93" spans="1:21" ht="64.5" hidden="1" x14ac:dyDescent="0.25">
      <c r="A93" s="11"/>
      <c r="B93" s="12" t="s">
        <v>20</v>
      </c>
      <c r="C93" s="12" t="s">
        <v>51</v>
      </c>
      <c r="D93" s="2" t="s">
        <v>130</v>
      </c>
      <c r="E93" s="16"/>
      <c r="F93" s="16"/>
      <c r="G93" s="18"/>
      <c r="H93" s="16">
        <v>201.91666666666666</v>
      </c>
      <c r="I93" s="16">
        <v>8.4131944444444446</v>
      </c>
      <c r="J93" s="18">
        <v>4</v>
      </c>
      <c r="K93" s="16">
        <v>52.5</v>
      </c>
      <c r="L93" s="16">
        <v>2.1875</v>
      </c>
      <c r="M93" s="18">
        <v>1</v>
      </c>
      <c r="N93" s="16"/>
      <c r="O93" s="16"/>
      <c r="P93" s="18"/>
      <c r="Q93" s="18"/>
      <c r="R93" s="16"/>
      <c r="S93" s="16"/>
      <c r="T93" s="18"/>
      <c r="U93" s="17">
        <f t="shared" si="1"/>
        <v>5</v>
      </c>
    </row>
    <row r="94" spans="1:21" ht="64.5" hidden="1" x14ac:dyDescent="0.25">
      <c r="A94" s="11"/>
      <c r="B94" s="12" t="s">
        <v>20</v>
      </c>
      <c r="C94" s="12" t="s">
        <v>53</v>
      </c>
      <c r="D94" s="2" t="s">
        <v>130</v>
      </c>
      <c r="E94" s="16"/>
      <c r="F94" s="16"/>
      <c r="G94" s="18"/>
      <c r="H94" s="16"/>
      <c r="I94" s="16"/>
      <c r="J94" s="18"/>
      <c r="K94" s="16">
        <v>361.25</v>
      </c>
      <c r="L94" s="16">
        <v>15.052083333333334</v>
      </c>
      <c r="M94" s="18">
        <v>6</v>
      </c>
      <c r="N94" s="16">
        <v>898.36666666666667</v>
      </c>
      <c r="O94" s="16">
        <v>37.431944444444447</v>
      </c>
      <c r="P94" s="18">
        <v>15</v>
      </c>
      <c r="Q94" s="18">
        <v>1</v>
      </c>
      <c r="R94" s="16"/>
      <c r="S94" s="16"/>
      <c r="T94" s="18">
        <v>1</v>
      </c>
      <c r="U94" s="17">
        <f t="shared" si="1"/>
        <v>23</v>
      </c>
    </row>
    <row r="95" spans="1:21" ht="64.5" hidden="1" x14ac:dyDescent="0.25">
      <c r="A95" s="11"/>
      <c r="B95" s="12" t="s">
        <v>54</v>
      </c>
      <c r="C95" s="12" t="s">
        <v>55</v>
      </c>
      <c r="D95" s="2" t="s">
        <v>130</v>
      </c>
      <c r="E95" s="16"/>
      <c r="F95" s="16"/>
      <c r="G95" s="18"/>
      <c r="H95" s="16"/>
      <c r="I95" s="16"/>
      <c r="J95" s="18"/>
      <c r="K95" s="16">
        <v>898.7</v>
      </c>
      <c r="L95" s="16">
        <v>37.445833333333333</v>
      </c>
      <c r="M95" s="18">
        <v>12</v>
      </c>
      <c r="N95" s="16">
        <v>881.45</v>
      </c>
      <c r="O95" s="16">
        <v>36.727083333333333</v>
      </c>
      <c r="P95" s="18">
        <v>13</v>
      </c>
      <c r="Q95" s="18"/>
      <c r="R95" s="16"/>
      <c r="S95" s="16"/>
      <c r="T95" s="18"/>
      <c r="U95" s="17">
        <f t="shared" si="1"/>
        <v>25</v>
      </c>
    </row>
    <row r="96" spans="1:21" ht="64.5" hidden="1" x14ac:dyDescent="0.25">
      <c r="A96" s="11"/>
      <c r="B96" s="12" t="s">
        <v>46</v>
      </c>
      <c r="C96" s="12" t="s">
        <v>56</v>
      </c>
      <c r="D96" s="2" t="s">
        <v>130</v>
      </c>
      <c r="E96" s="16"/>
      <c r="F96" s="16"/>
      <c r="G96" s="18"/>
      <c r="H96" s="16"/>
      <c r="I96" s="16"/>
      <c r="J96" s="18"/>
      <c r="K96" s="16">
        <v>1259.4166666666667</v>
      </c>
      <c r="L96" s="16">
        <v>52.475694444444443</v>
      </c>
      <c r="M96" s="18">
        <v>32</v>
      </c>
      <c r="N96" s="16">
        <v>6626.6</v>
      </c>
      <c r="O96" s="16">
        <v>276.10833333333335</v>
      </c>
      <c r="P96" s="18">
        <v>152</v>
      </c>
      <c r="Q96" s="18">
        <v>56</v>
      </c>
      <c r="R96" s="16"/>
      <c r="S96" s="16"/>
      <c r="T96" s="18">
        <v>10</v>
      </c>
      <c r="U96" s="17">
        <f t="shared" si="1"/>
        <v>250</v>
      </c>
    </row>
    <row r="97" spans="1:21" ht="64.5" hidden="1" x14ac:dyDescent="0.25">
      <c r="A97" s="11"/>
      <c r="B97" s="12" t="s">
        <v>59</v>
      </c>
      <c r="C97" s="12" t="s">
        <v>60</v>
      </c>
      <c r="D97" s="2" t="s">
        <v>130</v>
      </c>
      <c r="E97" s="16"/>
      <c r="F97" s="16"/>
      <c r="G97" s="18"/>
      <c r="H97" s="16"/>
      <c r="I97" s="16"/>
      <c r="J97" s="18"/>
      <c r="K97" s="16">
        <v>129.5</v>
      </c>
      <c r="L97" s="16">
        <v>5.395833333333333</v>
      </c>
      <c r="M97" s="18">
        <v>1</v>
      </c>
      <c r="N97" s="16"/>
      <c r="O97" s="16"/>
      <c r="P97" s="18"/>
      <c r="Q97" s="18"/>
      <c r="R97" s="16"/>
      <c r="S97" s="16"/>
      <c r="T97" s="18"/>
      <c r="U97" s="17">
        <f t="shared" si="1"/>
        <v>1</v>
      </c>
    </row>
    <row r="98" spans="1:21" ht="64.5" hidden="1" x14ac:dyDescent="0.25">
      <c r="A98" s="11"/>
      <c r="B98" s="12" t="s">
        <v>59</v>
      </c>
      <c r="C98" s="12" t="s">
        <v>66</v>
      </c>
      <c r="D98" s="2" t="s">
        <v>130</v>
      </c>
      <c r="E98" s="16"/>
      <c r="F98" s="16"/>
      <c r="G98" s="18"/>
      <c r="H98" s="16"/>
      <c r="I98" s="16"/>
      <c r="J98" s="18"/>
      <c r="K98" s="16">
        <v>54</v>
      </c>
      <c r="L98" s="16">
        <v>2.25</v>
      </c>
      <c r="M98" s="18">
        <v>1</v>
      </c>
      <c r="N98" s="16"/>
      <c r="O98" s="16"/>
      <c r="P98" s="18"/>
      <c r="Q98" s="18"/>
      <c r="R98" s="16"/>
      <c r="S98" s="16"/>
      <c r="T98" s="18"/>
      <c r="U98" s="17">
        <f t="shared" si="1"/>
        <v>1</v>
      </c>
    </row>
    <row r="99" spans="1:21" ht="64.5" hidden="1" x14ac:dyDescent="0.25">
      <c r="A99" s="11"/>
      <c r="B99" s="12" t="s">
        <v>20</v>
      </c>
      <c r="C99" s="12" t="s">
        <v>68</v>
      </c>
      <c r="D99" s="2" t="s">
        <v>130</v>
      </c>
      <c r="E99" s="16"/>
      <c r="F99" s="16"/>
      <c r="G99" s="18"/>
      <c r="H99" s="16">
        <v>1245</v>
      </c>
      <c r="I99" s="16">
        <v>51.875</v>
      </c>
      <c r="J99" s="18">
        <v>20</v>
      </c>
      <c r="K99" s="16">
        <v>1810.0833333333333</v>
      </c>
      <c r="L99" s="16">
        <v>75.420138888888886</v>
      </c>
      <c r="M99" s="18">
        <v>34</v>
      </c>
      <c r="N99" s="16">
        <v>2629.4166666666665</v>
      </c>
      <c r="O99" s="16">
        <v>109.55902777777777</v>
      </c>
      <c r="P99" s="18">
        <v>51</v>
      </c>
      <c r="Q99" s="18">
        <v>29</v>
      </c>
      <c r="R99" s="16"/>
      <c r="S99" s="16"/>
      <c r="T99" s="18"/>
      <c r="U99" s="17">
        <f t="shared" si="1"/>
        <v>134</v>
      </c>
    </row>
    <row r="100" spans="1:21" ht="64.5" hidden="1" x14ac:dyDescent="0.25">
      <c r="A100" s="11"/>
      <c r="B100" s="12" t="s">
        <v>20</v>
      </c>
      <c r="C100" s="12" t="s">
        <v>69</v>
      </c>
      <c r="D100" s="2" t="s">
        <v>130</v>
      </c>
      <c r="E100" s="16"/>
      <c r="F100" s="16"/>
      <c r="G100" s="18"/>
      <c r="H100" s="16"/>
      <c r="I100" s="16"/>
      <c r="J100" s="18"/>
      <c r="K100" s="16"/>
      <c r="L100" s="16"/>
      <c r="M100" s="18"/>
      <c r="N100" s="16">
        <v>873.26666666666665</v>
      </c>
      <c r="O100" s="16">
        <v>36.386111111111113</v>
      </c>
      <c r="P100" s="18">
        <v>7</v>
      </c>
      <c r="Q100" s="18"/>
      <c r="R100" s="16"/>
      <c r="S100" s="16"/>
      <c r="T100" s="18"/>
      <c r="U100" s="17">
        <f t="shared" si="1"/>
        <v>7</v>
      </c>
    </row>
    <row r="101" spans="1:21" ht="64.5" hidden="1" x14ac:dyDescent="0.25">
      <c r="A101" s="11"/>
      <c r="B101" s="12" t="s">
        <v>72</v>
      </c>
      <c r="C101" s="12" t="s">
        <v>73</v>
      </c>
      <c r="D101" s="2" t="s">
        <v>130</v>
      </c>
      <c r="E101" s="16"/>
      <c r="F101" s="16"/>
      <c r="G101" s="18"/>
      <c r="H101" s="16"/>
      <c r="I101" s="16"/>
      <c r="J101" s="18"/>
      <c r="K101" s="16">
        <v>2130.8333333333335</v>
      </c>
      <c r="L101" s="16">
        <v>88.784722222222229</v>
      </c>
      <c r="M101" s="18">
        <v>25</v>
      </c>
      <c r="N101" s="16">
        <v>1748.8</v>
      </c>
      <c r="O101" s="16">
        <v>72.86666666666666</v>
      </c>
      <c r="P101" s="18">
        <v>20</v>
      </c>
      <c r="Q101" s="18">
        <v>7</v>
      </c>
      <c r="R101" s="16"/>
      <c r="S101" s="16"/>
      <c r="T101" s="18">
        <v>7</v>
      </c>
      <c r="U101" s="17">
        <f t="shared" si="1"/>
        <v>59</v>
      </c>
    </row>
    <row r="102" spans="1:21" ht="64.5" hidden="1" x14ac:dyDescent="0.25">
      <c r="A102" s="11"/>
      <c r="B102" s="12" t="s">
        <v>74</v>
      </c>
      <c r="C102" s="12" t="s">
        <v>75</v>
      </c>
      <c r="D102" s="2" t="s">
        <v>130</v>
      </c>
      <c r="E102" s="16"/>
      <c r="F102" s="16"/>
      <c r="G102" s="18"/>
      <c r="H102" s="16">
        <v>14723.35</v>
      </c>
      <c r="I102" s="16">
        <v>613.47291666666672</v>
      </c>
      <c r="J102" s="18">
        <v>247</v>
      </c>
      <c r="K102" s="16">
        <v>6550.833333333333</v>
      </c>
      <c r="L102" s="16">
        <v>272.95138888888891</v>
      </c>
      <c r="M102" s="18">
        <v>97</v>
      </c>
      <c r="N102" s="16">
        <v>977.73333333333335</v>
      </c>
      <c r="O102" s="16">
        <v>40.738888888888887</v>
      </c>
      <c r="P102" s="18">
        <v>17</v>
      </c>
      <c r="Q102" s="18"/>
      <c r="R102" s="16"/>
      <c r="S102" s="16"/>
      <c r="T102" s="18">
        <v>1</v>
      </c>
      <c r="U102" s="17">
        <f t="shared" si="1"/>
        <v>362</v>
      </c>
    </row>
    <row r="103" spans="1:21" ht="64.5" hidden="1" x14ac:dyDescent="0.25">
      <c r="A103" s="11"/>
      <c r="B103" s="12" t="s">
        <v>26</v>
      </c>
      <c r="C103" s="12" t="s">
        <v>76</v>
      </c>
      <c r="D103" s="2" t="s">
        <v>130</v>
      </c>
      <c r="E103" s="16"/>
      <c r="F103" s="16"/>
      <c r="G103" s="18"/>
      <c r="H103" s="16">
        <v>4844.2666666666664</v>
      </c>
      <c r="I103" s="16">
        <v>201.84444444444443</v>
      </c>
      <c r="J103" s="18">
        <v>96</v>
      </c>
      <c r="K103" s="16">
        <v>12364.133333333333</v>
      </c>
      <c r="L103" s="16">
        <v>515.17222222222222</v>
      </c>
      <c r="M103" s="18">
        <v>260</v>
      </c>
      <c r="N103" s="16">
        <v>2290.7333333333331</v>
      </c>
      <c r="O103" s="16">
        <v>95.447222222222223</v>
      </c>
      <c r="P103" s="18">
        <v>53</v>
      </c>
      <c r="Q103" s="18">
        <v>44</v>
      </c>
      <c r="R103" s="16"/>
      <c r="S103" s="16"/>
      <c r="T103" s="18">
        <v>1</v>
      </c>
      <c r="U103" s="17">
        <f t="shared" si="1"/>
        <v>454</v>
      </c>
    </row>
    <row r="104" spans="1:21" ht="64.5" hidden="1" x14ac:dyDescent="0.25">
      <c r="A104" s="11"/>
      <c r="B104" s="12" t="s">
        <v>13</v>
      </c>
      <c r="C104" s="12" t="s">
        <v>80</v>
      </c>
      <c r="D104" s="2" t="s">
        <v>130</v>
      </c>
      <c r="E104" s="16"/>
      <c r="F104" s="16"/>
      <c r="G104" s="18"/>
      <c r="H104" s="16"/>
      <c r="I104" s="16"/>
      <c r="J104" s="18"/>
      <c r="K104" s="16">
        <v>28.1</v>
      </c>
      <c r="L104" s="16">
        <v>1.1708333333333334</v>
      </c>
      <c r="M104" s="18">
        <v>1</v>
      </c>
      <c r="N104" s="16"/>
      <c r="O104" s="16"/>
      <c r="P104" s="18"/>
      <c r="Q104" s="18"/>
      <c r="R104" s="16"/>
      <c r="S104" s="16"/>
      <c r="T104" s="18"/>
      <c r="U104" s="17">
        <f t="shared" si="1"/>
        <v>1</v>
      </c>
    </row>
    <row r="105" spans="1:21" ht="64.5" hidden="1" x14ac:dyDescent="0.25">
      <c r="A105" s="11"/>
      <c r="B105" s="12" t="s">
        <v>57</v>
      </c>
      <c r="C105" s="12" t="s">
        <v>83</v>
      </c>
      <c r="D105" s="2" t="s">
        <v>130</v>
      </c>
      <c r="E105" s="16"/>
      <c r="F105" s="16"/>
      <c r="G105" s="18"/>
      <c r="H105" s="16">
        <v>6</v>
      </c>
      <c r="I105" s="16">
        <v>0.25</v>
      </c>
      <c r="J105" s="18">
        <v>1</v>
      </c>
      <c r="K105" s="16"/>
      <c r="L105" s="16"/>
      <c r="M105" s="18"/>
      <c r="N105" s="16">
        <v>144.86666666666667</v>
      </c>
      <c r="O105" s="16">
        <v>6.0361111111111114</v>
      </c>
      <c r="P105" s="18">
        <v>2</v>
      </c>
      <c r="Q105" s="18">
        <v>4</v>
      </c>
      <c r="R105" s="16"/>
      <c r="S105" s="16"/>
      <c r="T105" s="18"/>
      <c r="U105" s="17">
        <f t="shared" si="1"/>
        <v>7</v>
      </c>
    </row>
    <row r="106" spans="1:21" ht="64.5" hidden="1" x14ac:dyDescent="0.25">
      <c r="A106" s="11"/>
      <c r="B106" s="12" t="s">
        <v>74</v>
      </c>
      <c r="C106" s="12" t="s">
        <v>131</v>
      </c>
      <c r="D106" s="2" t="s">
        <v>130</v>
      </c>
      <c r="E106" s="16"/>
      <c r="F106" s="16"/>
      <c r="G106" s="18"/>
      <c r="H106" s="16"/>
      <c r="I106" s="16"/>
      <c r="J106" s="18"/>
      <c r="K106" s="16"/>
      <c r="L106" s="16"/>
      <c r="M106" s="18"/>
      <c r="N106" s="16">
        <v>760</v>
      </c>
      <c r="O106" s="16">
        <v>31.666666666666668</v>
      </c>
      <c r="P106" s="18">
        <v>9</v>
      </c>
      <c r="Q106" s="18">
        <v>15</v>
      </c>
      <c r="R106" s="16"/>
      <c r="S106" s="16"/>
      <c r="T106" s="18"/>
      <c r="U106" s="17">
        <f t="shared" si="1"/>
        <v>24</v>
      </c>
    </row>
    <row r="107" spans="1:21" ht="64.5" hidden="1" x14ac:dyDescent="0.25">
      <c r="A107" s="11"/>
      <c r="B107" s="12" t="s">
        <v>20</v>
      </c>
      <c r="C107" s="12" t="s">
        <v>84</v>
      </c>
      <c r="D107" s="2" t="s">
        <v>130</v>
      </c>
      <c r="E107" s="16"/>
      <c r="F107" s="16"/>
      <c r="G107" s="18"/>
      <c r="H107" s="16">
        <v>5484.9333333333334</v>
      </c>
      <c r="I107" s="16">
        <v>228.53888888888889</v>
      </c>
      <c r="J107" s="18">
        <v>98</v>
      </c>
      <c r="K107" s="16">
        <v>1797.0166666666667</v>
      </c>
      <c r="L107" s="16">
        <v>74.875694444444449</v>
      </c>
      <c r="M107" s="18">
        <v>34</v>
      </c>
      <c r="N107" s="16">
        <v>43</v>
      </c>
      <c r="O107" s="16">
        <v>1.7916666666666667</v>
      </c>
      <c r="P107" s="18">
        <v>1</v>
      </c>
      <c r="Q107" s="18">
        <v>1</v>
      </c>
      <c r="R107" s="16"/>
      <c r="S107" s="16"/>
      <c r="T107" s="18"/>
      <c r="U107" s="17">
        <f t="shared" si="1"/>
        <v>134</v>
      </c>
    </row>
    <row r="108" spans="1:21" ht="64.5" hidden="1" x14ac:dyDescent="0.25">
      <c r="A108" s="11"/>
      <c r="B108" s="12" t="s">
        <v>28</v>
      </c>
      <c r="C108" s="12" t="s">
        <v>85</v>
      </c>
      <c r="D108" s="2" t="s">
        <v>130</v>
      </c>
      <c r="E108" s="16"/>
      <c r="F108" s="16"/>
      <c r="G108" s="18"/>
      <c r="H108" s="16"/>
      <c r="I108" s="16"/>
      <c r="J108" s="18"/>
      <c r="K108" s="16">
        <v>10583.983333333334</v>
      </c>
      <c r="L108" s="16">
        <v>440.99930555555557</v>
      </c>
      <c r="M108" s="18">
        <v>225</v>
      </c>
      <c r="N108" s="16">
        <v>7222.7166666666662</v>
      </c>
      <c r="O108" s="16">
        <v>300.94652777777776</v>
      </c>
      <c r="P108" s="18">
        <v>158</v>
      </c>
      <c r="Q108" s="18">
        <v>9</v>
      </c>
      <c r="R108" s="16"/>
      <c r="S108" s="16"/>
      <c r="T108" s="18"/>
      <c r="U108" s="17">
        <f t="shared" si="1"/>
        <v>392</v>
      </c>
    </row>
    <row r="109" spans="1:21" ht="64.5" hidden="1" x14ac:dyDescent="0.25">
      <c r="A109" s="11"/>
      <c r="B109" s="12" t="s">
        <v>88</v>
      </c>
      <c r="C109" s="12" t="s">
        <v>89</v>
      </c>
      <c r="D109" s="2" t="s">
        <v>130</v>
      </c>
      <c r="E109" s="16"/>
      <c r="F109" s="16"/>
      <c r="G109" s="18"/>
      <c r="H109" s="16"/>
      <c r="I109" s="16"/>
      <c r="J109" s="18"/>
      <c r="K109" s="16">
        <v>5126.1833333333334</v>
      </c>
      <c r="L109" s="16">
        <v>213.59097222222223</v>
      </c>
      <c r="M109" s="18">
        <v>99</v>
      </c>
      <c r="N109" s="16">
        <v>5608.6166666666668</v>
      </c>
      <c r="O109" s="16">
        <v>233.6923611111111</v>
      </c>
      <c r="P109" s="18">
        <v>150</v>
      </c>
      <c r="Q109" s="18">
        <v>9</v>
      </c>
      <c r="R109" s="16"/>
      <c r="S109" s="16"/>
      <c r="T109" s="18"/>
      <c r="U109" s="17">
        <f t="shared" si="1"/>
        <v>258</v>
      </c>
    </row>
    <row r="110" spans="1:21" ht="64.5" hidden="1" x14ac:dyDescent="0.25">
      <c r="A110" s="11"/>
      <c r="B110" s="12" t="s">
        <v>13</v>
      </c>
      <c r="C110" s="12" t="s">
        <v>92</v>
      </c>
      <c r="D110" s="2" t="s">
        <v>130</v>
      </c>
      <c r="E110" s="16"/>
      <c r="F110" s="16"/>
      <c r="G110" s="18"/>
      <c r="H110" s="16">
        <v>343.5</v>
      </c>
      <c r="I110" s="16">
        <v>14.3125</v>
      </c>
      <c r="J110" s="18">
        <v>4</v>
      </c>
      <c r="K110" s="16"/>
      <c r="L110" s="16"/>
      <c r="M110" s="18"/>
      <c r="N110" s="16"/>
      <c r="O110" s="16"/>
      <c r="P110" s="18"/>
      <c r="Q110" s="18"/>
      <c r="R110" s="16"/>
      <c r="S110" s="16"/>
      <c r="T110" s="18"/>
      <c r="U110" s="17">
        <f t="shared" si="1"/>
        <v>4</v>
      </c>
    </row>
    <row r="111" spans="1:21" ht="64.5" hidden="1" x14ac:dyDescent="0.25">
      <c r="A111" s="11"/>
      <c r="B111" s="12" t="s">
        <v>26</v>
      </c>
      <c r="C111" s="12" t="s">
        <v>95</v>
      </c>
      <c r="D111" s="2" t="s">
        <v>130</v>
      </c>
      <c r="E111" s="16">
        <v>737</v>
      </c>
      <c r="F111" s="16">
        <v>30.708333333333332</v>
      </c>
      <c r="G111" s="18">
        <v>15</v>
      </c>
      <c r="H111" s="16">
        <v>3775.5</v>
      </c>
      <c r="I111" s="16">
        <v>157.3125</v>
      </c>
      <c r="J111" s="18">
        <v>41</v>
      </c>
      <c r="K111" s="16">
        <v>1968.6833333333334</v>
      </c>
      <c r="L111" s="16">
        <v>82.02847222222222</v>
      </c>
      <c r="M111" s="18">
        <v>31</v>
      </c>
      <c r="N111" s="16">
        <v>383.66666666666669</v>
      </c>
      <c r="O111" s="16">
        <v>15.986111111111111</v>
      </c>
      <c r="P111" s="18">
        <v>7</v>
      </c>
      <c r="Q111" s="18">
        <v>3</v>
      </c>
      <c r="R111" s="16"/>
      <c r="S111" s="16"/>
      <c r="T111" s="18">
        <v>1</v>
      </c>
      <c r="U111" s="17">
        <f t="shared" si="1"/>
        <v>98</v>
      </c>
    </row>
    <row r="112" spans="1:21" ht="64.5" hidden="1" x14ac:dyDescent="0.25">
      <c r="A112" s="11"/>
      <c r="B112" s="12" t="s">
        <v>98</v>
      </c>
      <c r="C112" s="12" t="s">
        <v>99</v>
      </c>
      <c r="D112" s="2" t="s">
        <v>130</v>
      </c>
      <c r="E112" s="16"/>
      <c r="F112" s="16"/>
      <c r="G112" s="18"/>
      <c r="H112" s="16">
        <v>600.83333333333337</v>
      </c>
      <c r="I112" s="16">
        <v>25.034722222222221</v>
      </c>
      <c r="J112" s="18">
        <v>6</v>
      </c>
      <c r="K112" s="16">
        <v>6821.833333333333</v>
      </c>
      <c r="L112" s="16">
        <v>284.24305555555554</v>
      </c>
      <c r="M112" s="18">
        <v>71</v>
      </c>
      <c r="N112" s="16">
        <v>3858.25</v>
      </c>
      <c r="O112" s="16">
        <v>160.76041666666666</v>
      </c>
      <c r="P112" s="18">
        <v>41</v>
      </c>
      <c r="Q112" s="18">
        <v>10</v>
      </c>
      <c r="R112" s="16"/>
      <c r="S112" s="16"/>
      <c r="T112" s="18">
        <v>2</v>
      </c>
      <c r="U112" s="17">
        <f t="shared" si="1"/>
        <v>130</v>
      </c>
    </row>
    <row r="113" spans="1:21" ht="64.5" hidden="1" x14ac:dyDescent="0.25">
      <c r="A113" s="11"/>
      <c r="B113" s="12" t="s">
        <v>28</v>
      </c>
      <c r="C113" s="12" t="s">
        <v>107</v>
      </c>
      <c r="D113" s="2" t="s">
        <v>130</v>
      </c>
      <c r="E113" s="16"/>
      <c r="F113" s="16"/>
      <c r="G113" s="18"/>
      <c r="H113" s="16"/>
      <c r="I113" s="16"/>
      <c r="J113" s="18"/>
      <c r="K113" s="16"/>
      <c r="L113" s="16"/>
      <c r="M113" s="18"/>
      <c r="N113" s="16">
        <v>704.68333333333328</v>
      </c>
      <c r="O113" s="16">
        <v>29.361805555555556</v>
      </c>
      <c r="P113" s="18">
        <v>16</v>
      </c>
      <c r="Q113" s="18">
        <v>1</v>
      </c>
      <c r="R113" s="16"/>
      <c r="S113" s="16"/>
      <c r="T113" s="18"/>
      <c r="U113" s="17">
        <f t="shared" si="1"/>
        <v>17</v>
      </c>
    </row>
    <row r="114" spans="1:21" ht="64.5" hidden="1" x14ac:dyDescent="0.25">
      <c r="A114" s="11"/>
      <c r="B114" s="12" t="s">
        <v>112</v>
      </c>
      <c r="C114" s="12" t="s">
        <v>113</v>
      </c>
      <c r="D114" s="2" t="s">
        <v>130</v>
      </c>
      <c r="E114" s="16"/>
      <c r="F114" s="16"/>
      <c r="G114" s="18"/>
      <c r="H114" s="16"/>
      <c r="I114" s="16"/>
      <c r="J114" s="18"/>
      <c r="K114" s="16">
        <v>369.58333333333331</v>
      </c>
      <c r="L114" s="16">
        <v>15.399305555555555</v>
      </c>
      <c r="M114" s="18">
        <v>8</v>
      </c>
      <c r="N114" s="16"/>
      <c r="O114" s="16"/>
      <c r="P114" s="18"/>
      <c r="Q114" s="18"/>
      <c r="R114" s="16"/>
      <c r="S114" s="16"/>
      <c r="T114" s="18"/>
      <c r="U114" s="17">
        <f t="shared" si="1"/>
        <v>8</v>
      </c>
    </row>
    <row r="115" spans="1:21" ht="64.5" hidden="1" x14ac:dyDescent="0.25">
      <c r="A115" s="11"/>
      <c r="B115" s="12" t="s">
        <v>18</v>
      </c>
      <c r="C115" s="12" t="s">
        <v>114</v>
      </c>
      <c r="D115" s="2" t="s">
        <v>130</v>
      </c>
      <c r="E115" s="16"/>
      <c r="F115" s="16"/>
      <c r="G115" s="18"/>
      <c r="H115" s="16"/>
      <c r="I115" s="16"/>
      <c r="J115" s="18"/>
      <c r="K115" s="16">
        <v>430.78333333333336</v>
      </c>
      <c r="L115" s="16">
        <v>17.949305555555554</v>
      </c>
      <c r="M115" s="18">
        <v>8</v>
      </c>
      <c r="N115" s="16">
        <v>1101.5666666666666</v>
      </c>
      <c r="O115" s="16">
        <v>45.898611111111109</v>
      </c>
      <c r="P115" s="18">
        <v>11</v>
      </c>
      <c r="Q115" s="18"/>
      <c r="R115" s="16"/>
      <c r="S115" s="16"/>
      <c r="T115" s="18"/>
      <c r="U115" s="17">
        <f t="shared" si="1"/>
        <v>19</v>
      </c>
    </row>
    <row r="116" spans="1:21" ht="64.5" hidden="1" x14ac:dyDescent="0.25">
      <c r="A116" s="11"/>
      <c r="B116" s="12" t="s">
        <v>115</v>
      </c>
      <c r="C116" s="12" t="s">
        <v>116</v>
      </c>
      <c r="D116" s="2" t="s">
        <v>130</v>
      </c>
      <c r="E116" s="16"/>
      <c r="F116" s="16"/>
      <c r="G116" s="18"/>
      <c r="H116" s="16"/>
      <c r="I116" s="16"/>
      <c r="J116" s="18"/>
      <c r="K116" s="16"/>
      <c r="L116" s="16"/>
      <c r="M116" s="18"/>
      <c r="N116" s="16">
        <v>597.16666666666663</v>
      </c>
      <c r="O116" s="16">
        <v>24.881944444444443</v>
      </c>
      <c r="P116" s="18">
        <v>6</v>
      </c>
      <c r="Q116" s="18">
        <v>1</v>
      </c>
      <c r="R116" s="16"/>
      <c r="S116" s="16"/>
      <c r="T116" s="18"/>
      <c r="U116" s="17">
        <f t="shared" si="1"/>
        <v>7</v>
      </c>
    </row>
    <row r="117" spans="1:21" ht="64.5" hidden="1" x14ac:dyDescent="0.25">
      <c r="A117" s="11"/>
      <c r="B117" s="12" t="s">
        <v>119</v>
      </c>
      <c r="C117" s="12" t="s">
        <v>120</v>
      </c>
      <c r="D117" s="2" t="s">
        <v>130</v>
      </c>
      <c r="E117" s="16"/>
      <c r="F117" s="16"/>
      <c r="G117" s="18"/>
      <c r="H117" s="16"/>
      <c r="I117" s="16"/>
      <c r="J117" s="18"/>
      <c r="K117" s="16">
        <v>2222.2166666666667</v>
      </c>
      <c r="L117" s="16">
        <v>92.592361111111117</v>
      </c>
      <c r="M117" s="18">
        <v>54</v>
      </c>
      <c r="N117" s="16">
        <v>1484.8166666666666</v>
      </c>
      <c r="O117" s="16">
        <v>61.867361111111109</v>
      </c>
      <c r="P117" s="18">
        <v>37</v>
      </c>
      <c r="Q117" s="18">
        <v>8</v>
      </c>
      <c r="R117" s="16"/>
      <c r="S117" s="16"/>
      <c r="T117" s="18">
        <v>5</v>
      </c>
      <c r="U117" s="17">
        <f t="shared" si="1"/>
        <v>104</v>
      </c>
    </row>
    <row r="118" spans="1:21" ht="64.5" hidden="1" x14ac:dyDescent="0.25">
      <c r="A118" s="11"/>
      <c r="B118" s="12" t="s">
        <v>38</v>
      </c>
      <c r="C118" s="12" t="s">
        <v>122</v>
      </c>
      <c r="D118" s="2" t="s">
        <v>130</v>
      </c>
      <c r="E118" s="16"/>
      <c r="F118" s="16"/>
      <c r="G118" s="18"/>
      <c r="H118" s="16"/>
      <c r="I118" s="16"/>
      <c r="J118" s="18"/>
      <c r="K118" s="16">
        <v>84.95</v>
      </c>
      <c r="L118" s="16">
        <v>3.5395833333333333</v>
      </c>
      <c r="M118" s="18">
        <v>2</v>
      </c>
      <c r="N118" s="16">
        <v>121.33333333333333</v>
      </c>
      <c r="O118" s="16">
        <v>5.0555555555555554</v>
      </c>
      <c r="P118" s="18">
        <v>1</v>
      </c>
      <c r="Q118" s="18"/>
      <c r="R118" s="16"/>
      <c r="S118" s="16"/>
      <c r="T118" s="18">
        <v>1</v>
      </c>
      <c r="U118" s="17">
        <f t="shared" si="1"/>
        <v>4</v>
      </c>
    </row>
    <row r="119" spans="1:21" ht="64.5" customHeight="1" x14ac:dyDescent="0.25">
      <c r="A119" s="11">
        <v>2</v>
      </c>
      <c r="B119" s="15"/>
      <c r="C119" s="15"/>
      <c r="D119" s="2" t="s">
        <v>130</v>
      </c>
      <c r="E119" s="16"/>
      <c r="F119" s="16"/>
      <c r="G119" s="17">
        <f>SUM(G81:G118)</f>
        <v>15</v>
      </c>
      <c r="H119" s="17">
        <f t="shared" ref="H119:T119" si="2">SUM(H81:H118)</f>
        <v>49215.433333333342</v>
      </c>
      <c r="I119" s="17">
        <f t="shared" si="2"/>
        <v>2050.6430555555553</v>
      </c>
      <c r="J119" s="17">
        <f t="shared" si="2"/>
        <v>753</v>
      </c>
      <c r="K119" s="17">
        <f t="shared" si="2"/>
        <v>129087.06666666664</v>
      </c>
      <c r="L119" s="17">
        <f t="shared" si="2"/>
        <v>5378.6277777777786</v>
      </c>
      <c r="M119" s="17">
        <f t="shared" si="2"/>
        <v>2381</v>
      </c>
      <c r="N119" s="17">
        <f t="shared" si="2"/>
        <v>82145.96666666666</v>
      </c>
      <c r="O119" s="17">
        <f t="shared" si="2"/>
        <v>3422.7486111111111</v>
      </c>
      <c r="P119" s="17">
        <f t="shared" si="2"/>
        <v>1667</v>
      </c>
      <c r="Q119" s="17">
        <f t="shared" si="2"/>
        <v>488</v>
      </c>
      <c r="R119" s="17">
        <f t="shared" si="2"/>
        <v>0</v>
      </c>
      <c r="S119" s="17">
        <f t="shared" si="2"/>
        <v>0</v>
      </c>
      <c r="T119" s="17">
        <f t="shared" si="2"/>
        <v>127</v>
      </c>
      <c r="U119" s="17">
        <f t="shared" si="1"/>
        <v>5431</v>
      </c>
    </row>
    <row r="120" spans="1:21" ht="64.5" hidden="1" x14ac:dyDescent="0.25">
      <c r="A120" s="11"/>
      <c r="B120" s="12" t="s">
        <v>16</v>
      </c>
      <c r="C120" s="12" t="s">
        <v>17</v>
      </c>
      <c r="D120" s="2" t="s">
        <v>132</v>
      </c>
      <c r="E120" s="16"/>
      <c r="F120" s="16"/>
      <c r="G120" s="18">
        <v>0</v>
      </c>
      <c r="H120" s="16"/>
      <c r="I120" s="16"/>
      <c r="J120" s="18"/>
      <c r="K120" s="16">
        <v>690.05</v>
      </c>
      <c r="L120" s="16">
        <v>28.752083333333335</v>
      </c>
      <c r="M120" s="18">
        <v>22</v>
      </c>
      <c r="N120" s="16"/>
      <c r="O120" s="16"/>
      <c r="P120" s="18"/>
      <c r="Q120" s="18">
        <v>4</v>
      </c>
      <c r="R120" s="16"/>
      <c r="S120" s="16"/>
      <c r="T120" s="18"/>
      <c r="U120" s="17">
        <f t="shared" si="1"/>
        <v>26</v>
      </c>
    </row>
    <row r="121" spans="1:21" ht="64.5" hidden="1" x14ac:dyDescent="0.25">
      <c r="A121" s="11"/>
      <c r="B121" s="12" t="s">
        <v>26</v>
      </c>
      <c r="C121" s="12" t="s">
        <v>27</v>
      </c>
      <c r="D121" s="2" t="s">
        <v>132</v>
      </c>
      <c r="E121" s="16"/>
      <c r="F121" s="16"/>
      <c r="G121" s="18">
        <v>0</v>
      </c>
      <c r="H121" s="16">
        <v>45.616666666666667</v>
      </c>
      <c r="I121" s="16">
        <v>1.9006944444444445</v>
      </c>
      <c r="J121" s="18">
        <v>1</v>
      </c>
      <c r="K121" s="16">
        <v>6371.3</v>
      </c>
      <c r="L121" s="16">
        <v>265.47083333333336</v>
      </c>
      <c r="M121" s="18">
        <v>22</v>
      </c>
      <c r="N121" s="16">
        <v>33190.85</v>
      </c>
      <c r="O121" s="16">
        <v>1382.9520833333333</v>
      </c>
      <c r="P121" s="18">
        <v>72</v>
      </c>
      <c r="Q121" s="18">
        <v>12</v>
      </c>
      <c r="R121" s="16"/>
      <c r="S121" s="16"/>
      <c r="T121" s="18">
        <v>10</v>
      </c>
      <c r="U121" s="17">
        <f t="shared" si="1"/>
        <v>117</v>
      </c>
    </row>
    <row r="122" spans="1:21" ht="64.5" hidden="1" x14ac:dyDescent="0.25">
      <c r="A122" s="11"/>
      <c r="B122" s="12" t="s">
        <v>26</v>
      </c>
      <c r="C122" s="12" t="s">
        <v>37</v>
      </c>
      <c r="D122" s="2" t="s">
        <v>132</v>
      </c>
      <c r="E122" s="16"/>
      <c r="F122" s="16"/>
      <c r="G122" s="18">
        <v>0</v>
      </c>
      <c r="H122" s="16"/>
      <c r="I122" s="16"/>
      <c r="J122" s="18"/>
      <c r="K122" s="16">
        <v>30.15</v>
      </c>
      <c r="L122" s="16">
        <v>1.2562500000000001</v>
      </c>
      <c r="M122" s="18">
        <v>1</v>
      </c>
      <c r="N122" s="16">
        <v>4386.083333333333</v>
      </c>
      <c r="O122" s="16">
        <v>182.75347222222223</v>
      </c>
      <c r="P122" s="18">
        <v>11</v>
      </c>
      <c r="Q122" s="18">
        <v>1</v>
      </c>
      <c r="R122" s="16"/>
      <c r="S122" s="16"/>
      <c r="T122" s="18"/>
      <c r="U122" s="17">
        <f t="shared" si="1"/>
        <v>13</v>
      </c>
    </row>
    <row r="123" spans="1:21" ht="64.5" hidden="1" x14ac:dyDescent="0.25">
      <c r="A123" s="11"/>
      <c r="B123" s="12" t="s">
        <v>44</v>
      </c>
      <c r="C123" s="12" t="s">
        <v>45</v>
      </c>
      <c r="D123" s="2" t="s">
        <v>132</v>
      </c>
      <c r="E123" s="16"/>
      <c r="F123" s="16"/>
      <c r="G123" s="18">
        <f t="shared" ref="G123:G135" si="3">SUM(G122,G83)</f>
        <v>0</v>
      </c>
      <c r="H123" s="16"/>
      <c r="I123" s="16"/>
      <c r="J123" s="18"/>
      <c r="K123" s="16">
        <v>10970.35</v>
      </c>
      <c r="L123" s="16">
        <v>457.09791666666666</v>
      </c>
      <c r="M123" s="18">
        <v>18</v>
      </c>
      <c r="N123" s="16">
        <v>34215.116666666669</v>
      </c>
      <c r="O123" s="16">
        <v>1425.629861111111</v>
      </c>
      <c r="P123" s="18">
        <v>49</v>
      </c>
      <c r="Q123" s="18">
        <v>1</v>
      </c>
      <c r="R123" s="16"/>
      <c r="S123" s="16"/>
      <c r="T123" s="18">
        <v>3</v>
      </c>
      <c r="U123" s="17">
        <f t="shared" si="1"/>
        <v>71</v>
      </c>
    </row>
    <row r="124" spans="1:21" ht="64.5" hidden="1" x14ac:dyDescent="0.25">
      <c r="A124" s="11"/>
      <c r="B124" s="12" t="s">
        <v>46</v>
      </c>
      <c r="C124" s="12" t="s">
        <v>50</v>
      </c>
      <c r="D124" s="2" t="s">
        <v>132</v>
      </c>
      <c r="E124" s="16"/>
      <c r="F124" s="16"/>
      <c r="G124" s="18">
        <f t="shared" si="3"/>
        <v>0</v>
      </c>
      <c r="H124" s="16"/>
      <c r="I124" s="16"/>
      <c r="J124" s="18"/>
      <c r="K124" s="16">
        <v>962.4</v>
      </c>
      <c r="L124" s="16">
        <v>40.1</v>
      </c>
      <c r="M124" s="18">
        <v>2</v>
      </c>
      <c r="N124" s="16"/>
      <c r="O124" s="16"/>
      <c r="P124" s="18"/>
      <c r="Q124" s="18"/>
      <c r="R124" s="16"/>
      <c r="S124" s="16"/>
      <c r="T124" s="18"/>
      <c r="U124" s="17">
        <f t="shared" si="1"/>
        <v>2</v>
      </c>
    </row>
    <row r="125" spans="1:21" ht="64.5" hidden="1" x14ac:dyDescent="0.25">
      <c r="A125" s="11"/>
      <c r="B125" s="12" t="s">
        <v>46</v>
      </c>
      <c r="C125" s="12" t="s">
        <v>56</v>
      </c>
      <c r="D125" s="2" t="s">
        <v>132</v>
      </c>
      <c r="E125" s="16"/>
      <c r="F125" s="16"/>
      <c r="G125" s="18">
        <f t="shared" si="3"/>
        <v>0</v>
      </c>
      <c r="H125" s="16"/>
      <c r="I125" s="16"/>
      <c r="J125" s="18"/>
      <c r="K125" s="16"/>
      <c r="L125" s="16"/>
      <c r="M125" s="18"/>
      <c r="N125" s="16">
        <v>2087.4833333333331</v>
      </c>
      <c r="O125" s="16">
        <v>86.978472222222223</v>
      </c>
      <c r="P125" s="18">
        <v>7</v>
      </c>
      <c r="Q125" s="18">
        <v>5</v>
      </c>
      <c r="R125" s="16"/>
      <c r="S125" s="16"/>
      <c r="T125" s="18">
        <v>4</v>
      </c>
      <c r="U125" s="17">
        <f t="shared" si="1"/>
        <v>16</v>
      </c>
    </row>
    <row r="126" spans="1:21" ht="64.5" hidden="1" x14ac:dyDescent="0.25">
      <c r="A126" s="11"/>
      <c r="B126" s="12" t="s">
        <v>59</v>
      </c>
      <c r="C126" s="12" t="s">
        <v>60</v>
      </c>
      <c r="D126" s="2" t="s">
        <v>132</v>
      </c>
      <c r="E126" s="16"/>
      <c r="F126" s="16"/>
      <c r="G126" s="18">
        <f t="shared" si="3"/>
        <v>0</v>
      </c>
      <c r="H126" s="16"/>
      <c r="I126" s="16"/>
      <c r="J126" s="18"/>
      <c r="K126" s="16">
        <v>56.666666666666664</v>
      </c>
      <c r="L126" s="16">
        <v>2.3611111111111112</v>
      </c>
      <c r="M126" s="18">
        <v>1</v>
      </c>
      <c r="N126" s="16">
        <v>40.583333333333336</v>
      </c>
      <c r="O126" s="16">
        <v>1.6909722222222223</v>
      </c>
      <c r="P126" s="18">
        <v>1</v>
      </c>
      <c r="Q126" s="18">
        <v>1</v>
      </c>
      <c r="R126" s="16"/>
      <c r="S126" s="16"/>
      <c r="T126" s="18"/>
      <c r="U126" s="17">
        <f t="shared" si="1"/>
        <v>3</v>
      </c>
    </row>
    <row r="127" spans="1:21" ht="64.5" hidden="1" x14ac:dyDescent="0.25">
      <c r="A127" s="11"/>
      <c r="B127" s="12" t="s">
        <v>74</v>
      </c>
      <c r="C127" s="12" t="s">
        <v>75</v>
      </c>
      <c r="D127" s="2" t="s">
        <v>132</v>
      </c>
      <c r="E127" s="16"/>
      <c r="F127" s="16"/>
      <c r="G127" s="18">
        <f t="shared" si="3"/>
        <v>0</v>
      </c>
      <c r="H127" s="16"/>
      <c r="I127" s="16"/>
      <c r="J127" s="18"/>
      <c r="K127" s="16">
        <v>25101.566666666666</v>
      </c>
      <c r="L127" s="16">
        <v>1045.8986111111112</v>
      </c>
      <c r="M127" s="18">
        <v>53</v>
      </c>
      <c r="N127" s="16">
        <v>49255.75</v>
      </c>
      <c r="O127" s="16">
        <v>2052.3229166666665</v>
      </c>
      <c r="P127" s="18">
        <v>91</v>
      </c>
      <c r="Q127" s="18">
        <v>2</v>
      </c>
      <c r="R127" s="16"/>
      <c r="S127" s="16"/>
      <c r="T127" s="18"/>
      <c r="U127" s="17">
        <f t="shared" si="1"/>
        <v>146</v>
      </c>
    </row>
    <row r="128" spans="1:21" ht="64.5" hidden="1" x14ac:dyDescent="0.25">
      <c r="A128" s="11"/>
      <c r="B128" s="12" t="s">
        <v>26</v>
      </c>
      <c r="C128" s="12" t="s">
        <v>76</v>
      </c>
      <c r="D128" s="2" t="s">
        <v>132</v>
      </c>
      <c r="E128" s="16"/>
      <c r="F128" s="16"/>
      <c r="G128" s="18">
        <f t="shared" si="3"/>
        <v>0</v>
      </c>
      <c r="H128" s="16">
        <v>30.25</v>
      </c>
      <c r="I128" s="16">
        <v>1.2604166666666667</v>
      </c>
      <c r="J128" s="18">
        <v>1</v>
      </c>
      <c r="K128" s="16">
        <v>6645.416666666667</v>
      </c>
      <c r="L128" s="16">
        <v>276.89236111111109</v>
      </c>
      <c r="M128" s="18">
        <v>16</v>
      </c>
      <c r="N128" s="16">
        <v>24895.716666666667</v>
      </c>
      <c r="O128" s="16">
        <v>1037.3215277777779</v>
      </c>
      <c r="P128" s="18">
        <v>51</v>
      </c>
      <c r="Q128" s="18">
        <v>13</v>
      </c>
      <c r="R128" s="16"/>
      <c r="S128" s="16"/>
      <c r="T128" s="18">
        <v>1</v>
      </c>
      <c r="U128" s="17">
        <f t="shared" si="1"/>
        <v>82</v>
      </c>
    </row>
    <row r="129" spans="1:21" ht="64.5" hidden="1" x14ac:dyDescent="0.25">
      <c r="A129" s="11"/>
      <c r="B129" s="12" t="s">
        <v>13</v>
      </c>
      <c r="C129" s="12" t="s">
        <v>80</v>
      </c>
      <c r="D129" s="2" t="s">
        <v>132</v>
      </c>
      <c r="E129" s="16"/>
      <c r="F129" s="16"/>
      <c r="G129" s="18">
        <f t="shared" si="3"/>
        <v>0</v>
      </c>
      <c r="H129" s="16"/>
      <c r="I129" s="16"/>
      <c r="J129" s="18"/>
      <c r="K129" s="16">
        <v>9380.75</v>
      </c>
      <c r="L129" s="16">
        <v>390.86458333333331</v>
      </c>
      <c r="M129" s="18">
        <v>27</v>
      </c>
      <c r="N129" s="16">
        <v>13722.216666666667</v>
      </c>
      <c r="O129" s="16">
        <v>571.75902777777776</v>
      </c>
      <c r="P129" s="18">
        <v>27</v>
      </c>
      <c r="Q129" s="18"/>
      <c r="R129" s="16"/>
      <c r="S129" s="16"/>
      <c r="T129" s="18"/>
      <c r="U129" s="17">
        <f t="shared" si="1"/>
        <v>54</v>
      </c>
    </row>
    <row r="130" spans="1:21" ht="64.5" hidden="1" x14ac:dyDescent="0.25">
      <c r="A130" s="11"/>
      <c r="B130" s="12" t="s">
        <v>20</v>
      </c>
      <c r="C130" s="12" t="s">
        <v>84</v>
      </c>
      <c r="D130" s="2" t="s">
        <v>132</v>
      </c>
      <c r="E130" s="16"/>
      <c r="F130" s="16"/>
      <c r="G130" s="18">
        <f t="shared" si="3"/>
        <v>0</v>
      </c>
      <c r="H130" s="16"/>
      <c r="I130" s="16"/>
      <c r="J130" s="18"/>
      <c r="K130" s="16">
        <v>7033.416666666667</v>
      </c>
      <c r="L130" s="16">
        <v>293.05902777777777</v>
      </c>
      <c r="M130" s="18">
        <v>20</v>
      </c>
      <c r="N130" s="16">
        <v>7968.916666666667</v>
      </c>
      <c r="O130" s="16">
        <v>332.03819444444446</v>
      </c>
      <c r="P130" s="18">
        <v>18</v>
      </c>
      <c r="Q130" s="18">
        <v>2</v>
      </c>
      <c r="R130" s="16"/>
      <c r="S130" s="16"/>
      <c r="T130" s="18">
        <v>6</v>
      </c>
      <c r="U130" s="17">
        <f t="shared" si="1"/>
        <v>46</v>
      </c>
    </row>
    <row r="131" spans="1:21" ht="64.5" hidden="1" x14ac:dyDescent="0.25">
      <c r="A131" s="11"/>
      <c r="B131" s="12" t="s">
        <v>28</v>
      </c>
      <c r="C131" s="12" t="s">
        <v>85</v>
      </c>
      <c r="D131" s="2" t="s">
        <v>132</v>
      </c>
      <c r="E131" s="16"/>
      <c r="F131" s="16"/>
      <c r="G131" s="18">
        <f t="shared" si="3"/>
        <v>0</v>
      </c>
      <c r="H131" s="16"/>
      <c r="I131" s="16"/>
      <c r="J131" s="18"/>
      <c r="K131" s="16">
        <v>41.616666666666667</v>
      </c>
      <c r="L131" s="16">
        <v>1.7340277777777777</v>
      </c>
      <c r="M131" s="18">
        <v>1</v>
      </c>
      <c r="N131" s="16">
        <v>329.5</v>
      </c>
      <c r="O131" s="16">
        <v>13.729166666666666</v>
      </c>
      <c r="P131" s="18">
        <v>3</v>
      </c>
      <c r="Q131" s="18"/>
      <c r="R131" s="16"/>
      <c r="S131" s="16"/>
      <c r="T131" s="18"/>
      <c r="U131" s="17">
        <f t="shared" si="1"/>
        <v>4</v>
      </c>
    </row>
    <row r="132" spans="1:21" ht="64.5" hidden="1" x14ac:dyDescent="0.25">
      <c r="A132" s="11"/>
      <c r="B132" s="12" t="s">
        <v>13</v>
      </c>
      <c r="C132" s="12" t="s">
        <v>92</v>
      </c>
      <c r="D132" s="2" t="s">
        <v>132</v>
      </c>
      <c r="E132" s="16"/>
      <c r="F132" s="16"/>
      <c r="G132" s="18">
        <f t="shared" si="3"/>
        <v>0</v>
      </c>
      <c r="H132" s="16">
        <v>1134.75</v>
      </c>
      <c r="I132" s="16">
        <v>47.28125</v>
      </c>
      <c r="J132" s="18">
        <v>7</v>
      </c>
      <c r="K132" s="16"/>
      <c r="L132" s="16"/>
      <c r="M132" s="18"/>
      <c r="N132" s="16"/>
      <c r="O132" s="16"/>
      <c r="P132" s="18"/>
      <c r="Q132" s="18"/>
      <c r="R132" s="16"/>
      <c r="S132" s="16"/>
      <c r="T132" s="18"/>
      <c r="U132" s="17">
        <f t="shared" si="1"/>
        <v>7</v>
      </c>
    </row>
    <row r="133" spans="1:21" ht="64.5" hidden="1" x14ac:dyDescent="0.25">
      <c r="A133" s="11"/>
      <c r="B133" s="12" t="s">
        <v>26</v>
      </c>
      <c r="C133" s="12" t="s">
        <v>95</v>
      </c>
      <c r="D133" s="2" t="s">
        <v>132</v>
      </c>
      <c r="E133" s="16"/>
      <c r="F133" s="16"/>
      <c r="G133" s="18">
        <f t="shared" si="3"/>
        <v>0</v>
      </c>
      <c r="H133" s="16">
        <v>8311.3666666666668</v>
      </c>
      <c r="I133" s="16">
        <v>346.30694444444447</v>
      </c>
      <c r="J133" s="18">
        <v>20</v>
      </c>
      <c r="K133" s="16">
        <v>22947.200000000001</v>
      </c>
      <c r="L133" s="16">
        <v>956.13333333333333</v>
      </c>
      <c r="M133" s="18">
        <v>50</v>
      </c>
      <c r="N133" s="16">
        <v>23640.083333333332</v>
      </c>
      <c r="O133" s="16">
        <v>985.00347222222217</v>
      </c>
      <c r="P133" s="18">
        <v>48</v>
      </c>
      <c r="Q133" s="18">
        <v>26</v>
      </c>
      <c r="R133" s="16"/>
      <c r="S133" s="16"/>
      <c r="T133" s="18">
        <v>35</v>
      </c>
      <c r="U133" s="17">
        <f t="shared" si="1"/>
        <v>179</v>
      </c>
    </row>
    <row r="134" spans="1:21" ht="64.5" hidden="1" x14ac:dyDescent="0.25">
      <c r="A134" s="11"/>
      <c r="B134" s="12" t="s">
        <v>98</v>
      </c>
      <c r="C134" s="12" t="s">
        <v>99</v>
      </c>
      <c r="D134" s="2" t="s">
        <v>132</v>
      </c>
      <c r="E134" s="16"/>
      <c r="F134" s="16"/>
      <c r="G134" s="18">
        <f t="shared" si="3"/>
        <v>0</v>
      </c>
      <c r="H134" s="16">
        <v>1434.75</v>
      </c>
      <c r="I134" s="16">
        <v>59.78125</v>
      </c>
      <c r="J134" s="18">
        <v>3</v>
      </c>
      <c r="K134" s="16">
        <v>1131.4166666666667</v>
      </c>
      <c r="L134" s="16">
        <v>47.142361111111114</v>
      </c>
      <c r="M134" s="18">
        <v>3</v>
      </c>
      <c r="N134" s="16">
        <v>452</v>
      </c>
      <c r="O134" s="16">
        <v>18.833333333333332</v>
      </c>
      <c r="P134" s="18">
        <v>1</v>
      </c>
      <c r="Q134" s="18">
        <v>1</v>
      </c>
      <c r="R134" s="16"/>
      <c r="S134" s="16"/>
      <c r="T134" s="18">
        <v>1</v>
      </c>
      <c r="U134" s="17">
        <f t="shared" si="1"/>
        <v>9</v>
      </c>
    </row>
    <row r="135" spans="1:21" ht="64.5" hidden="1" x14ac:dyDescent="0.25">
      <c r="A135" s="11"/>
      <c r="B135" s="12" t="s">
        <v>119</v>
      </c>
      <c r="C135" s="12" t="s">
        <v>120</v>
      </c>
      <c r="D135" s="2" t="s">
        <v>132</v>
      </c>
      <c r="E135" s="16"/>
      <c r="F135" s="16"/>
      <c r="G135" s="18">
        <f t="shared" si="3"/>
        <v>0</v>
      </c>
      <c r="H135" s="16"/>
      <c r="I135" s="16"/>
      <c r="J135" s="18"/>
      <c r="K135" s="16"/>
      <c r="L135" s="16"/>
      <c r="M135" s="18"/>
      <c r="N135" s="16">
        <v>4221.0333333333338</v>
      </c>
      <c r="O135" s="16">
        <v>175.8763888888889</v>
      </c>
      <c r="P135" s="18">
        <v>11</v>
      </c>
      <c r="Q135" s="18">
        <v>17</v>
      </c>
      <c r="R135" s="16"/>
      <c r="S135" s="16"/>
      <c r="T135" s="18">
        <v>29</v>
      </c>
      <c r="U135" s="17">
        <f t="shared" si="1"/>
        <v>57</v>
      </c>
    </row>
    <row r="136" spans="1:21" ht="64.5" customHeight="1" x14ac:dyDescent="0.25">
      <c r="A136" s="11">
        <v>3</v>
      </c>
      <c r="B136" s="15"/>
      <c r="C136" s="15"/>
      <c r="D136" s="2" t="s">
        <v>132</v>
      </c>
      <c r="E136" s="16"/>
      <c r="F136" s="16"/>
      <c r="G136" s="17">
        <f>SUM(G120:G135)</f>
        <v>0</v>
      </c>
      <c r="H136" s="17">
        <f t="shared" ref="H136:T136" si="4">SUM(H120:H135)</f>
        <v>10956.733333333334</v>
      </c>
      <c r="I136" s="17">
        <f t="shared" si="4"/>
        <v>456.53055555555557</v>
      </c>
      <c r="J136" s="17">
        <f t="shared" si="4"/>
        <v>32</v>
      </c>
      <c r="K136" s="17">
        <f t="shared" si="4"/>
        <v>91362.3</v>
      </c>
      <c r="L136" s="17">
        <f t="shared" si="4"/>
        <v>3806.7624999999998</v>
      </c>
      <c r="M136" s="17">
        <f t="shared" si="4"/>
        <v>236</v>
      </c>
      <c r="N136" s="17">
        <f t="shared" si="4"/>
        <v>198405.33333333334</v>
      </c>
      <c r="O136" s="17">
        <f t="shared" si="4"/>
        <v>8266.8888888888887</v>
      </c>
      <c r="P136" s="17">
        <f t="shared" si="4"/>
        <v>390</v>
      </c>
      <c r="Q136" s="17">
        <f t="shared" si="4"/>
        <v>85</v>
      </c>
      <c r="R136" s="17">
        <f t="shared" si="4"/>
        <v>0</v>
      </c>
      <c r="S136" s="17">
        <f t="shared" si="4"/>
        <v>0</v>
      </c>
      <c r="T136" s="17">
        <f t="shared" si="4"/>
        <v>89</v>
      </c>
      <c r="U136" s="17">
        <f t="shared" si="1"/>
        <v>832</v>
      </c>
    </row>
    <row r="137" spans="1:21" ht="409.6" hidden="1" x14ac:dyDescent="0.25">
      <c r="A137" s="11"/>
      <c r="B137" s="12" t="s">
        <v>16</v>
      </c>
      <c r="C137" s="12" t="s">
        <v>17</v>
      </c>
      <c r="D137" s="2" t="s">
        <v>133</v>
      </c>
      <c r="E137" s="16"/>
      <c r="F137" s="16"/>
      <c r="G137" s="18">
        <v>0</v>
      </c>
      <c r="H137" s="16"/>
      <c r="I137" s="16"/>
      <c r="J137" s="18"/>
      <c r="K137" s="16">
        <v>28.433333333333334</v>
      </c>
      <c r="L137" s="16">
        <v>1.1847222222222222</v>
      </c>
      <c r="M137" s="18">
        <v>1</v>
      </c>
      <c r="N137" s="16"/>
      <c r="O137" s="16"/>
      <c r="P137" s="18"/>
      <c r="Q137" s="18"/>
      <c r="R137" s="16"/>
      <c r="S137" s="16"/>
      <c r="T137" s="18"/>
      <c r="U137" s="17">
        <f t="shared" si="1"/>
        <v>1</v>
      </c>
    </row>
    <row r="138" spans="1:21" ht="409.6" hidden="1" x14ac:dyDescent="0.25">
      <c r="A138" s="11"/>
      <c r="B138" s="12" t="s">
        <v>74</v>
      </c>
      <c r="C138" s="12" t="s">
        <v>75</v>
      </c>
      <c r="D138" s="2" t="s">
        <v>133</v>
      </c>
      <c r="E138" s="16"/>
      <c r="F138" s="16"/>
      <c r="G138" s="18">
        <v>0</v>
      </c>
      <c r="H138" s="16"/>
      <c r="I138" s="16"/>
      <c r="J138" s="18"/>
      <c r="K138" s="16">
        <v>132.33333333333334</v>
      </c>
      <c r="L138" s="16">
        <v>5.5138888888888893</v>
      </c>
      <c r="M138" s="18">
        <v>2</v>
      </c>
      <c r="N138" s="16"/>
      <c r="O138" s="16"/>
      <c r="P138" s="18"/>
      <c r="Q138" s="18"/>
      <c r="R138" s="16"/>
      <c r="S138" s="16"/>
      <c r="T138" s="18"/>
      <c r="U138" s="17">
        <f t="shared" si="1"/>
        <v>2</v>
      </c>
    </row>
    <row r="139" spans="1:21" ht="409.6" hidden="1" x14ac:dyDescent="0.25">
      <c r="A139" s="11"/>
      <c r="B139" s="12" t="s">
        <v>13</v>
      </c>
      <c r="C139" s="12" t="s">
        <v>80</v>
      </c>
      <c r="D139" s="2" t="s">
        <v>133</v>
      </c>
      <c r="E139" s="16"/>
      <c r="F139" s="16"/>
      <c r="G139" s="18"/>
      <c r="H139" s="16"/>
      <c r="I139" s="16"/>
      <c r="J139" s="18"/>
      <c r="K139" s="16">
        <v>257.25</v>
      </c>
      <c r="L139" s="16">
        <v>10.71875</v>
      </c>
      <c r="M139" s="18">
        <v>1</v>
      </c>
      <c r="N139" s="16">
        <v>739.91666666666663</v>
      </c>
      <c r="O139" s="16">
        <v>30.829861111111111</v>
      </c>
      <c r="P139" s="18">
        <v>1</v>
      </c>
      <c r="Q139" s="18"/>
      <c r="R139" s="16"/>
      <c r="S139" s="16"/>
      <c r="T139" s="18"/>
      <c r="U139" s="17">
        <f t="shared" si="1"/>
        <v>2</v>
      </c>
    </row>
    <row r="140" spans="1:21" ht="409.6" hidden="1" x14ac:dyDescent="0.25">
      <c r="A140" s="11"/>
      <c r="B140" s="12" t="s">
        <v>26</v>
      </c>
      <c r="C140" s="12" t="s">
        <v>95</v>
      </c>
      <c r="D140" s="2" t="s">
        <v>133</v>
      </c>
      <c r="E140" s="16"/>
      <c r="F140" s="16"/>
      <c r="G140" s="18"/>
      <c r="H140" s="16"/>
      <c r="I140" s="16"/>
      <c r="J140" s="18"/>
      <c r="K140" s="16">
        <v>494.75</v>
      </c>
      <c r="L140" s="16">
        <v>20.614583333333332</v>
      </c>
      <c r="M140" s="18">
        <v>1</v>
      </c>
      <c r="N140" s="16"/>
      <c r="O140" s="16"/>
      <c r="P140" s="18"/>
      <c r="Q140" s="18">
        <v>1</v>
      </c>
      <c r="R140" s="16"/>
      <c r="S140" s="16"/>
      <c r="T140" s="18"/>
      <c r="U140" s="17">
        <f t="shared" si="1"/>
        <v>2</v>
      </c>
    </row>
    <row r="141" spans="1:21" ht="409.6" hidden="1" x14ac:dyDescent="0.25">
      <c r="A141" s="11"/>
      <c r="B141" s="12" t="s">
        <v>74</v>
      </c>
      <c r="C141" s="12" t="s">
        <v>75</v>
      </c>
      <c r="D141" s="2" t="s">
        <v>134</v>
      </c>
      <c r="E141" s="16"/>
      <c r="F141" s="16"/>
      <c r="G141" s="18"/>
      <c r="H141" s="16"/>
      <c r="I141" s="16"/>
      <c r="J141" s="18"/>
      <c r="K141" s="16">
        <v>1224.1666666666667</v>
      </c>
      <c r="L141" s="16">
        <v>51.006944444444443</v>
      </c>
      <c r="M141" s="18">
        <v>2</v>
      </c>
      <c r="N141" s="16">
        <v>903.41666666666663</v>
      </c>
      <c r="O141" s="16">
        <v>37.642361111111114</v>
      </c>
      <c r="P141" s="18">
        <v>2</v>
      </c>
      <c r="Q141" s="18"/>
      <c r="R141" s="16"/>
      <c r="S141" s="16"/>
      <c r="T141" s="18"/>
      <c r="U141" s="17">
        <f t="shared" si="1"/>
        <v>4</v>
      </c>
    </row>
    <row r="142" spans="1:21" ht="409.6" hidden="1" x14ac:dyDescent="0.25">
      <c r="A142" s="11"/>
      <c r="B142" s="12" t="s">
        <v>26</v>
      </c>
      <c r="C142" s="12" t="s">
        <v>27</v>
      </c>
      <c r="D142" s="2" t="s">
        <v>135</v>
      </c>
      <c r="E142" s="16"/>
      <c r="F142" s="16"/>
      <c r="G142" s="18"/>
      <c r="H142" s="16"/>
      <c r="I142" s="16"/>
      <c r="J142" s="18"/>
      <c r="K142" s="16"/>
      <c r="L142" s="16"/>
      <c r="M142" s="18"/>
      <c r="N142" s="16"/>
      <c r="O142" s="16"/>
      <c r="P142" s="18"/>
      <c r="Q142" s="18">
        <v>1</v>
      </c>
      <c r="R142" s="16"/>
      <c r="S142" s="16"/>
      <c r="T142" s="18"/>
      <c r="U142" s="17">
        <f t="shared" si="1"/>
        <v>1</v>
      </c>
    </row>
    <row r="143" spans="1:21" ht="409.6" hidden="1" x14ac:dyDescent="0.25">
      <c r="A143" s="11"/>
      <c r="B143" s="12" t="s">
        <v>44</v>
      </c>
      <c r="C143" s="12" t="s">
        <v>45</v>
      </c>
      <c r="D143" s="2" t="s">
        <v>135</v>
      </c>
      <c r="E143" s="16"/>
      <c r="F143" s="16"/>
      <c r="G143" s="18"/>
      <c r="H143" s="16"/>
      <c r="I143" s="16"/>
      <c r="J143" s="18"/>
      <c r="K143" s="16"/>
      <c r="L143" s="16"/>
      <c r="M143" s="18"/>
      <c r="N143" s="16">
        <v>968.75</v>
      </c>
      <c r="O143" s="16">
        <v>40.364583333333336</v>
      </c>
      <c r="P143" s="18">
        <v>1</v>
      </c>
      <c r="Q143" s="18"/>
      <c r="R143" s="16"/>
      <c r="S143" s="16"/>
      <c r="T143" s="18"/>
      <c r="U143" s="17">
        <f t="shared" si="1"/>
        <v>1</v>
      </c>
    </row>
    <row r="144" spans="1:21" ht="24.95" hidden="1" customHeight="1" x14ac:dyDescent="0.25">
      <c r="A144" s="11"/>
      <c r="B144" s="12" t="s">
        <v>74</v>
      </c>
      <c r="C144" s="12" t="s">
        <v>75</v>
      </c>
      <c r="D144" s="2" t="s">
        <v>135</v>
      </c>
      <c r="E144" s="16"/>
      <c r="F144" s="16"/>
      <c r="G144" s="18"/>
      <c r="H144" s="16"/>
      <c r="I144" s="16"/>
      <c r="J144" s="18"/>
      <c r="K144" s="16">
        <v>929.08333333333337</v>
      </c>
      <c r="L144" s="16">
        <v>38.711805555555557</v>
      </c>
      <c r="M144" s="18">
        <v>2</v>
      </c>
      <c r="N144" s="16">
        <v>3396.2166666666667</v>
      </c>
      <c r="O144" s="16">
        <v>141.50902777777779</v>
      </c>
      <c r="P144" s="18">
        <v>4</v>
      </c>
      <c r="Q144" s="18"/>
      <c r="R144" s="16"/>
      <c r="S144" s="16"/>
      <c r="T144" s="18"/>
      <c r="U144" s="17">
        <f t="shared" si="1"/>
        <v>6</v>
      </c>
    </row>
    <row r="145" spans="1:21" ht="24.95" hidden="1" customHeight="1" x14ac:dyDescent="0.25">
      <c r="A145" s="11"/>
      <c r="B145" s="12" t="s">
        <v>13</v>
      </c>
      <c r="C145" s="12" t="s">
        <v>80</v>
      </c>
      <c r="D145" s="2" t="s">
        <v>136</v>
      </c>
      <c r="E145" s="16"/>
      <c r="F145" s="16"/>
      <c r="G145" s="18"/>
      <c r="H145" s="16"/>
      <c r="I145" s="16"/>
      <c r="J145" s="18"/>
      <c r="K145" s="16"/>
      <c r="L145" s="16"/>
      <c r="M145" s="18"/>
      <c r="N145" s="16">
        <v>1195.5833333333333</v>
      </c>
      <c r="O145" s="16">
        <v>49.815972222222221</v>
      </c>
      <c r="P145" s="18">
        <v>1</v>
      </c>
      <c r="Q145" s="18"/>
      <c r="R145" s="16"/>
      <c r="S145" s="16"/>
      <c r="T145" s="18"/>
      <c r="U145" s="17">
        <f t="shared" ref="U145:U147" si="5">T145+Q145+P145+M145+J145+G145</f>
        <v>1</v>
      </c>
    </row>
    <row r="146" spans="1:21" ht="24.95" customHeight="1" x14ac:dyDescent="0.25">
      <c r="A146" s="11">
        <v>4</v>
      </c>
      <c r="B146" s="15"/>
      <c r="C146" s="15"/>
      <c r="D146" s="2" t="s">
        <v>136</v>
      </c>
      <c r="E146" s="16"/>
      <c r="F146" s="16"/>
      <c r="G146" s="19">
        <f>SUM(G137:G145)</f>
        <v>0</v>
      </c>
      <c r="H146" s="19">
        <f t="shared" ref="H146:T146" si="6">SUM(H137:H145)</f>
        <v>0</v>
      </c>
      <c r="I146" s="19">
        <f t="shared" si="6"/>
        <v>0</v>
      </c>
      <c r="J146" s="19">
        <f t="shared" si="6"/>
        <v>0</v>
      </c>
      <c r="K146" s="19">
        <f t="shared" si="6"/>
        <v>3066.0166666666669</v>
      </c>
      <c r="L146" s="19">
        <f t="shared" si="6"/>
        <v>127.75069444444445</v>
      </c>
      <c r="M146" s="19">
        <f t="shared" si="6"/>
        <v>9</v>
      </c>
      <c r="N146" s="19">
        <f t="shared" si="6"/>
        <v>7203.8833333333323</v>
      </c>
      <c r="O146" s="19">
        <f t="shared" si="6"/>
        <v>300.16180555555559</v>
      </c>
      <c r="P146" s="19">
        <f t="shared" si="6"/>
        <v>9</v>
      </c>
      <c r="Q146" s="19">
        <f t="shared" si="6"/>
        <v>2</v>
      </c>
      <c r="R146" s="19">
        <f t="shared" si="6"/>
        <v>0</v>
      </c>
      <c r="S146" s="19">
        <f t="shared" si="6"/>
        <v>0</v>
      </c>
      <c r="T146" s="19">
        <f t="shared" si="6"/>
        <v>0</v>
      </c>
      <c r="U146" s="17">
        <f t="shared" si="5"/>
        <v>20</v>
      </c>
    </row>
    <row r="147" spans="1:21" ht="24.95" customHeight="1" x14ac:dyDescent="0.25">
      <c r="A147" s="20"/>
      <c r="B147" s="21"/>
      <c r="C147" s="21"/>
      <c r="D147" s="22" t="s">
        <v>0</v>
      </c>
      <c r="E147" s="23"/>
      <c r="F147" s="23"/>
      <c r="G147" s="17">
        <f>G146+G136+G119+G80</f>
        <v>92</v>
      </c>
      <c r="H147" s="17">
        <f t="shared" ref="H147:T147" si="7">H146+H136+H119+H80</f>
        <v>73482.3</v>
      </c>
      <c r="I147" s="17">
        <f t="shared" si="7"/>
        <v>3061.7624999999998</v>
      </c>
      <c r="J147" s="17">
        <f t="shared" si="7"/>
        <v>1441</v>
      </c>
      <c r="K147" s="17">
        <f t="shared" si="7"/>
        <v>276308.78333333333</v>
      </c>
      <c r="L147" s="17">
        <f t="shared" si="7"/>
        <v>11512.865972222222</v>
      </c>
      <c r="M147" s="17">
        <f t="shared" si="7"/>
        <v>4888</v>
      </c>
      <c r="N147" s="17">
        <f t="shared" si="7"/>
        <v>356353.1333333333</v>
      </c>
      <c r="O147" s="17">
        <f t="shared" si="7"/>
        <v>14848.047222222223</v>
      </c>
      <c r="P147" s="17">
        <f t="shared" si="7"/>
        <v>4724</v>
      </c>
      <c r="Q147" s="17">
        <f t="shared" si="7"/>
        <v>1367</v>
      </c>
      <c r="R147" s="17">
        <f t="shared" si="7"/>
        <v>0</v>
      </c>
      <c r="S147" s="17">
        <f t="shared" si="7"/>
        <v>0</v>
      </c>
      <c r="T147" s="17">
        <f t="shared" si="7"/>
        <v>345</v>
      </c>
      <c r="U147" s="17">
        <f t="shared" si="5"/>
        <v>12857</v>
      </c>
    </row>
    <row r="148" spans="1:21" ht="24.95" customHeight="1" x14ac:dyDescent="0.25"/>
    <row r="149" spans="1:21" ht="24.95" customHeight="1" x14ac:dyDescent="0.25"/>
    <row r="150" spans="1:21" ht="24.95" customHeight="1" x14ac:dyDescent="0.25"/>
    <row r="151" spans="1:21" ht="24.95" customHeight="1" x14ac:dyDescent="0.25"/>
    <row r="152" spans="1:21" ht="24.95" customHeight="1" x14ac:dyDescent="0.25"/>
    <row r="153" spans="1:21" ht="24.95" customHeight="1" x14ac:dyDescent="0.25"/>
    <row r="154" spans="1:21" ht="24.95" customHeight="1" x14ac:dyDescent="0.25"/>
    <row r="155" spans="1:21" ht="24.95" customHeight="1" x14ac:dyDescent="0.25"/>
    <row r="156" spans="1:21" ht="24.95" customHeight="1" x14ac:dyDescent="0.25"/>
  </sheetData>
  <autoFilter ref="A3:T3"/>
  <mergeCells count="8">
    <mergeCell ref="H1:J1"/>
    <mergeCell ref="K1:M1"/>
    <mergeCell ref="N1:P1"/>
    <mergeCell ref="R1:T1"/>
    <mergeCell ref="B1:B2"/>
    <mergeCell ref="C1:C2"/>
    <mergeCell ref="D1:D2"/>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covid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Tamar Melikidze</cp:lastModifiedBy>
  <dcterms:created xsi:type="dcterms:W3CDTF">2019-11-23T12:07:50Z</dcterms:created>
  <dcterms:modified xsi:type="dcterms:W3CDTF">2020-06-17T18:31:46Z</dcterms:modified>
</cp:coreProperties>
</file>