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K16" i="1"/>
  <c r="F16" i="1"/>
  <c r="D16" i="1"/>
  <c r="F15" i="1"/>
  <c r="E15" i="1"/>
  <c r="D15" i="1"/>
  <c r="F14" i="1"/>
  <c r="E14" i="1"/>
  <c r="E16" i="1" s="1"/>
  <c r="I12" i="1"/>
  <c r="I10" i="1"/>
  <c r="I8" i="1"/>
  <c r="I6" i="1"/>
  <c r="I14" i="1" l="1"/>
  <c r="I16" i="1" s="1"/>
</calcChain>
</file>

<file path=xl/sharedStrings.xml><?xml version="1.0" encoding="utf-8"?>
<sst xmlns="http://schemas.openxmlformats.org/spreadsheetml/2006/main" count="19" uniqueCount="9">
  <si>
    <t>სოვალდი</t>
  </si>
  <si>
    <t>ჰარვონი</t>
  </si>
  <si>
    <t>ეპკლუსა</t>
  </si>
  <si>
    <t>სულ (ლარი)</t>
  </si>
  <si>
    <t>წამლის მიღების მიხედვით პაციენტთა რაოდენობა</t>
  </si>
  <si>
    <t>კომისიის დადებითი გადაწყვეტილება</t>
  </si>
  <si>
    <t>რაოდენობა</t>
  </si>
  <si>
    <t>ფასი (ლარი)</t>
  </si>
  <si>
    <t>სულ (2015-2019)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</si>
</sst>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-* #,##0\ _L_a_r_i_-;\-* #,##0\ _L_a_r_i_-;_-* &quot;-&quot;??\ _L_a_r_i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0" fillId="0" borderId="1" xfId="1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0" fontId="4" fillId="0" borderId="1" xfId="0" applyFont="1" applyBorder="1"/>
    <xf numFmtId="4" fontId="0" fillId="0" borderId="1" xfId="0" applyNumberFormat="1" applyBorder="1"/>
    <xf numFmtId="165" fontId="4" fillId="0" borderId="1" xfId="1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4" fontId="2" fillId="0" borderId="1" xfId="0" applyNumberFormat="1" applyFont="1" applyBorder="1"/>
    <xf numFmtId="4" fontId="6" fillId="0" borderId="0" xfId="0" applyNumberFormat="1" applyFont="1"/>
    <xf numFmtId="3" fontId="6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8"/>
  <sheetViews>
    <sheetView tabSelected="1" workbookViewId="0">
      <selection activeCell="L24" sqref="L24"/>
    </sheetView>
  </sheetViews>
  <sheetFormatPr defaultRowHeight="15" x14ac:dyDescent="0.25"/>
  <cols>
    <col min="3" max="3" width="14.42578125" customWidth="1"/>
    <col min="4" max="4" width="15.42578125" customWidth="1"/>
    <col min="5" max="5" width="15.42578125" bestFit="1" customWidth="1"/>
    <col min="6" max="6" width="16" customWidth="1"/>
    <col min="8" max="8" width="9.140625" style="1"/>
    <col min="9" max="9" width="22.85546875" customWidth="1"/>
    <col min="11" max="11" width="14.85546875" customWidth="1"/>
    <col min="12" max="12" width="13" customWidth="1"/>
    <col min="13" max="13" width="12" customWidth="1"/>
  </cols>
  <sheetData>
    <row r="3" spans="2:12" x14ac:dyDescent="0.25">
      <c r="I3" s="1"/>
    </row>
    <row r="4" spans="2:12" ht="45" x14ac:dyDescent="0.25">
      <c r="B4" s="2"/>
      <c r="C4" s="2"/>
      <c r="D4" s="3" t="s">
        <v>0</v>
      </c>
      <c r="E4" s="3" t="s">
        <v>1</v>
      </c>
      <c r="F4" s="3" t="s">
        <v>2</v>
      </c>
      <c r="G4" s="4"/>
      <c r="H4" s="2"/>
      <c r="I4" s="5" t="s">
        <v>3</v>
      </c>
      <c r="K4" s="6" t="s">
        <v>4</v>
      </c>
      <c r="L4" s="6" t="s">
        <v>5</v>
      </c>
    </row>
    <row r="5" spans="2:12" x14ac:dyDescent="0.25">
      <c r="B5" s="7">
        <v>2015</v>
      </c>
      <c r="C5" s="8" t="s">
        <v>6</v>
      </c>
      <c r="D5" s="9">
        <v>25000</v>
      </c>
      <c r="E5" s="10"/>
      <c r="F5" s="10"/>
      <c r="H5" s="11"/>
      <c r="I5" s="10"/>
      <c r="K5" s="10"/>
      <c r="L5" s="10"/>
    </row>
    <row r="6" spans="2:12" x14ac:dyDescent="0.25">
      <c r="B6" s="7"/>
      <c r="C6" s="8" t="s">
        <v>7</v>
      </c>
      <c r="D6" s="12">
        <v>1050725286.4</v>
      </c>
      <c r="E6" s="13"/>
      <c r="F6" s="13"/>
      <c r="H6" s="11">
        <v>2015</v>
      </c>
      <c r="I6" s="14">
        <f>D6+E6+F6</f>
        <v>1050725286.4</v>
      </c>
      <c r="K6" s="10">
        <v>5936</v>
      </c>
      <c r="L6" s="10">
        <v>6024</v>
      </c>
    </row>
    <row r="7" spans="2:12" x14ac:dyDescent="0.25">
      <c r="B7" s="7">
        <v>2016</v>
      </c>
      <c r="C7" s="8" t="s">
        <v>6</v>
      </c>
      <c r="D7" s="15">
        <v>13500</v>
      </c>
      <c r="E7" s="15">
        <v>84912</v>
      </c>
      <c r="F7" s="13"/>
      <c r="H7" s="11"/>
      <c r="I7" s="10"/>
      <c r="K7" s="10"/>
      <c r="L7" s="10"/>
    </row>
    <row r="8" spans="2:12" x14ac:dyDescent="0.25">
      <c r="B8" s="7"/>
      <c r="C8" s="8" t="s">
        <v>7</v>
      </c>
      <c r="D8" s="12">
        <v>584110695</v>
      </c>
      <c r="E8" s="12">
        <v>5420233133</v>
      </c>
      <c r="F8" s="13"/>
      <c r="H8" s="11">
        <v>2016</v>
      </c>
      <c r="I8" s="14">
        <f>D8+E8+F8</f>
        <v>6004343828</v>
      </c>
      <c r="K8" s="10">
        <v>21654</v>
      </c>
      <c r="L8" s="10">
        <v>24438</v>
      </c>
    </row>
    <row r="9" spans="2:12" x14ac:dyDescent="0.25">
      <c r="B9" s="7">
        <v>2017</v>
      </c>
      <c r="C9" s="8" t="s">
        <v>6</v>
      </c>
      <c r="D9" s="13"/>
      <c r="E9" s="15">
        <v>42088</v>
      </c>
      <c r="F9" s="13"/>
      <c r="H9" s="11"/>
      <c r="I9" s="10"/>
      <c r="K9" s="10"/>
      <c r="L9" s="10"/>
    </row>
    <row r="10" spans="2:12" x14ac:dyDescent="0.25">
      <c r="B10" s="7"/>
      <c r="C10" s="8" t="s">
        <v>7</v>
      </c>
      <c r="D10" s="13"/>
      <c r="E10" s="12">
        <v>3180320797</v>
      </c>
      <c r="F10" s="13"/>
      <c r="H10" s="11">
        <v>2017</v>
      </c>
      <c r="I10" s="14">
        <f>D10+E10+F10</f>
        <v>3180320797</v>
      </c>
      <c r="K10" s="10">
        <v>14791</v>
      </c>
      <c r="L10" s="10">
        <v>13981</v>
      </c>
    </row>
    <row r="11" spans="2:12" x14ac:dyDescent="0.25">
      <c r="B11" s="7">
        <v>2018</v>
      </c>
      <c r="C11" s="8" t="s">
        <v>6</v>
      </c>
      <c r="D11" s="13"/>
      <c r="E11" s="15">
        <v>40000</v>
      </c>
      <c r="F11" s="15">
        <v>2048</v>
      </c>
      <c r="H11" s="11"/>
      <c r="I11" s="10"/>
      <c r="K11" s="10"/>
      <c r="L11" s="10"/>
    </row>
    <row r="12" spans="2:12" x14ac:dyDescent="0.25">
      <c r="B12" s="7"/>
      <c r="C12" s="8" t="s">
        <v>7</v>
      </c>
      <c r="D12" s="13"/>
      <c r="E12" s="12">
        <v>132560000</v>
      </c>
      <c r="F12" s="12">
        <v>5785600</v>
      </c>
      <c r="H12" s="11">
        <v>2018</v>
      </c>
      <c r="I12" s="14">
        <f>D12+E12+F12</f>
        <v>138345600</v>
      </c>
      <c r="K12" s="10">
        <v>10206</v>
      </c>
      <c r="L12" s="10">
        <v>10635</v>
      </c>
    </row>
    <row r="13" spans="2:12" x14ac:dyDescent="0.25">
      <c r="B13" s="7">
        <v>2019</v>
      </c>
      <c r="C13" s="8" t="s">
        <v>6</v>
      </c>
      <c r="D13" s="13"/>
      <c r="E13" s="15">
        <v>5000</v>
      </c>
      <c r="F13" s="15">
        <v>10976</v>
      </c>
      <c r="H13" s="11"/>
      <c r="I13" s="10"/>
      <c r="K13" s="10"/>
      <c r="L13" s="10"/>
    </row>
    <row r="14" spans="2:12" x14ac:dyDescent="0.25">
      <c r="B14" s="7"/>
      <c r="C14" s="8" t="s">
        <v>7</v>
      </c>
      <c r="D14" s="13"/>
      <c r="E14" s="12">
        <f>E13*1100*3</f>
        <v>16500000</v>
      </c>
      <c r="F14" s="12">
        <f>F13*1060*2.97</f>
        <v>34554643.200000003</v>
      </c>
      <c r="H14" s="11">
        <v>2019</v>
      </c>
      <c r="I14" s="14">
        <f>D14+E14+F14</f>
        <v>51054643.200000003</v>
      </c>
      <c r="K14" s="10">
        <v>12547</v>
      </c>
      <c r="L14" s="10">
        <v>12750</v>
      </c>
    </row>
    <row r="15" spans="2:12" x14ac:dyDescent="0.25">
      <c r="B15" s="16" t="s">
        <v>8</v>
      </c>
      <c r="C15" s="17" t="s">
        <v>6</v>
      </c>
      <c r="D15" s="18">
        <f>D5+D7+D9+D11+D13</f>
        <v>38500</v>
      </c>
      <c r="E15" s="18">
        <f t="shared" ref="E15:F16" si="0">E5+E7+E9+E11+E13</f>
        <v>172000</v>
      </c>
      <c r="F15" s="18">
        <f t="shared" si="0"/>
        <v>13024</v>
      </c>
    </row>
    <row r="16" spans="2:12" ht="18.75" x14ac:dyDescent="0.3">
      <c r="B16" s="16"/>
      <c r="C16" s="17" t="s">
        <v>7</v>
      </c>
      <c r="D16" s="18">
        <f>D6+D8+D10+D12+D14</f>
        <v>1634835981.4000001</v>
      </c>
      <c r="E16" s="18">
        <f t="shared" si="0"/>
        <v>8749613930</v>
      </c>
      <c r="F16" s="18">
        <f t="shared" si="0"/>
        <v>40340243.200000003</v>
      </c>
      <c r="I16" s="19">
        <f>I6+I8+I10+I12+I14</f>
        <v>10424790154.6</v>
      </c>
      <c r="K16" s="20">
        <f>K6+K8+K10+K12+K14</f>
        <v>65134</v>
      </c>
      <c r="L16" s="20">
        <f>L6+L8+L10+L12+L14</f>
        <v>67828</v>
      </c>
    </row>
    <row r="17" spans="2:9" x14ac:dyDescent="0.25">
      <c r="F17" s="21"/>
    </row>
    <row r="18" spans="2:9" x14ac:dyDescent="0.25">
      <c r="B18" s="22"/>
      <c r="F18" s="21"/>
      <c r="I18" s="23"/>
    </row>
  </sheetData>
  <mergeCells count="6">
    <mergeCell ref="B5:B6"/>
    <mergeCell ref="B7:B8"/>
    <mergeCell ref="B9:B10"/>
    <mergeCell ref="B11:B12"/>
    <mergeCell ref="B13:B14"/>
    <mergeCell ref="B15:B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2020-01-13T08:04:50Z</dcterms:modified>
</cp:coreProperties>
</file>