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 activeTab="1"/>
  </bookViews>
  <sheets>
    <sheet name="ბიუჯეტი კომპონენტების მიხედვით " sheetId="1" r:id="rId1"/>
    <sheet name="ბიუჯეტი-15-18" sheetId="2" r:id="rId2"/>
    <sheet name="ხარჯვა კომპონენტებისწლების მიხე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K8" i="1" l="1"/>
  <c r="H8" i="1" l="1"/>
  <c r="I8" i="1"/>
  <c r="F8" i="1"/>
  <c r="G8" i="1"/>
  <c r="E8" i="1"/>
  <c r="D8" i="1"/>
</calcChain>
</file>

<file path=xl/sharedStrings.xml><?xml version="1.0" encoding="utf-8"?>
<sst xmlns="http://schemas.openxmlformats.org/spreadsheetml/2006/main" count="19" uniqueCount="12">
  <si>
    <t>სკრინინგის კომპონენტი</t>
  </si>
  <si>
    <t>დიაგნოსტიკის კომპონენტი</t>
  </si>
  <si>
    <t>მკურნალობის კომპონენტი</t>
  </si>
  <si>
    <t>ლოჯისტიკის კომპონენტი</t>
  </si>
  <si>
    <t>დამტკიცებული</t>
  </si>
  <si>
    <t>საკასო</t>
  </si>
  <si>
    <t>კომპონენტი</t>
  </si>
  <si>
    <t xml:space="preserve">დამტკიცებული </t>
  </si>
  <si>
    <t>სკრინინგი</t>
  </si>
  <si>
    <t>დიაგნოსტიკა</t>
  </si>
  <si>
    <t>მკურნალობა</t>
  </si>
  <si>
    <t>ლოჯისტიკა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</si>
</sst>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₾_-;\-* #,##0.00\ _₾_-;_-* &quot;-&quot;??\ _₾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sz val="10"/>
      <name val="GEO DUMBADZE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1" fillId="0" borderId="0"/>
    <xf numFmtId="0" fontId="2" fillId="2" borderId="0" applyNumberFormat="0" applyBorder="0" applyAlignment="0" applyProtection="0"/>
    <xf numFmtId="0" fontId="5" fillId="0" borderId="0"/>
    <xf numFmtId="0" fontId="6" fillId="0" borderId="0"/>
    <xf numFmtId="0" fontId="7" fillId="0" borderId="0"/>
  </cellStyleXfs>
  <cellXfs count="11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4" fillId="0" borderId="0" xfId="2"/>
    <xf numFmtId="0" fontId="4" fillId="0" borderId="0" xfId="2" applyBorder="1"/>
    <xf numFmtId="43" fontId="0" fillId="0" borderId="1" xfId="1" applyFont="1" applyBorder="1"/>
    <xf numFmtId="43" fontId="0" fillId="0" borderId="0" xfId="0" applyNumberFormat="1"/>
    <xf numFmtId="43" fontId="0" fillId="0" borderId="0" xfId="1" applyFo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0" xfId="0" applyNumberFormat="1"/>
  </cellXfs>
  <cellStyles count="9">
    <cellStyle name="Comma" xfId="1" builtinId="3"/>
    <cellStyle name="Comma 2" xfId="3"/>
    <cellStyle name="Good 2" xfId="5"/>
    <cellStyle name="Normal" xfId="0" builtinId="0"/>
    <cellStyle name="Normal 2" xfId="2"/>
    <cellStyle name="Normal 2 2" xfId="7"/>
    <cellStyle name="Normal 2 3" xfId="6"/>
    <cellStyle name="Normal 3" xfId="8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C </a:t>
            </a:r>
            <a:r>
              <a:rPr lang="ka-GE" sz="1100"/>
              <a:t>ჰეპატიტის მართვა</a:t>
            </a:r>
          </a:p>
          <a:p>
            <a:pPr>
              <a:defRPr/>
            </a:pPr>
            <a:r>
              <a:rPr lang="ka-GE" sz="1100"/>
              <a:t>ბიუჯეტი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'ბიუჯეტი-15-18'!$E$3</c:f>
              <c:strCache>
                <c:ptCount val="1"/>
                <c:pt idx="0">
                  <c:v>დამტკიცებული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'ბიუჯეტი-15-18'!$D$4:$D$7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'ბიუჯეტი-15-18'!$E$4:$E$7</c:f>
              <c:numCache>
                <c:formatCode>#,##0.00</c:formatCode>
                <c:ptCount val="4"/>
                <c:pt idx="0">
                  <c:v>2000</c:v>
                </c:pt>
                <c:pt idx="1">
                  <c:v>21300</c:v>
                </c:pt>
                <c:pt idx="2">
                  <c:v>15000</c:v>
                </c:pt>
                <c:pt idx="3">
                  <c:v>16000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33-4263-8EE2-8381466751C7}"/>
            </c:ext>
          </c:extLst>
        </c:ser>
        <c:ser>
          <c:idx val="1"/>
          <c:order val="1"/>
          <c:tx>
            <c:strRef>
              <c:f>'ბიუჯეტი-15-18'!$F$3</c:f>
              <c:strCache>
                <c:ptCount val="1"/>
                <c:pt idx="0">
                  <c:v>საკასო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numRef>
              <c:f>'ბიუჯეტი-15-18'!$D$4:$D$7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'ბიუჯეტი-15-18'!$F$4:$F$7</c:f>
              <c:numCache>
                <c:formatCode>#,##0.00</c:formatCode>
                <c:ptCount val="4"/>
                <c:pt idx="0">
                  <c:v>6062</c:v>
                </c:pt>
                <c:pt idx="1">
                  <c:v>8594</c:v>
                </c:pt>
                <c:pt idx="2">
                  <c:v>9514</c:v>
                </c:pt>
                <c:pt idx="3">
                  <c:v>6369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33-4263-8EE2-838146675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497143104"/>
        <c:axId val="1497139360"/>
      </c:barChart>
      <c:catAx>
        <c:axId val="149714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7139360"/>
        <c:crosses val="autoZero"/>
        <c:auto val="1"/>
        <c:lblAlgn val="ctr"/>
        <c:lblOffset val="100"/>
        <c:noMultiLvlLbl val="0"/>
      </c:catAx>
      <c:valAx>
        <c:axId val="1497139360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71431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100"/>
              <a:t>ხარჯვა კომპონენტების/წლების მიხედვით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13415079007817"/>
          <c:y val="0.19789153701631801"/>
          <c:w val="0.86419401645391081"/>
          <c:h val="0.5191905033318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'ხარჯვა კომპონენტებისწლების მიხე'!$C$5</c:f>
              <c:strCache>
                <c:ptCount val="1"/>
                <c:pt idx="0">
                  <c:v>2015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'ხარჯვა კომპონენტებისწლების მიხე'!$D$4:$G$4</c:f>
              <c:strCache>
                <c:ptCount val="4"/>
                <c:pt idx="0">
                  <c:v>სკრინინგი</c:v>
                </c:pt>
                <c:pt idx="1">
                  <c:v>დიაგნოსტიკა</c:v>
                </c:pt>
                <c:pt idx="2">
                  <c:v>მკურნალობა</c:v>
                </c:pt>
                <c:pt idx="3">
                  <c:v>ლოჯისტიკა</c:v>
                </c:pt>
              </c:strCache>
            </c:strRef>
          </c:cat>
          <c:val>
            <c:numRef>
              <c:f>'ხარჯვა კომპონენტებისწლების მიხე'!$D$5:$G$5</c:f>
              <c:numCache>
                <c:formatCode>#,##0.00</c:formatCode>
                <c:ptCount val="4"/>
                <c:pt idx="0">
                  <c:v>0</c:v>
                </c:pt>
                <c:pt idx="1">
                  <c:v>1186</c:v>
                </c:pt>
                <c:pt idx="2">
                  <c:v>4790</c:v>
                </c:pt>
                <c:pt idx="3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B-4BDF-B974-D23EB72C3DBB}"/>
            </c:ext>
          </c:extLst>
        </c:ser>
        <c:ser>
          <c:idx val="1"/>
          <c:order val="1"/>
          <c:tx>
            <c:strRef>
              <c:f>'ხარჯვა კომპონენტებისწლების მიხე'!$C$6</c:f>
              <c:strCache>
                <c:ptCount val="1"/>
                <c:pt idx="0">
                  <c:v>2016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'ხარჯვა კომპონენტებისწლების მიხე'!$D$4:$G$4</c:f>
              <c:strCache>
                <c:ptCount val="4"/>
                <c:pt idx="0">
                  <c:v>სკრინინგი</c:v>
                </c:pt>
                <c:pt idx="1">
                  <c:v>დიაგნოსტიკა</c:v>
                </c:pt>
                <c:pt idx="2">
                  <c:v>მკურნალობა</c:v>
                </c:pt>
                <c:pt idx="3">
                  <c:v>ლოჯისტიკა</c:v>
                </c:pt>
              </c:strCache>
            </c:strRef>
          </c:cat>
          <c:val>
            <c:numRef>
              <c:f>'ხარჯვა კომპონენტებისწლების მიხე'!$D$6:$G$6</c:f>
              <c:numCache>
                <c:formatCode>#,##0.00</c:formatCode>
                <c:ptCount val="4"/>
                <c:pt idx="0">
                  <c:v>514</c:v>
                </c:pt>
                <c:pt idx="1">
                  <c:v>4430</c:v>
                </c:pt>
                <c:pt idx="2">
                  <c:v>3150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B-4BDF-B974-D23EB72C3DBB}"/>
            </c:ext>
          </c:extLst>
        </c:ser>
        <c:ser>
          <c:idx val="2"/>
          <c:order val="2"/>
          <c:tx>
            <c:strRef>
              <c:f>'ხარჯვა კომპონენტებისწლების მიხე'!$C$7</c:f>
              <c:strCache>
                <c:ptCount val="1"/>
                <c:pt idx="0">
                  <c:v>2017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'ხარჯვა კომპონენტებისწლების მიხე'!$D$4:$G$4</c:f>
              <c:strCache>
                <c:ptCount val="4"/>
                <c:pt idx="0">
                  <c:v>სკრინინგი</c:v>
                </c:pt>
                <c:pt idx="1">
                  <c:v>დიაგნოსტიკა</c:v>
                </c:pt>
                <c:pt idx="2">
                  <c:v>მკურნალობა</c:v>
                </c:pt>
                <c:pt idx="3">
                  <c:v>ლოჯისტიკა</c:v>
                </c:pt>
              </c:strCache>
            </c:strRef>
          </c:cat>
          <c:val>
            <c:numRef>
              <c:f>'ხარჯვა კომპონენტებისწლების მიხე'!$D$7:$G$7</c:f>
              <c:numCache>
                <c:formatCode>#,##0.00</c:formatCode>
                <c:ptCount val="4"/>
                <c:pt idx="0">
                  <c:v>604</c:v>
                </c:pt>
                <c:pt idx="1">
                  <c:v>7765.8</c:v>
                </c:pt>
                <c:pt idx="2">
                  <c:v>734</c:v>
                </c:pt>
                <c:pt idx="3">
                  <c:v>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4B-4BDF-B974-D23EB72C3DBB}"/>
            </c:ext>
          </c:extLst>
        </c:ser>
        <c:ser>
          <c:idx val="3"/>
          <c:order val="3"/>
          <c:tx>
            <c:strRef>
              <c:f>'ხარჯვა კომპონენტებისწლების მიხე'!$C$8</c:f>
              <c:strCache>
                <c:ptCount val="1"/>
                <c:pt idx="0">
                  <c:v>2018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strRef>
              <c:f>'ხარჯვა კომპონენტებისწლების მიხე'!$D$4:$G$4</c:f>
              <c:strCache>
                <c:ptCount val="4"/>
                <c:pt idx="0">
                  <c:v>სკრინინგი</c:v>
                </c:pt>
                <c:pt idx="1">
                  <c:v>დიაგნოსტიკა</c:v>
                </c:pt>
                <c:pt idx="2">
                  <c:v>მკურნალობა</c:v>
                </c:pt>
                <c:pt idx="3">
                  <c:v>ლოჯისტიკა</c:v>
                </c:pt>
              </c:strCache>
            </c:strRef>
          </c:cat>
          <c:val>
            <c:numRef>
              <c:f>'ხარჯვა კომპონენტებისწლების მიხე'!$D$8:$G$8</c:f>
              <c:numCache>
                <c:formatCode>#,##0.00</c:formatCode>
                <c:ptCount val="4"/>
                <c:pt idx="0">
                  <c:v>1628</c:v>
                </c:pt>
                <c:pt idx="1">
                  <c:v>4006</c:v>
                </c:pt>
                <c:pt idx="2">
                  <c:v>341.2</c:v>
                </c:pt>
                <c:pt idx="3">
                  <c:v>393.7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4B-4BDF-B974-D23EB72C3DB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636528064"/>
        <c:axId val="1636519328"/>
      </c:barChart>
      <c:catAx>
        <c:axId val="163652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6519328"/>
        <c:crosses val="autoZero"/>
        <c:auto val="1"/>
        <c:lblAlgn val="ctr"/>
        <c:lblOffset val="100"/>
        <c:noMultiLvlLbl val="0"/>
      </c:catAx>
      <c:valAx>
        <c:axId val="1636519328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65280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542926</xdr:colOff>
      <xdr:row>4</xdr:row>
      <xdr:rowOff>9525</xdr:rowOff>
    </xdr:from>
    <xdr:to>
      <xdr:col>17</xdr:col>
      <xdr:colOff>114300</xdr:colOff>
      <xdr:row>25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147636</xdr:colOff>
      <xdr:row>2</xdr:row>
      <xdr:rowOff>123825</xdr:rowOff>
    </xdr:from>
    <xdr:to>
      <xdr:col>17</xdr:col>
      <xdr:colOff>190499</xdr:colOff>
      <xdr:row>21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12"/>
  <sheetViews>
    <sheetView workbookViewId="0">
      <selection activeCell="F27" sqref="F27"/>
    </sheetView>
  </sheetViews>
  <sheetFormatPr defaultRowHeight="15"/>
  <cols>
    <col min="3" max="3" width="28.85546875" bestFit="1" customWidth="1"/>
    <col min="4" max="4" width="16.7109375" bestFit="1" customWidth="1"/>
    <col min="5" max="5" width="13.28515625" bestFit="1" customWidth="1"/>
    <col min="6" max="6" width="16.7109375" bestFit="1" customWidth="1"/>
    <col min="7" max="7" width="13.28515625" bestFit="1" customWidth="1"/>
    <col min="8" max="8" width="16.7109375" bestFit="1" customWidth="1"/>
    <col min="9" max="9" width="13.28515625" bestFit="1" customWidth="1"/>
    <col min="10" max="10" width="16.7109375" bestFit="1" customWidth="1"/>
    <col min="11" max="11" width="13.28515625" bestFit="1" customWidth="1"/>
  </cols>
  <sheetData>
    <row r="2" spans="3:11">
      <c r="D2" s="8">
        <v>2015</v>
      </c>
      <c r="E2" s="8"/>
      <c r="F2" s="8">
        <v>2016</v>
      </c>
      <c r="G2" s="8"/>
      <c r="H2" s="8">
        <v>2017</v>
      </c>
      <c r="I2" s="8"/>
      <c r="J2" s="8">
        <v>2018</v>
      </c>
      <c r="K2" s="8"/>
    </row>
    <row r="3" spans="3:11">
      <c r="C3" s="2" t="s">
        <v>6</v>
      </c>
      <c r="D3" s="9" t="s">
        <v>4</v>
      </c>
      <c r="E3" s="9" t="s">
        <v>5</v>
      </c>
      <c r="F3" s="9" t="s">
        <v>4</v>
      </c>
      <c r="G3" s="9" t="s">
        <v>5</v>
      </c>
      <c r="H3" s="9" t="s">
        <v>4</v>
      </c>
      <c r="I3" s="9" t="s">
        <v>5</v>
      </c>
      <c r="J3" s="9" t="s">
        <v>4</v>
      </c>
      <c r="K3" s="9" t="s">
        <v>5</v>
      </c>
    </row>
    <row r="4" spans="3:11">
      <c r="C4" s="1" t="s">
        <v>0</v>
      </c>
      <c r="D4" s="1">
        <v>0</v>
      </c>
      <c r="E4" s="1"/>
      <c r="F4" s="5">
        <v>680000</v>
      </c>
      <c r="G4" s="5">
        <v>514000</v>
      </c>
      <c r="H4" s="5">
        <v>550000</v>
      </c>
      <c r="I4" s="5">
        <v>604080</v>
      </c>
      <c r="J4" s="5">
        <v>600000</v>
      </c>
      <c r="K4" s="5">
        <v>1628100</v>
      </c>
    </row>
    <row r="5" spans="3:11">
      <c r="C5" s="1" t="s">
        <v>1</v>
      </c>
      <c r="D5" s="5">
        <v>800000</v>
      </c>
      <c r="E5" s="5">
        <v>1186000</v>
      </c>
      <c r="F5" s="7">
        <v>13500000</v>
      </c>
      <c r="G5" s="5">
        <v>4430000</v>
      </c>
      <c r="H5" s="5">
        <v>11250000</v>
      </c>
      <c r="I5" s="5">
        <v>7765804.9499999983</v>
      </c>
      <c r="J5" s="5">
        <v>13200000</v>
      </c>
      <c r="K5" s="5">
        <v>4005975.7500000005</v>
      </c>
    </row>
    <row r="6" spans="3:11">
      <c r="C6" s="1" t="s">
        <v>2</v>
      </c>
      <c r="D6" s="5">
        <v>1000000</v>
      </c>
      <c r="E6" s="5">
        <v>4790000</v>
      </c>
      <c r="F6" s="5">
        <v>6000000</v>
      </c>
      <c r="G6" s="5">
        <v>3150000</v>
      </c>
      <c r="H6" s="5">
        <v>2000000</v>
      </c>
      <c r="I6" s="5">
        <v>733858.46</v>
      </c>
      <c r="J6" s="5">
        <v>1000000</v>
      </c>
      <c r="K6" s="5">
        <v>341203.16</v>
      </c>
    </row>
    <row r="7" spans="3:11">
      <c r="C7" s="1" t="s">
        <v>3</v>
      </c>
      <c r="D7" s="5">
        <v>200000</v>
      </c>
      <c r="E7" s="5">
        <v>86000</v>
      </c>
      <c r="F7" s="5">
        <v>1120000</v>
      </c>
      <c r="G7" s="5">
        <v>500000</v>
      </c>
      <c r="H7" s="5">
        <v>1200000</v>
      </c>
      <c r="I7" s="5">
        <v>409345.57999999996</v>
      </c>
      <c r="J7" s="5">
        <v>1200000</v>
      </c>
      <c r="K7" s="5">
        <v>393708.28</v>
      </c>
    </row>
    <row r="8" spans="3:11">
      <c r="D8" s="7">
        <f>SUM(D4:D7)</f>
        <v>2000000</v>
      </c>
      <c r="E8" s="6">
        <f>SUM(E4:E7)</f>
        <v>6062000</v>
      </c>
      <c r="F8" s="6">
        <f t="shared" ref="F8:G8" si="0">SUM(F4:F7)</f>
        <v>21300000</v>
      </c>
      <c r="G8" s="6">
        <f t="shared" si="0"/>
        <v>8594000</v>
      </c>
      <c r="H8" s="6">
        <f t="shared" ref="H8:K8" si="1">SUM(H4:H7)</f>
        <v>15000000</v>
      </c>
      <c r="I8" s="6">
        <f t="shared" ref="I8" si="2">SUM(I4:I7)</f>
        <v>9513088.9899999984</v>
      </c>
      <c r="J8" s="6">
        <f t="shared" si="1"/>
        <v>16000000</v>
      </c>
      <c r="K8" s="6">
        <f t="shared" si="1"/>
        <v>6368987.1900000004</v>
      </c>
    </row>
    <row r="12" spans="3:11">
      <c r="E12" s="4"/>
      <c r="F12" s="4"/>
      <c r="G12" s="3"/>
    </row>
  </sheetData>
  <mergeCells count="4">
    <mergeCell ref="D2:E2"/>
    <mergeCell ref="F2:G2"/>
    <mergeCell ref="H2:I2"/>
    <mergeCell ref="J2:K2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F7"/>
  <sheetViews>
    <sheetView tabSelected="1" workbookViewId="0">
      <selection activeCell="S26" sqref="S26"/>
    </sheetView>
  </sheetViews>
  <sheetFormatPr defaultRowHeight="15"/>
  <sheetData>
    <row r="3" spans="4:6">
      <c r="E3" t="s">
        <v>7</v>
      </c>
      <c r="F3" t="s">
        <v>5</v>
      </c>
    </row>
    <row r="4" spans="4:6">
      <c r="D4">
        <v>2015</v>
      </c>
      <c r="E4" s="10">
        <v>2000</v>
      </c>
      <c r="F4" s="10">
        <v>6062</v>
      </c>
    </row>
    <row r="5" spans="4:6">
      <c r="D5">
        <v>2016</v>
      </c>
      <c r="E5" s="10">
        <v>21300</v>
      </c>
      <c r="F5" s="10">
        <v>8594</v>
      </c>
    </row>
    <row r="6" spans="4:6">
      <c r="D6">
        <v>2017</v>
      </c>
      <c r="E6" s="10">
        <v>15000</v>
      </c>
      <c r="F6" s="10">
        <v>9514</v>
      </c>
    </row>
    <row r="7" spans="4:6">
      <c r="D7">
        <v>2018</v>
      </c>
      <c r="E7" s="10">
        <v>16000</v>
      </c>
      <c r="F7" s="10">
        <v>6369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G8"/>
  <sheetViews>
    <sheetView workbookViewId="0">
      <selection activeCell="G24" sqref="G24"/>
    </sheetView>
  </sheetViews>
  <sheetFormatPr defaultRowHeight="15"/>
  <cols>
    <col min="4" max="4" width="12.42578125" customWidth="1"/>
  </cols>
  <sheetData>
    <row r="4" spans="3:7">
      <c r="D4" t="s">
        <v>8</v>
      </c>
      <c r="E4" t="s">
        <v>9</v>
      </c>
      <c r="F4" t="s">
        <v>10</v>
      </c>
      <c r="G4" t="s">
        <v>11</v>
      </c>
    </row>
    <row r="5" spans="3:7">
      <c r="C5">
        <v>2015</v>
      </c>
      <c r="D5" s="10">
        <v>0</v>
      </c>
      <c r="E5" s="10">
        <v>1186</v>
      </c>
      <c r="F5" s="10">
        <v>4790</v>
      </c>
      <c r="G5" s="10">
        <v>86</v>
      </c>
    </row>
    <row r="6" spans="3:7">
      <c r="C6">
        <v>2016</v>
      </c>
      <c r="D6" s="10">
        <v>514</v>
      </c>
      <c r="E6" s="10">
        <v>4430</v>
      </c>
      <c r="F6" s="10">
        <v>3150</v>
      </c>
      <c r="G6" s="10">
        <v>500</v>
      </c>
    </row>
    <row r="7" spans="3:7">
      <c r="C7">
        <v>2017</v>
      </c>
      <c r="D7" s="10">
        <v>604</v>
      </c>
      <c r="E7" s="10">
        <v>7765.8</v>
      </c>
      <c r="F7" s="10">
        <v>734</v>
      </c>
      <c r="G7" s="10">
        <v>410</v>
      </c>
    </row>
    <row r="8" spans="3:7">
      <c r="C8">
        <v>2018</v>
      </c>
      <c r="D8" s="10">
        <v>1628</v>
      </c>
      <c r="E8" s="10">
        <v>4006</v>
      </c>
      <c r="F8" s="10">
        <v>341.2</v>
      </c>
      <c r="G8" s="10">
        <v>393.7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ბიუჯეტი კომპონენტების მიხედვით </vt:lpstr>
      <vt:lpstr>ბიუჯეტი-15-18</vt:lpstr>
      <vt:lpstr>ხარჯვა კომპონენტებისწლების მიხე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2019-04-24T07:50:17Z</dcterms:modified>
</cp:coreProperties>
</file>