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firstSheet="2" activeTab="7"/>
  </bookViews>
  <sheets>
    <sheet name="რადიოსიხშირული აბლაცია" sheetId="1" r:id="rId1"/>
    <sheet name="კრიოაბლაცია" sheetId="9" r:id="rId2"/>
    <sheet name="აბლაცია CARTO" sheetId="8" r:id="rId3"/>
    <sheet name="SSIR" sheetId="4" r:id="rId4"/>
    <sheet name="DDDR" sheetId="3" r:id="rId5"/>
    <sheet name="ერთკამერიანი ICD" sheetId="2" r:id="rId6"/>
    <sheet name="ორკამერიანი ICD" sheetId="5" r:id="rId7"/>
    <sheet name="CRT-D" sheetId="6" r:id="rId8"/>
    <sheet name="CRT-P" sheetId="7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" l="1"/>
  <c r="J43" i="7"/>
  <c r="J43" i="6"/>
  <c r="J37" i="5"/>
  <c r="J35" i="2"/>
  <c r="A35" i="2"/>
  <c r="J32" i="3"/>
  <c r="A32" i="3"/>
  <c r="J32" i="4"/>
  <c r="J22" i="8" l="1"/>
  <c r="J23" i="8"/>
  <c r="J24" i="8"/>
  <c r="J25" i="8"/>
  <c r="J26" i="8"/>
  <c r="J27" i="8"/>
  <c r="J28" i="8"/>
  <c r="J29" i="8"/>
  <c r="J30" i="8"/>
  <c r="J31" i="8"/>
  <c r="A22" i="8"/>
  <c r="A23" i="8" s="1"/>
  <c r="A24" i="8" s="1"/>
  <c r="A25" i="8" s="1"/>
  <c r="A26" i="8" s="1"/>
  <c r="A27" i="8" s="1"/>
  <c r="A28" i="8" s="1"/>
  <c r="A29" i="8" s="1"/>
  <c r="A30" i="8" s="1"/>
  <c r="A31" i="8" s="1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J3" i="8"/>
  <c r="A3" i="8"/>
  <c r="J2" i="8"/>
  <c r="J32" i="8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" i="9"/>
  <c r="J3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2" i="9"/>
  <c r="J36" i="9" l="1"/>
  <c r="J38" i="2"/>
  <c r="J47" i="7" l="1"/>
  <c r="J46" i="7"/>
  <c r="J45" i="7"/>
  <c r="J44" i="7"/>
  <c r="J42" i="7"/>
  <c r="J41" i="7"/>
  <c r="J40" i="7"/>
  <c r="J39" i="7"/>
  <c r="J38" i="7"/>
  <c r="J37" i="7"/>
  <c r="J36" i="7"/>
  <c r="J35" i="7"/>
  <c r="J34" i="7"/>
  <c r="J33" i="7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47" i="6"/>
  <c r="J46" i="6"/>
  <c r="J45" i="6"/>
  <c r="J44" i="6"/>
  <c r="J42" i="6"/>
  <c r="J41" i="6"/>
  <c r="J40" i="6"/>
  <c r="J39" i="6"/>
  <c r="J38" i="6"/>
  <c r="J37" i="6"/>
  <c r="J36" i="6"/>
  <c r="J35" i="6"/>
  <c r="J34" i="6"/>
  <c r="J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38" i="5"/>
  <c r="J36" i="5"/>
  <c r="A33" i="5"/>
  <c r="A34" i="5" s="1"/>
  <c r="A35" i="5" s="1"/>
  <c r="A36" i="5" s="1"/>
  <c r="J40" i="5"/>
  <c r="J39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35" i="4"/>
  <c r="J34" i="4"/>
  <c r="J33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37" i="2"/>
  <c r="J36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" i="1"/>
  <c r="A44" i="7" l="1"/>
  <c r="A45" i="7" s="1"/>
  <c r="A46" i="7" s="1"/>
  <c r="A47" i="7" s="1"/>
  <c r="A44" i="6"/>
  <c r="A45" i="6" s="1"/>
  <c r="A46" i="6" s="1"/>
  <c r="A47" i="6" s="1"/>
  <c r="A43" i="6"/>
  <c r="J48" i="6"/>
  <c r="A38" i="5"/>
  <c r="A39" i="5" s="1"/>
  <c r="A40" i="5" s="1"/>
  <c r="A37" i="5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19" i="4"/>
  <c r="J36" i="4"/>
  <c r="J42" i="5"/>
  <c r="J39" i="2"/>
  <c r="J48" i="7"/>
  <c r="J37" i="3"/>
  <c r="J25" i="1"/>
  <c r="J30" i="1" s="1"/>
</calcChain>
</file>

<file path=xl/sharedStrings.xml><?xml version="1.0" encoding="utf-8"?>
<sst xmlns="http://schemas.openxmlformats.org/spreadsheetml/2006/main" count="438" uniqueCount="158">
  <si>
    <t>შპრიცი</t>
  </si>
  <si>
    <t>ქუდი ექთნის ერთჯერადი</t>
  </si>
  <si>
    <t>ბახილები</t>
  </si>
  <si>
    <t>MAT/ა/სტ. მარლის საფ.7.5სმX7.5სმ, 8ფენა-17ძაფ.A1</t>
  </si>
  <si>
    <t>ელექტროდი, ეკგ-თვის, სტრეს ტესტის</t>
  </si>
  <si>
    <t>სკალპელის პირN11</t>
  </si>
  <si>
    <t>ინტროდუსერი 7f</t>
  </si>
  <si>
    <t>ინტროდუსერი 6f</t>
  </si>
  <si>
    <t>ასტ. ზეწარი 60x90</t>
  </si>
  <si>
    <t>შპრიცი 5მლ</t>
  </si>
  <si>
    <t>ნაკრები ერთჯერადი ანგიოგრაფიული</t>
  </si>
  <si>
    <t>დამაგრძელებელი მ/წ 150სმ MF</t>
  </si>
  <si>
    <t>ელ. დანის ერთჯერადი პასიური ელექტროდი GK081</t>
  </si>
  <si>
    <t>ხელთათმანი არასტერილური</t>
  </si>
  <si>
    <t>ხსნ.ხელის ჰიგ.დამუშავება aseptoman, 5L/სტერი</t>
  </si>
  <si>
    <t>ლიდოკაინი-ლიქვო 2%20მლ ფლ</t>
  </si>
  <si>
    <t>ჰეპარინი 25000ერთ</t>
  </si>
  <si>
    <t>ნატრიუმის  ქლორიდი 0.9%-500</t>
  </si>
  <si>
    <t>ხელთათმანი სტ.8</t>
  </si>
  <si>
    <t>ერთკამერიანი კარდიოვერტერ-დეფიბრილატორის იმპლანტაცია</t>
  </si>
  <si>
    <t>ხელთათმანი სტ. 8</t>
  </si>
  <si>
    <t>ქუდი ექთნის, ერთჯერადი (მწვანე)</t>
  </si>
  <si>
    <t>MAT/ა/სტ. მარლის საფენი 10სმ 20სმ, 12ფენ-17ძფ</t>
  </si>
  <si>
    <t>საფ.7.5X7.5სმ. 8 ფენ-17 ძაფ. A1</t>
  </si>
  <si>
    <t>სკსლპერის პირი N20</t>
  </si>
  <si>
    <t>შპრიცი 10მლ</t>
  </si>
  <si>
    <t>სისტემა უფილტრო ხრახნიანი</t>
  </si>
  <si>
    <t>ხელთათმანი სტ.8.5</t>
  </si>
  <si>
    <t>ნიღაბი ზონრის შესაკრავით</t>
  </si>
  <si>
    <t>ბეტადინის ხსნარი</t>
  </si>
  <si>
    <t>ძაფი corolene 3/0 3/8 T22 75სმ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</si>
  <si>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</si>
  <si>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</si>
  <si>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</si>
  <si>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</si>
  <si>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</si>
  <si>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</si>
  <si>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</si>
  <si>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</si>
  <si>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</si>
  <si>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</si>
  <si>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</si>
  <si>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ის მალამო</t>
  </si>
  <si>
    <t>ძაფი OPTIME 2/0 30 75სმ</t>
  </si>
  <si>
    <t>ლეიკო კურაფიქსი 10/10</t>
  </si>
  <si>
    <t>დეფიბრილატორი პედი 33587GIM</t>
  </si>
  <si>
    <t>ნიღაბი ჟანგბადის</t>
  </si>
  <si>
    <t>სტერილიუმი</t>
  </si>
  <si>
    <t>DDDR მუდმივი ორკამერიანი კარდიოსტიმულატორის იმპლანტაცია სიხშირის ადაპტაციით</t>
  </si>
  <si>
    <t>რაუკოდრეიპი 30/20</t>
  </si>
  <si>
    <t>შპრიცი 10 მლ</t>
  </si>
  <si>
    <t xml:space="preserve">ქუდი ექთნის ერთჯერადი </t>
  </si>
  <si>
    <t>MAT/ა/სტ. მარლის საფ. 7.5სმ/7.5სმ.8ფენა 17 ძაფ.A1</t>
  </si>
  <si>
    <t>MAT /ა/სტ.მარლის საფენი 10სმ/20სმ, 12 ფენა 17 ძაფ</t>
  </si>
  <si>
    <t>ელექტროდი ეკგ-თვის, სტრეს ტესტის</t>
  </si>
  <si>
    <t>სკალპერი N20</t>
  </si>
  <si>
    <t>MAT/ვენის კათეტერის დასაფიქსირებელი</t>
  </si>
  <si>
    <t>ასტ.ზეწარი 60/90</t>
  </si>
  <si>
    <t>დამაგრძელებელი მ/წ 150სმ</t>
  </si>
  <si>
    <t>ელ.დანია ერთჯერადი პასიური ელექტროდი</t>
  </si>
  <si>
    <t>ელ.დანის აქტიური ელექტროდი</t>
  </si>
  <si>
    <t>ძაფი opiume 2/0 30 75სმ</t>
  </si>
  <si>
    <t>ძაფი soie/silk 2/0 25მმ75სმ</t>
  </si>
  <si>
    <t>კონც.ზედაპირის დეზ. მიკრობაკი</t>
  </si>
  <si>
    <t>სტოპკოკი</t>
  </si>
  <si>
    <t>3არხ</t>
  </si>
  <si>
    <t>ლეიკო mepore 9/15</t>
  </si>
  <si>
    <t>კანულა ნაზალური</t>
  </si>
  <si>
    <t>ნატრიუმის ქლორიდი 0.9%</t>
  </si>
  <si>
    <t>ლიდოკაინი-ლიქვო 2%20მლ</t>
  </si>
  <si>
    <t>ბეტადინის მალამო</t>
  </si>
  <si>
    <t>ხელთათმანი სტ 8</t>
  </si>
  <si>
    <t>სტოპკოკი 3 არხიანი</t>
  </si>
  <si>
    <t>SSIR მუდმივი ერთკამერიანი კარდიოსტიმულატორის იმპლანტაცია სიხშირის ადაპტაციით</t>
  </si>
  <si>
    <t>ძაფი corolene 3/0 3/8</t>
  </si>
  <si>
    <t>ძაფი soie/silk 2/0</t>
  </si>
  <si>
    <t>შპრიცი 10</t>
  </si>
  <si>
    <t>ელექტროდი ე.კ.გ</t>
  </si>
  <si>
    <t>სკალპერი</t>
  </si>
  <si>
    <t>N20</t>
  </si>
  <si>
    <t>ბეტადინის ხსნარი 10%</t>
  </si>
  <si>
    <t>ასტ/ზეწარი 60/90</t>
  </si>
  <si>
    <t>ელ.დანის პასიური ელექტროდი</t>
  </si>
  <si>
    <t>კონც.ზედაპ დეზ. მიკრობაკი</t>
  </si>
  <si>
    <t>ლოსიონი მგრძნობიარე კანისთვის</t>
  </si>
  <si>
    <t>ლიდოკაინი ლიქვ 2% 20მლ</t>
  </si>
  <si>
    <t>ნატრი ქლორი 0.9%</t>
  </si>
  <si>
    <t>500მლ</t>
  </si>
  <si>
    <t>სტოპკოკი 3არხ</t>
  </si>
  <si>
    <t>MAT/ა/სტ მარლის საფენი 7.5სმ7.5 სან</t>
  </si>
  <si>
    <t>MAT/ა/სტ მარლის საფენი 10სმ 20 სმ</t>
  </si>
  <si>
    <t>ნაზალური ჟანგნადის</t>
  </si>
  <si>
    <t>MAT/ ვენის კათეტერის დასაფიქსირებელი</t>
  </si>
  <si>
    <t>კარდიოსტიმულატ ელექტროდი</t>
  </si>
  <si>
    <t>ინტროდუსერი 7F</t>
  </si>
  <si>
    <t>ინტროდუსერი 9F</t>
  </si>
  <si>
    <t>სააბლაციო კათ cerablate easy TC760c</t>
  </si>
  <si>
    <t>სადიაგნოსტიკური კათეტერი finder 24438</t>
  </si>
  <si>
    <t>საადიაგნოსტიკ კათ finder 24410</t>
  </si>
  <si>
    <t>10ml</t>
  </si>
  <si>
    <t>კათეტერი ათპოლუსიანი inquairy decPOL 81102</t>
  </si>
  <si>
    <t>ნიღაბი</t>
  </si>
  <si>
    <t>რაოდენობა</t>
  </si>
  <si>
    <t>ფასი</t>
  </si>
  <si>
    <t>ღირებულება</t>
  </si>
  <si>
    <t>სულ</t>
  </si>
  <si>
    <t>დეფიბრილატორის ელექტროდი Plexa S65</t>
  </si>
  <si>
    <t>ერთკამერიანი დეფიბრილატორი Inlexa 3 VR-T MRI</t>
  </si>
  <si>
    <t>პეისმეიკერის ელექტოდი ბეფლექს 52</t>
  </si>
  <si>
    <t>პეისმეიკერის ელექტროდი ბეფლექს 58</t>
  </si>
  <si>
    <t>პეისმეიკერი kora 100dr</t>
  </si>
  <si>
    <t>პეისმეიკერი Enticos 4SR</t>
  </si>
  <si>
    <t>ორკამერიანი კარდიოვერტერ-დეფიბრილატორის იმპლანტაცია</t>
  </si>
  <si>
    <t>დეფიბრილატორის გენერატორი PROTECTA DR</t>
  </si>
  <si>
    <t>დეფიბრილაციის ელექტროდი Quadripolar RV/SVC*med</t>
  </si>
  <si>
    <t>ინტროდუსერი 7F  PEAL-AWAY</t>
  </si>
  <si>
    <t>კარდიოსტიმულატორის ელექტროდი *5076-52*  FIX52cm</t>
  </si>
  <si>
    <t>კარდიორესინქრონიზატორ-დეფიბრილატორის იმპლანტაცია</t>
  </si>
  <si>
    <t>კათეტერი ATTAIN KIT *6250C02*</t>
  </si>
  <si>
    <t>მიმმართველი მავთული PTCA</t>
  </si>
  <si>
    <t>კორონარული სინუსის ელექტროდი 6fr  *419488*</t>
  </si>
  <si>
    <t>ელექტროფიზიოლოგიური კათეტერი, Finder24438</t>
  </si>
  <si>
    <t>სუბსელექციის კათეტერი 6248 VI-90S</t>
  </si>
  <si>
    <t>ულტრავისტი 370 100მლ</t>
  </si>
  <si>
    <t>ბალონიანი კათეტერი *6215*</t>
  </si>
  <si>
    <t>კარდიორესინქრონიზატორის იმპლანტაცია</t>
  </si>
  <si>
    <t>კარდიოსტიმულატორის ელექტროდი  FIX58cm  *5076-58*</t>
  </si>
  <si>
    <t>კორონარული სინუსის კათეტერი</t>
  </si>
  <si>
    <t>კვადრიპოლარული კათეტერი</t>
  </si>
  <si>
    <t>კრიობალონი</t>
  </si>
  <si>
    <t>FlexCath ინტროდუსერი</t>
  </si>
  <si>
    <t>ტრანსსეპტალური ინტროდუსერი Swartz</t>
  </si>
  <si>
    <t>დიაგნოსტიკური კათეტერი Achieve</t>
  </si>
  <si>
    <t>კაბელი Achieve-თვის</t>
  </si>
  <si>
    <t>ელექტრული კაბელი კრიობალონისთვის</t>
  </si>
  <si>
    <t>კოაქსიალური მილი coaxial umbilical</t>
  </si>
  <si>
    <t>გაზი აზოტის ოქსიდი</t>
  </si>
  <si>
    <t>სტერ. გადასაფარებელი</t>
  </si>
  <si>
    <t>ინტროდუსერი</t>
  </si>
  <si>
    <t>ტრანსსეპტ. ნემსი</t>
  </si>
  <si>
    <t>დეფიბ. ელექტროდები</t>
  </si>
  <si>
    <t>კრიოაბლაცია</t>
  </si>
  <si>
    <t>2ml</t>
  </si>
  <si>
    <t>კარტოს სააბლაციო კათეტერი Thermocool Smarttouch</t>
  </si>
  <si>
    <t>ტრანსსეპტალური ინტროდუსერი Agilis</t>
  </si>
  <si>
    <t>კაბელები კათეტერებისთვუს</t>
  </si>
  <si>
    <t>რადიოსიხშირული აბლაცია 3D ნავიგაციის გარეშე</t>
  </si>
  <si>
    <t>რადიოსიხშირული აბლაცია 3D ნავიგაცით</t>
  </si>
  <si>
    <t>ანალაიზერის კაბელი</t>
  </si>
  <si>
    <t>კაბელების კონექტორი (4 ცალი)</t>
  </si>
  <si>
    <t>საოპერაციო პერსონალი</t>
  </si>
  <si>
    <t>ექიმი</t>
  </si>
  <si>
    <t>ექიმის ასისტენტი</t>
  </si>
  <si>
    <t>ექთანი</t>
  </si>
  <si>
    <t>სანიტარი</t>
  </si>
  <si>
    <t>ტექნიკური პერსონალი/ინჟინერი</t>
  </si>
  <si>
    <t xml:space="preserve">პეისმეიკერი Syncra CRT-P </t>
  </si>
  <si>
    <t>დეფიბრილატორის გენერატორი PROTECTA CRT-D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</si>
</sst>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 applyAlignment="1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0" fontId="0" fillId="0" borderId="0" xfId="0" applyFill="1" applyBorder="1" applyAlignment="1"/>
    <xf numFmtId="0" fontId="2" fillId="0" borderId="0" xfId="0" applyFont="1"/>
    <xf numFmtId="0" fontId="0" fillId="0" borderId="0" xfId="0" applyFill="1" applyBorder="1"/>
    <xf numFmtId="0" fontId="0" fillId="2" borderId="0" xfId="0" applyFill="1"/>
    <xf numFmtId="0" fontId="0" fillId="2" borderId="0" xfId="0" applyFill="1" applyAlignment="1"/>
    <xf numFmtId="0" fontId="0" fillId="2" borderId="0" xfId="0" applyFill="1" applyBorder="1" applyAlignment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5" workbookViewId="0">
      <selection activeCell="B32" sqref="B32:E37"/>
    </sheetView>
  </sheetViews>
  <sheetFormatPr defaultRowHeight="15" x14ac:dyDescent="0.25"/>
  <sheetData>
    <row r="1" spans="1:10" x14ac:dyDescent="0.25">
      <c r="B1" s="1" t="s">
        <v>146</v>
      </c>
      <c r="H1" s="1" t="s">
        <v>102</v>
      </c>
      <c r="I1" s="1" t="s">
        <v>103</v>
      </c>
      <c r="J1" s="1" t="s">
        <v>104</v>
      </c>
    </row>
    <row r="2" spans="1:10" x14ac:dyDescent="0.25">
      <c r="A2">
        <v>1</v>
      </c>
      <c r="B2" t="s">
        <v>0</v>
      </c>
      <c r="C2" t="s">
        <v>99</v>
      </c>
      <c r="H2">
        <v>5</v>
      </c>
      <c r="I2">
        <v>0.7</v>
      </c>
      <c r="J2">
        <f t="shared" ref="J2:J24" si="0">H2*I2</f>
        <v>3.5</v>
      </c>
    </row>
    <row r="3" spans="1:10" x14ac:dyDescent="0.25">
      <c r="A3">
        <v>2</v>
      </c>
      <c r="B3" t="s">
        <v>1</v>
      </c>
      <c r="H3">
        <v>4</v>
      </c>
      <c r="I3">
        <v>0.44</v>
      </c>
      <c r="J3">
        <f t="shared" si="0"/>
        <v>1.76</v>
      </c>
    </row>
    <row r="4" spans="1:10" x14ac:dyDescent="0.25">
      <c r="A4">
        <v>3</v>
      </c>
      <c r="B4" t="s">
        <v>2</v>
      </c>
      <c r="H4">
        <v>8</v>
      </c>
      <c r="I4">
        <v>0.5</v>
      </c>
      <c r="J4">
        <f t="shared" si="0"/>
        <v>4</v>
      </c>
    </row>
    <row r="5" spans="1:10" x14ac:dyDescent="0.25">
      <c r="A5">
        <v>4</v>
      </c>
      <c r="B5" t="s">
        <v>3</v>
      </c>
      <c r="H5">
        <v>50</v>
      </c>
      <c r="I5">
        <v>0.2</v>
      </c>
      <c r="J5">
        <f t="shared" si="0"/>
        <v>10</v>
      </c>
    </row>
    <row r="6" spans="1:10" x14ac:dyDescent="0.25">
      <c r="A6">
        <v>5</v>
      </c>
      <c r="B6" t="s">
        <v>4</v>
      </c>
      <c r="H6">
        <v>15</v>
      </c>
      <c r="I6">
        <v>3.75</v>
      </c>
      <c r="J6">
        <f t="shared" si="0"/>
        <v>56.25</v>
      </c>
    </row>
    <row r="7" spans="1:10" x14ac:dyDescent="0.25">
      <c r="A7">
        <v>6</v>
      </c>
      <c r="B7" t="s">
        <v>5</v>
      </c>
      <c r="H7">
        <v>1</v>
      </c>
      <c r="I7">
        <v>0.35</v>
      </c>
      <c r="J7">
        <f t="shared" si="0"/>
        <v>0.35</v>
      </c>
    </row>
    <row r="8" spans="1:10" x14ac:dyDescent="0.25">
      <c r="A8">
        <v>7</v>
      </c>
      <c r="B8" t="s">
        <v>101</v>
      </c>
      <c r="H8">
        <v>3</v>
      </c>
      <c r="I8">
        <v>0.27</v>
      </c>
      <c r="J8">
        <f t="shared" si="0"/>
        <v>0.81</v>
      </c>
    </row>
    <row r="9" spans="1:10" x14ac:dyDescent="0.25">
      <c r="A9">
        <v>8</v>
      </c>
      <c r="B9" s="10" t="s">
        <v>6</v>
      </c>
      <c r="C9" s="10"/>
      <c r="D9" s="10"/>
      <c r="E9" s="10"/>
      <c r="H9">
        <v>2</v>
      </c>
      <c r="I9">
        <v>54</v>
      </c>
      <c r="J9">
        <f t="shared" si="0"/>
        <v>108</v>
      </c>
    </row>
    <row r="10" spans="1:10" x14ac:dyDescent="0.25">
      <c r="A10">
        <v>9</v>
      </c>
      <c r="B10" s="9" t="s">
        <v>7</v>
      </c>
      <c r="C10" s="9"/>
      <c r="D10" s="9"/>
      <c r="E10" s="9"/>
      <c r="H10">
        <v>2</v>
      </c>
      <c r="I10">
        <v>54</v>
      </c>
      <c r="J10">
        <f t="shared" si="0"/>
        <v>108</v>
      </c>
    </row>
    <row r="11" spans="1:10" x14ac:dyDescent="0.25">
      <c r="A11">
        <v>10</v>
      </c>
      <c r="B11" t="s">
        <v>8</v>
      </c>
      <c r="H11">
        <v>2</v>
      </c>
      <c r="I11">
        <v>1.1599999999999999</v>
      </c>
      <c r="J11">
        <f t="shared" si="0"/>
        <v>2.3199999999999998</v>
      </c>
    </row>
    <row r="12" spans="1:10" x14ac:dyDescent="0.25">
      <c r="A12">
        <v>11</v>
      </c>
      <c r="B12" t="s">
        <v>9</v>
      </c>
      <c r="H12">
        <v>1</v>
      </c>
      <c r="I12">
        <v>0.09</v>
      </c>
      <c r="J12">
        <f t="shared" si="0"/>
        <v>0.09</v>
      </c>
    </row>
    <row r="13" spans="1:10" x14ac:dyDescent="0.25">
      <c r="A13">
        <v>12</v>
      </c>
      <c r="B13" t="s">
        <v>10</v>
      </c>
      <c r="H13">
        <v>1</v>
      </c>
      <c r="I13">
        <v>32</v>
      </c>
      <c r="J13">
        <f t="shared" si="0"/>
        <v>32</v>
      </c>
    </row>
    <row r="14" spans="1:10" x14ac:dyDescent="0.25">
      <c r="A14">
        <v>13</v>
      </c>
      <c r="B14" t="s">
        <v>11</v>
      </c>
      <c r="H14">
        <v>1</v>
      </c>
      <c r="I14">
        <v>1.54</v>
      </c>
      <c r="J14">
        <f t="shared" si="0"/>
        <v>1.54</v>
      </c>
    </row>
    <row r="15" spans="1:10" x14ac:dyDescent="0.25">
      <c r="A15">
        <v>14</v>
      </c>
      <c r="B15" t="s">
        <v>12</v>
      </c>
      <c r="H15">
        <v>2</v>
      </c>
      <c r="I15">
        <v>6.1</v>
      </c>
      <c r="J15">
        <f t="shared" si="0"/>
        <v>12.2</v>
      </c>
    </row>
    <row r="16" spans="1:10" x14ac:dyDescent="0.25">
      <c r="A16">
        <v>15</v>
      </c>
      <c r="B16" t="s">
        <v>13</v>
      </c>
      <c r="H16">
        <v>20</v>
      </c>
      <c r="I16">
        <v>1.6</v>
      </c>
      <c r="J16">
        <f t="shared" si="0"/>
        <v>32</v>
      </c>
    </row>
    <row r="17" spans="1:10" x14ac:dyDescent="0.25">
      <c r="A17">
        <v>16</v>
      </c>
      <c r="B17" t="s">
        <v>14</v>
      </c>
      <c r="H17">
        <v>300</v>
      </c>
      <c r="I17">
        <v>1.7999999999999999E-2</v>
      </c>
      <c r="J17">
        <f t="shared" si="0"/>
        <v>5.3999999999999995</v>
      </c>
    </row>
    <row r="18" spans="1:10" x14ac:dyDescent="0.25">
      <c r="A18">
        <v>17</v>
      </c>
      <c r="B18" t="s">
        <v>15</v>
      </c>
      <c r="H18">
        <v>2</v>
      </c>
      <c r="I18">
        <v>3.92</v>
      </c>
      <c r="J18">
        <f t="shared" si="0"/>
        <v>7.84</v>
      </c>
    </row>
    <row r="19" spans="1:10" x14ac:dyDescent="0.25">
      <c r="A19">
        <v>18</v>
      </c>
      <c r="B19" t="s">
        <v>16</v>
      </c>
      <c r="H19">
        <v>0.2</v>
      </c>
      <c r="I19">
        <v>0.3</v>
      </c>
      <c r="J19">
        <f t="shared" si="0"/>
        <v>0.06</v>
      </c>
    </row>
    <row r="20" spans="1:10" x14ac:dyDescent="0.25">
      <c r="A20">
        <v>19</v>
      </c>
      <c r="B20" t="s">
        <v>17</v>
      </c>
      <c r="H20">
        <v>2</v>
      </c>
      <c r="I20">
        <v>2.4</v>
      </c>
      <c r="J20">
        <f t="shared" si="0"/>
        <v>4.8</v>
      </c>
    </row>
    <row r="21" spans="1:10" x14ac:dyDescent="0.25">
      <c r="A21">
        <v>20</v>
      </c>
      <c r="B21" t="s">
        <v>18</v>
      </c>
      <c r="H21">
        <v>2</v>
      </c>
      <c r="I21">
        <v>1.32</v>
      </c>
      <c r="J21">
        <f t="shared" si="0"/>
        <v>2.64</v>
      </c>
    </row>
    <row r="22" spans="1:10" x14ac:dyDescent="0.25">
      <c r="A22">
        <v>21</v>
      </c>
      <c r="B22" t="s">
        <v>26</v>
      </c>
      <c r="H22">
        <v>2</v>
      </c>
      <c r="I22">
        <v>3</v>
      </c>
      <c r="J22">
        <f t="shared" si="0"/>
        <v>6</v>
      </c>
    </row>
    <row r="23" spans="1:10" x14ac:dyDescent="0.25">
      <c r="A23">
        <v>22</v>
      </c>
      <c r="B23" t="s">
        <v>46</v>
      </c>
      <c r="H23">
        <v>1</v>
      </c>
      <c r="I23">
        <v>0.6</v>
      </c>
      <c r="J23">
        <f t="shared" si="0"/>
        <v>0.6</v>
      </c>
    </row>
    <row r="24" spans="1:10" x14ac:dyDescent="0.25">
      <c r="A24">
        <v>23</v>
      </c>
      <c r="B24" t="s">
        <v>72</v>
      </c>
      <c r="H24">
        <v>1</v>
      </c>
      <c r="I24">
        <v>0.75</v>
      </c>
      <c r="J24">
        <f t="shared" si="0"/>
        <v>0.75</v>
      </c>
    </row>
    <row r="25" spans="1:10" x14ac:dyDescent="0.25">
      <c r="A25">
        <v>24</v>
      </c>
      <c r="B25" s="12" t="s">
        <v>96</v>
      </c>
      <c r="C25" s="12"/>
      <c r="D25" s="12"/>
      <c r="E25" s="12"/>
      <c r="F25" s="12"/>
      <c r="H25">
        <v>1</v>
      </c>
      <c r="I25">
        <v>1820</v>
      </c>
      <c r="J25">
        <f>H25*I25</f>
        <v>1820</v>
      </c>
    </row>
    <row r="26" spans="1:10" x14ac:dyDescent="0.25">
      <c r="A26">
        <v>25</v>
      </c>
      <c r="B26" s="12" t="s">
        <v>97</v>
      </c>
      <c r="C26" s="12"/>
      <c r="D26" s="12"/>
      <c r="E26" s="12"/>
      <c r="F26" s="12"/>
      <c r="H26">
        <v>1</v>
      </c>
      <c r="I26">
        <v>880</v>
      </c>
      <c r="J26">
        <f>H26*I26</f>
        <v>880</v>
      </c>
    </row>
    <row r="27" spans="1:10" x14ac:dyDescent="0.25">
      <c r="A27">
        <v>26</v>
      </c>
      <c r="B27" s="12" t="s">
        <v>98</v>
      </c>
      <c r="C27" s="12"/>
      <c r="D27" s="12"/>
      <c r="E27" s="12"/>
      <c r="F27" s="12"/>
      <c r="H27">
        <v>1</v>
      </c>
      <c r="I27">
        <v>880</v>
      </c>
      <c r="J27">
        <f>H27*I27</f>
        <v>880</v>
      </c>
    </row>
    <row r="28" spans="1:10" x14ac:dyDescent="0.25">
      <c r="A28">
        <v>27</v>
      </c>
      <c r="B28" s="9" t="s">
        <v>100</v>
      </c>
      <c r="C28" s="9"/>
      <c r="D28" s="9"/>
      <c r="E28" s="9"/>
      <c r="F28" s="9"/>
      <c r="H28">
        <v>1</v>
      </c>
      <c r="I28">
        <v>2272</v>
      </c>
      <c r="J28">
        <f>H28*I28</f>
        <v>2272</v>
      </c>
    </row>
    <row r="29" spans="1:10" x14ac:dyDescent="0.25">
      <c r="A29">
        <v>28</v>
      </c>
      <c r="B29" t="s">
        <v>149</v>
      </c>
      <c r="H29">
        <v>0.4</v>
      </c>
      <c r="I29">
        <v>283</v>
      </c>
      <c r="J29">
        <f>H29*I29</f>
        <v>113.2</v>
      </c>
    </row>
    <row r="30" spans="1:10" x14ac:dyDescent="0.25">
      <c r="B30" t="s">
        <v>105</v>
      </c>
      <c r="J30" s="1">
        <f>SUM(J2:J29)</f>
        <v>6366.11</v>
      </c>
    </row>
    <row r="32" spans="1:10" x14ac:dyDescent="0.25">
      <c r="B32" s="1" t="s">
        <v>150</v>
      </c>
      <c r="C32" s="1"/>
      <c r="D32" s="1"/>
    </row>
    <row r="33" spans="2:2" x14ac:dyDescent="0.25">
      <c r="B33" t="s">
        <v>151</v>
      </c>
    </row>
    <row r="34" spans="2:2" x14ac:dyDescent="0.25">
      <c r="B34" t="s">
        <v>152</v>
      </c>
    </row>
    <row r="35" spans="2:2" x14ac:dyDescent="0.25">
      <c r="B35" t="s">
        <v>153</v>
      </c>
    </row>
    <row r="36" spans="2:2" x14ac:dyDescent="0.25">
      <c r="B36" t="s">
        <v>154</v>
      </c>
    </row>
    <row r="37" spans="2:2" x14ac:dyDescent="0.25">
      <c r="B37" t="s">
        <v>155</v>
      </c>
    </row>
  </sheetData>
  <mergeCells count="3">
    <mergeCell ref="B25:F25"/>
    <mergeCell ref="B26:F26"/>
    <mergeCell ref="B27:F2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G30" sqref="G30"/>
    </sheetView>
  </sheetViews>
  <sheetFormatPr defaultRowHeight="15" x14ac:dyDescent="0.25"/>
  <sheetData>
    <row r="1" spans="1:10" x14ac:dyDescent="0.25">
      <c r="B1" s="1" t="s">
        <v>141</v>
      </c>
      <c r="H1" s="1" t="s">
        <v>102</v>
      </c>
      <c r="I1" s="1" t="s">
        <v>103</v>
      </c>
      <c r="J1" s="1" t="s">
        <v>104</v>
      </c>
    </row>
    <row r="2" spans="1:10" x14ac:dyDescent="0.25">
      <c r="A2">
        <v>1</v>
      </c>
      <c r="B2" t="s">
        <v>0</v>
      </c>
      <c r="C2" t="s">
        <v>99</v>
      </c>
      <c r="H2">
        <v>5</v>
      </c>
      <c r="I2">
        <v>0.7</v>
      </c>
      <c r="J2">
        <f t="shared" ref="J2:J35" si="0">H2*I2</f>
        <v>3.5</v>
      </c>
    </row>
    <row r="3" spans="1:10" x14ac:dyDescent="0.25">
      <c r="A3">
        <f>A2+1</f>
        <v>2</v>
      </c>
      <c r="B3" t="s">
        <v>0</v>
      </c>
      <c r="C3" t="s">
        <v>142</v>
      </c>
      <c r="H3">
        <v>10</v>
      </c>
      <c r="I3">
        <v>0.7</v>
      </c>
      <c r="J3">
        <f t="shared" si="0"/>
        <v>7</v>
      </c>
    </row>
    <row r="4" spans="1:10" x14ac:dyDescent="0.25">
      <c r="A4">
        <f t="shared" ref="A4:A19" si="1">A3+1</f>
        <v>3</v>
      </c>
      <c r="B4" t="s">
        <v>1</v>
      </c>
      <c r="H4">
        <v>4</v>
      </c>
      <c r="I4">
        <v>0.44</v>
      </c>
      <c r="J4">
        <f t="shared" si="0"/>
        <v>1.76</v>
      </c>
    </row>
    <row r="5" spans="1:10" x14ac:dyDescent="0.25">
      <c r="A5">
        <f t="shared" si="1"/>
        <v>4</v>
      </c>
      <c r="B5" t="s">
        <v>2</v>
      </c>
      <c r="H5">
        <v>8</v>
      </c>
      <c r="I5">
        <v>0.5</v>
      </c>
      <c r="J5">
        <f t="shared" si="0"/>
        <v>4</v>
      </c>
    </row>
    <row r="6" spans="1:10" x14ac:dyDescent="0.25">
      <c r="A6">
        <f t="shared" si="1"/>
        <v>5</v>
      </c>
      <c r="B6" t="s">
        <v>3</v>
      </c>
      <c r="H6">
        <v>50</v>
      </c>
      <c r="I6">
        <v>0.2</v>
      </c>
      <c r="J6">
        <f t="shared" si="0"/>
        <v>10</v>
      </c>
    </row>
    <row r="7" spans="1:10" x14ac:dyDescent="0.25">
      <c r="A7">
        <f t="shared" si="1"/>
        <v>6</v>
      </c>
      <c r="B7" t="s">
        <v>4</v>
      </c>
      <c r="H7">
        <v>15</v>
      </c>
      <c r="I7">
        <v>3.75</v>
      </c>
      <c r="J7">
        <f t="shared" si="0"/>
        <v>56.25</v>
      </c>
    </row>
    <row r="8" spans="1:10" x14ac:dyDescent="0.25">
      <c r="A8">
        <f t="shared" si="1"/>
        <v>7</v>
      </c>
      <c r="B8" t="s">
        <v>5</v>
      </c>
      <c r="H8">
        <v>1</v>
      </c>
      <c r="I8">
        <v>0.35</v>
      </c>
      <c r="J8">
        <f t="shared" si="0"/>
        <v>0.35</v>
      </c>
    </row>
    <row r="9" spans="1:10" x14ac:dyDescent="0.25">
      <c r="A9">
        <f t="shared" si="1"/>
        <v>8</v>
      </c>
      <c r="B9" t="s">
        <v>101</v>
      </c>
      <c r="H9">
        <v>3</v>
      </c>
      <c r="I9">
        <v>0.27</v>
      </c>
      <c r="J9">
        <f t="shared" si="0"/>
        <v>0.81</v>
      </c>
    </row>
    <row r="10" spans="1:10" x14ac:dyDescent="0.25">
      <c r="A10">
        <f t="shared" si="1"/>
        <v>9</v>
      </c>
      <c r="B10" t="s">
        <v>8</v>
      </c>
      <c r="H10">
        <v>2</v>
      </c>
      <c r="I10">
        <v>1.1599999999999999</v>
      </c>
      <c r="J10">
        <f t="shared" si="0"/>
        <v>2.3199999999999998</v>
      </c>
    </row>
    <row r="11" spans="1:10" x14ac:dyDescent="0.25">
      <c r="A11">
        <f t="shared" si="1"/>
        <v>10</v>
      </c>
      <c r="B11" t="s">
        <v>9</v>
      </c>
      <c r="H11">
        <v>1</v>
      </c>
      <c r="I11">
        <v>0.09</v>
      </c>
      <c r="J11">
        <f t="shared" si="0"/>
        <v>0.09</v>
      </c>
    </row>
    <row r="12" spans="1:10" x14ac:dyDescent="0.25">
      <c r="A12">
        <f t="shared" si="1"/>
        <v>11</v>
      </c>
      <c r="B12" t="s">
        <v>11</v>
      </c>
      <c r="H12">
        <v>1</v>
      </c>
      <c r="I12">
        <v>1.54</v>
      </c>
      <c r="J12">
        <f t="shared" si="0"/>
        <v>1.54</v>
      </c>
    </row>
    <row r="13" spans="1:10" x14ac:dyDescent="0.25">
      <c r="A13">
        <f t="shared" si="1"/>
        <v>12</v>
      </c>
      <c r="B13" t="s">
        <v>13</v>
      </c>
      <c r="H13">
        <v>20</v>
      </c>
      <c r="I13">
        <v>1.6</v>
      </c>
      <c r="J13">
        <f t="shared" si="0"/>
        <v>32</v>
      </c>
    </row>
    <row r="14" spans="1:10" x14ac:dyDescent="0.25">
      <c r="A14">
        <f t="shared" si="1"/>
        <v>13</v>
      </c>
      <c r="B14" t="s">
        <v>14</v>
      </c>
      <c r="H14">
        <v>300</v>
      </c>
      <c r="I14">
        <v>1.7999999999999999E-2</v>
      </c>
      <c r="J14">
        <f t="shared" si="0"/>
        <v>5.3999999999999995</v>
      </c>
    </row>
    <row r="15" spans="1:10" x14ac:dyDescent="0.25">
      <c r="A15">
        <f t="shared" si="1"/>
        <v>14</v>
      </c>
      <c r="B15" t="s">
        <v>15</v>
      </c>
      <c r="H15">
        <v>2</v>
      </c>
      <c r="I15">
        <v>3.92</v>
      </c>
      <c r="J15">
        <f t="shared" si="0"/>
        <v>7.84</v>
      </c>
    </row>
    <row r="16" spans="1:10" x14ac:dyDescent="0.25">
      <c r="A16">
        <f t="shared" si="1"/>
        <v>15</v>
      </c>
      <c r="B16" t="s">
        <v>16</v>
      </c>
      <c r="H16">
        <v>1</v>
      </c>
      <c r="I16">
        <v>3</v>
      </c>
      <c r="J16">
        <f t="shared" si="0"/>
        <v>3</v>
      </c>
    </row>
    <row r="17" spans="1:10" x14ac:dyDescent="0.25">
      <c r="A17">
        <f t="shared" si="1"/>
        <v>16</v>
      </c>
      <c r="B17" t="s">
        <v>17</v>
      </c>
      <c r="H17">
        <v>4</v>
      </c>
      <c r="I17">
        <v>2.4</v>
      </c>
      <c r="J17">
        <f t="shared" si="0"/>
        <v>9.6</v>
      </c>
    </row>
    <row r="18" spans="1:10" x14ac:dyDescent="0.25">
      <c r="A18">
        <f t="shared" si="1"/>
        <v>17</v>
      </c>
      <c r="B18" t="s">
        <v>18</v>
      </c>
      <c r="H18">
        <v>2</v>
      </c>
      <c r="I18">
        <v>1.32</v>
      </c>
      <c r="J18">
        <f t="shared" si="0"/>
        <v>2.64</v>
      </c>
    </row>
    <row r="19" spans="1:10" x14ac:dyDescent="0.25">
      <c r="A19">
        <f t="shared" si="1"/>
        <v>18</v>
      </c>
      <c r="B19" t="s">
        <v>26</v>
      </c>
      <c r="H19">
        <v>2</v>
      </c>
      <c r="I19">
        <v>3</v>
      </c>
      <c r="J19">
        <f t="shared" si="0"/>
        <v>6</v>
      </c>
    </row>
    <row r="20" spans="1:10" x14ac:dyDescent="0.25">
      <c r="A20">
        <f t="shared" ref="A20:A35" si="2">A19+1</f>
        <v>19</v>
      </c>
      <c r="B20" t="s">
        <v>46</v>
      </c>
      <c r="H20">
        <v>1</v>
      </c>
      <c r="I20">
        <v>0.6</v>
      </c>
      <c r="J20">
        <f t="shared" si="0"/>
        <v>0.6</v>
      </c>
    </row>
    <row r="21" spans="1:10" x14ac:dyDescent="0.25">
      <c r="A21">
        <f t="shared" si="2"/>
        <v>20</v>
      </c>
      <c r="B21" t="s">
        <v>72</v>
      </c>
      <c r="H21">
        <v>1</v>
      </c>
      <c r="I21">
        <v>0.75</v>
      </c>
      <c r="J21">
        <f t="shared" si="0"/>
        <v>0.75</v>
      </c>
    </row>
    <row r="22" spans="1:10" x14ac:dyDescent="0.25">
      <c r="A22">
        <f t="shared" si="2"/>
        <v>21</v>
      </c>
      <c r="B22" s="2" t="s">
        <v>127</v>
      </c>
      <c r="C22" s="2"/>
      <c r="D22" s="3"/>
      <c r="E22" s="3"/>
      <c r="H22" s="4">
        <v>1</v>
      </c>
      <c r="I22" s="5">
        <v>2300</v>
      </c>
      <c r="J22">
        <f t="shared" si="0"/>
        <v>2300</v>
      </c>
    </row>
    <row r="23" spans="1:10" x14ac:dyDescent="0.25">
      <c r="A23">
        <f t="shared" si="2"/>
        <v>22</v>
      </c>
      <c r="B23" s="2" t="s">
        <v>128</v>
      </c>
      <c r="C23" s="2"/>
      <c r="D23" s="3"/>
      <c r="E23" s="3"/>
      <c r="H23" s="4">
        <v>1</v>
      </c>
      <c r="I23" s="5">
        <v>610</v>
      </c>
      <c r="J23">
        <f t="shared" si="0"/>
        <v>610</v>
      </c>
    </row>
    <row r="24" spans="1:10" x14ac:dyDescent="0.25">
      <c r="A24">
        <f t="shared" si="2"/>
        <v>23</v>
      </c>
      <c r="B24" s="13" t="s">
        <v>129</v>
      </c>
      <c r="C24" s="13"/>
      <c r="D24" s="13"/>
      <c r="E24" s="13"/>
      <c r="F24" s="13"/>
      <c r="H24" s="4">
        <v>1</v>
      </c>
      <c r="I24" s="5">
        <v>8667</v>
      </c>
      <c r="J24">
        <f t="shared" si="0"/>
        <v>8667</v>
      </c>
    </row>
    <row r="25" spans="1:10" x14ac:dyDescent="0.25">
      <c r="A25">
        <f t="shared" si="2"/>
        <v>24</v>
      </c>
      <c r="B25" s="13" t="s">
        <v>130</v>
      </c>
      <c r="C25" s="13"/>
      <c r="D25" s="13"/>
      <c r="E25" s="13"/>
      <c r="F25" s="13"/>
      <c r="H25" s="4">
        <v>1</v>
      </c>
      <c r="I25" s="5">
        <v>1500</v>
      </c>
      <c r="J25">
        <f t="shared" si="0"/>
        <v>1500</v>
      </c>
    </row>
    <row r="26" spans="1:10" x14ac:dyDescent="0.25">
      <c r="A26">
        <f t="shared" si="2"/>
        <v>25</v>
      </c>
      <c r="B26" s="13" t="s">
        <v>131</v>
      </c>
      <c r="C26" s="13"/>
      <c r="D26" s="13"/>
      <c r="E26" s="13"/>
      <c r="F26" s="13"/>
      <c r="H26" s="4">
        <v>1</v>
      </c>
      <c r="I26" s="5">
        <v>440</v>
      </c>
      <c r="J26">
        <f t="shared" si="0"/>
        <v>440</v>
      </c>
    </row>
    <row r="27" spans="1:10" x14ac:dyDescent="0.25">
      <c r="A27">
        <f t="shared" si="2"/>
        <v>26</v>
      </c>
      <c r="B27" s="11" t="s">
        <v>132</v>
      </c>
      <c r="C27" s="11"/>
      <c r="D27" s="11"/>
      <c r="E27" s="11"/>
      <c r="H27" s="4">
        <v>1</v>
      </c>
      <c r="I27" s="5">
        <v>760</v>
      </c>
      <c r="J27">
        <f t="shared" si="0"/>
        <v>760</v>
      </c>
    </row>
    <row r="28" spans="1:10" x14ac:dyDescent="0.25">
      <c r="A28">
        <f t="shared" si="2"/>
        <v>27</v>
      </c>
      <c r="B28" s="2" t="s">
        <v>133</v>
      </c>
      <c r="C28" s="2"/>
      <c r="D28" s="3"/>
      <c r="E28" s="3"/>
      <c r="H28" s="4">
        <v>0.25</v>
      </c>
      <c r="I28" s="5">
        <v>405</v>
      </c>
      <c r="J28">
        <f t="shared" si="0"/>
        <v>101.25</v>
      </c>
    </row>
    <row r="29" spans="1:10" x14ac:dyDescent="0.25">
      <c r="A29">
        <f t="shared" si="2"/>
        <v>28</v>
      </c>
      <c r="B29" s="2" t="s">
        <v>134</v>
      </c>
      <c r="C29" s="2"/>
      <c r="D29" s="3"/>
      <c r="E29" s="3"/>
      <c r="H29" s="4">
        <v>0.25</v>
      </c>
      <c r="I29" s="5">
        <v>540</v>
      </c>
      <c r="J29">
        <f t="shared" si="0"/>
        <v>135</v>
      </c>
    </row>
    <row r="30" spans="1:10" x14ac:dyDescent="0.25">
      <c r="A30">
        <f t="shared" si="2"/>
        <v>29</v>
      </c>
      <c r="B30" s="2" t="s">
        <v>135</v>
      </c>
      <c r="C30" s="2"/>
      <c r="D30" s="3"/>
      <c r="E30" s="3"/>
      <c r="H30" s="4">
        <v>0.25</v>
      </c>
      <c r="I30" s="5">
        <v>700</v>
      </c>
      <c r="J30">
        <f t="shared" si="0"/>
        <v>175</v>
      </c>
    </row>
    <row r="31" spans="1:10" x14ac:dyDescent="0.25">
      <c r="A31">
        <f t="shared" si="2"/>
        <v>30</v>
      </c>
      <c r="B31" s="2" t="s">
        <v>136</v>
      </c>
      <c r="C31" s="2"/>
      <c r="D31" s="3"/>
      <c r="E31" s="3"/>
      <c r="H31" s="4">
        <v>0.25</v>
      </c>
      <c r="I31" s="5">
        <v>1200</v>
      </c>
      <c r="J31">
        <f t="shared" si="0"/>
        <v>300</v>
      </c>
    </row>
    <row r="32" spans="1:10" x14ac:dyDescent="0.25">
      <c r="A32">
        <f t="shared" si="2"/>
        <v>31</v>
      </c>
      <c r="B32" s="2" t="s">
        <v>137</v>
      </c>
      <c r="C32" s="2"/>
      <c r="D32" s="3"/>
      <c r="E32" s="3"/>
      <c r="H32" s="4">
        <v>1</v>
      </c>
      <c r="I32" s="5">
        <v>60</v>
      </c>
      <c r="J32">
        <f t="shared" si="0"/>
        <v>60</v>
      </c>
    </row>
    <row r="33" spans="1:10" x14ac:dyDescent="0.25">
      <c r="A33">
        <f t="shared" si="2"/>
        <v>32</v>
      </c>
      <c r="B33" s="13" t="s">
        <v>138</v>
      </c>
      <c r="C33" s="13"/>
      <c r="D33" s="13"/>
      <c r="E33" s="13"/>
      <c r="F33" s="13"/>
      <c r="H33" s="4">
        <v>2</v>
      </c>
      <c r="I33" s="5">
        <v>52</v>
      </c>
      <c r="J33">
        <f t="shared" si="0"/>
        <v>104</v>
      </c>
    </row>
    <row r="34" spans="1:10" x14ac:dyDescent="0.25">
      <c r="A34">
        <f t="shared" si="2"/>
        <v>33</v>
      </c>
      <c r="B34" s="13" t="s">
        <v>139</v>
      </c>
      <c r="C34" s="13"/>
      <c r="D34" s="13"/>
      <c r="E34" s="13"/>
      <c r="F34" s="13"/>
      <c r="H34" s="4">
        <v>1</v>
      </c>
      <c r="I34" s="5">
        <v>1020</v>
      </c>
      <c r="J34">
        <f t="shared" si="0"/>
        <v>1020</v>
      </c>
    </row>
    <row r="35" spans="1:10" x14ac:dyDescent="0.25">
      <c r="A35">
        <f t="shared" si="2"/>
        <v>34</v>
      </c>
      <c r="B35" s="2" t="s">
        <v>140</v>
      </c>
      <c r="C35" s="2"/>
      <c r="D35" s="3"/>
      <c r="E35" s="3"/>
      <c r="H35" s="4">
        <v>1</v>
      </c>
      <c r="I35" s="5">
        <v>21</v>
      </c>
      <c r="J35">
        <f t="shared" si="0"/>
        <v>21</v>
      </c>
    </row>
    <row r="36" spans="1:10" x14ac:dyDescent="0.25">
      <c r="B36" s="6" t="s">
        <v>105</v>
      </c>
      <c r="J36" s="7">
        <f>SUM(J2:J35)</f>
        <v>16348.7</v>
      </c>
    </row>
    <row r="38" spans="1:10" x14ac:dyDescent="0.25">
      <c r="B38" s="1" t="s">
        <v>150</v>
      </c>
      <c r="C38" s="1"/>
      <c r="D38" s="1"/>
    </row>
    <row r="39" spans="1:10" x14ac:dyDescent="0.25">
      <c r="B39" t="s">
        <v>151</v>
      </c>
    </row>
    <row r="40" spans="1:10" x14ac:dyDescent="0.25">
      <c r="B40" t="s">
        <v>152</v>
      </c>
    </row>
    <row r="41" spans="1:10" x14ac:dyDescent="0.25">
      <c r="B41" t="s">
        <v>153</v>
      </c>
    </row>
    <row r="42" spans="1:10" x14ac:dyDescent="0.25">
      <c r="B42" t="s">
        <v>154</v>
      </c>
    </row>
    <row r="43" spans="1:10" x14ac:dyDescent="0.25">
      <c r="B43" t="s">
        <v>155</v>
      </c>
    </row>
  </sheetData>
  <mergeCells count="5">
    <mergeCell ref="B24:F24"/>
    <mergeCell ref="B25:F25"/>
    <mergeCell ref="B26:F26"/>
    <mergeCell ref="B33:F33"/>
    <mergeCell ref="B34:F34"/>
  </mergeCells>
  <pageMargins left="0.70866141732283472" right="0.70866141732283472" top="0.27" bottom="0.2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2" workbookViewId="0">
      <selection activeCell="B30" sqref="B30:G30"/>
    </sheetView>
  </sheetViews>
  <sheetFormatPr defaultRowHeight="15" x14ac:dyDescent="0.25"/>
  <cols>
    <col min="7" max="7" width="25.28515625" customWidth="1"/>
  </cols>
  <sheetData>
    <row r="1" spans="1:10" x14ac:dyDescent="0.25">
      <c r="B1" s="1" t="s">
        <v>147</v>
      </c>
      <c r="H1" s="1" t="s">
        <v>102</v>
      </c>
      <c r="I1" s="1" t="s">
        <v>103</v>
      </c>
      <c r="J1" s="1" t="s">
        <v>104</v>
      </c>
    </row>
    <row r="2" spans="1:10" x14ac:dyDescent="0.25">
      <c r="A2">
        <v>1</v>
      </c>
      <c r="B2" t="s">
        <v>0</v>
      </c>
      <c r="C2" t="s">
        <v>99</v>
      </c>
      <c r="H2">
        <v>5</v>
      </c>
      <c r="I2">
        <v>0.7</v>
      </c>
      <c r="J2">
        <f t="shared" ref="J2:J31" si="0">H2*I2</f>
        <v>3.5</v>
      </c>
    </row>
    <row r="3" spans="1:10" x14ac:dyDescent="0.25">
      <c r="A3">
        <f>A2+1</f>
        <v>2</v>
      </c>
      <c r="B3" t="s">
        <v>0</v>
      </c>
      <c r="C3" t="s">
        <v>142</v>
      </c>
      <c r="H3">
        <v>10</v>
      </c>
      <c r="I3">
        <v>0.7</v>
      </c>
      <c r="J3">
        <f t="shared" si="0"/>
        <v>7</v>
      </c>
    </row>
    <row r="4" spans="1:10" x14ac:dyDescent="0.25">
      <c r="A4">
        <f t="shared" ref="A4:A31" si="1">A3+1</f>
        <v>3</v>
      </c>
      <c r="B4" t="s">
        <v>1</v>
      </c>
      <c r="H4">
        <v>4</v>
      </c>
      <c r="I4">
        <v>0.44</v>
      </c>
      <c r="J4">
        <f t="shared" si="0"/>
        <v>1.76</v>
      </c>
    </row>
    <row r="5" spans="1:10" x14ac:dyDescent="0.25">
      <c r="A5">
        <f t="shared" si="1"/>
        <v>4</v>
      </c>
      <c r="B5" t="s">
        <v>2</v>
      </c>
      <c r="H5">
        <v>8</v>
      </c>
      <c r="I5">
        <v>0.5</v>
      </c>
      <c r="J5">
        <f t="shared" si="0"/>
        <v>4</v>
      </c>
    </row>
    <row r="6" spans="1:10" x14ac:dyDescent="0.25">
      <c r="A6">
        <f t="shared" si="1"/>
        <v>5</v>
      </c>
      <c r="B6" t="s">
        <v>3</v>
      </c>
      <c r="H6">
        <v>50</v>
      </c>
      <c r="I6">
        <v>0.2</v>
      </c>
      <c r="J6">
        <f t="shared" si="0"/>
        <v>10</v>
      </c>
    </row>
    <row r="7" spans="1:10" x14ac:dyDescent="0.25">
      <c r="A7">
        <f t="shared" si="1"/>
        <v>6</v>
      </c>
      <c r="B7" t="s">
        <v>4</v>
      </c>
      <c r="H7">
        <v>15</v>
      </c>
      <c r="I7">
        <v>3.75</v>
      </c>
      <c r="J7">
        <f t="shared" si="0"/>
        <v>56.25</v>
      </c>
    </row>
    <row r="8" spans="1:10" x14ac:dyDescent="0.25">
      <c r="A8">
        <f t="shared" si="1"/>
        <v>7</v>
      </c>
      <c r="B8" t="s">
        <v>5</v>
      </c>
      <c r="H8">
        <v>1</v>
      </c>
      <c r="I8">
        <v>0.35</v>
      </c>
      <c r="J8">
        <f t="shared" si="0"/>
        <v>0.35</v>
      </c>
    </row>
    <row r="9" spans="1:10" x14ac:dyDescent="0.25">
      <c r="A9">
        <f t="shared" si="1"/>
        <v>8</v>
      </c>
      <c r="B9" t="s">
        <v>101</v>
      </c>
      <c r="H9">
        <v>3</v>
      </c>
      <c r="I9">
        <v>0.27</v>
      </c>
      <c r="J9">
        <f t="shared" si="0"/>
        <v>0.81</v>
      </c>
    </row>
    <row r="10" spans="1:10" x14ac:dyDescent="0.25">
      <c r="A10">
        <f t="shared" si="1"/>
        <v>9</v>
      </c>
      <c r="B10" t="s">
        <v>8</v>
      </c>
      <c r="H10">
        <v>2</v>
      </c>
      <c r="I10">
        <v>1.1599999999999999</v>
      </c>
      <c r="J10">
        <f t="shared" si="0"/>
        <v>2.3199999999999998</v>
      </c>
    </row>
    <row r="11" spans="1:10" x14ac:dyDescent="0.25">
      <c r="A11">
        <f t="shared" si="1"/>
        <v>10</v>
      </c>
      <c r="B11" t="s">
        <v>9</v>
      </c>
      <c r="H11">
        <v>1</v>
      </c>
      <c r="I11">
        <v>0.09</v>
      </c>
      <c r="J11">
        <f t="shared" si="0"/>
        <v>0.09</v>
      </c>
    </row>
    <row r="12" spans="1:10" x14ac:dyDescent="0.25">
      <c r="A12">
        <f t="shared" si="1"/>
        <v>11</v>
      </c>
      <c r="B12" t="s">
        <v>11</v>
      </c>
      <c r="H12">
        <v>1</v>
      </c>
      <c r="I12">
        <v>1.54</v>
      </c>
      <c r="J12">
        <f t="shared" si="0"/>
        <v>1.54</v>
      </c>
    </row>
    <row r="13" spans="1:10" x14ac:dyDescent="0.25">
      <c r="A13">
        <f t="shared" si="1"/>
        <v>12</v>
      </c>
      <c r="B13" t="s">
        <v>13</v>
      </c>
      <c r="H13">
        <v>20</v>
      </c>
      <c r="I13">
        <v>1.6</v>
      </c>
      <c r="J13">
        <f t="shared" si="0"/>
        <v>32</v>
      </c>
    </row>
    <row r="14" spans="1:10" x14ac:dyDescent="0.25">
      <c r="A14">
        <f t="shared" si="1"/>
        <v>13</v>
      </c>
      <c r="B14" t="s">
        <v>14</v>
      </c>
      <c r="H14">
        <v>300</v>
      </c>
      <c r="I14">
        <v>1.7999999999999999E-2</v>
      </c>
      <c r="J14">
        <f t="shared" si="0"/>
        <v>5.3999999999999995</v>
      </c>
    </row>
    <row r="15" spans="1:10" x14ac:dyDescent="0.25">
      <c r="A15">
        <f t="shared" si="1"/>
        <v>14</v>
      </c>
      <c r="B15" t="s">
        <v>15</v>
      </c>
      <c r="H15">
        <v>2</v>
      </c>
      <c r="I15">
        <v>3.92</v>
      </c>
      <c r="J15">
        <f t="shared" si="0"/>
        <v>7.84</v>
      </c>
    </row>
    <row r="16" spans="1:10" x14ac:dyDescent="0.25">
      <c r="A16">
        <f t="shared" si="1"/>
        <v>15</v>
      </c>
      <c r="B16" t="s">
        <v>16</v>
      </c>
      <c r="H16">
        <v>1</v>
      </c>
      <c r="I16">
        <v>3</v>
      </c>
      <c r="J16">
        <f t="shared" si="0"/>
        <v>3</v>
      </c>
    </row>
    <row r="17" spans="1:10" x14ac:dyDescent="0.25">
      <c r="A17">
        <f t="shared" si="1"/>
        <v>16</v>
      </c>
      <c r="B17" t="s">
        <v>17</v>
      </c>
      <c r="H17">
        <v>4</v>
      </c>
      <c r="I17">
        <v>2.4</v>
      </c>
      <c r="J17">
        <f t="shared" si="0"/>
        <v>9.6</v>
      </c>
    </row>
    <row r="18" spans="1:10" x14ac:dyDescent="0.25">
      <c r="A18">
        <f t="shared" si="1"/>
        <v>17</v>
      </c>
      <c r="B18" t="s">
        <v>18</v>
      </c>
      <c r="H18">
        <v>2</v>
      </c>
      <c r="I18">
        <v>1.32</v>
      </c>
      <c r="J18">
        <f t="shared" si="0"/>
        <v>2.64</v>
      </c>
    </row>
    <row r="19" spans="1:10" x14ac:dyDescent="0.25">
      <c r="A19">
        <f t="shared" si="1"/>
        <v>18</v>
      </c>
      <c r="B19" t="s">
        <v>26</v>
      </c>
      <c r="H19">
        <v>2</v>
      </c>
      <c r="I19">
        <v>3</v>
      </c>
      <c r="J19">
        <f t="shared" si="0"/>
        <v>6</v>
      </c>
    </row>
    <row r="20" spans="1:10" x14ac:dyDescent="0.25">
      <c r="A20">
        <f t="shared" si="1"/>
        <v>19</v>
      </c>
      <c r="B20" t="s">
        <v>46</v>
      </c>
      <c r="H20">
        <v>1</v>
      </c>
      <c r="I20">
        <v>0.6</v>
      </c>
      <c r="J20">
        <f t="shared" si="0"/>
        <v>0.6</v>
      </c>
    </row>
    <row r="21" spans="1:10" x14ac:dyDescent="0.25">
      <c r="A21">
        <f t="shared" si="1"/>
        <v>20</v>
      </c>
      <c r="B21" t="s">
        <v>72</v>
      </c>
      <c r="H21">
        <v>1</v>
      </c>
      <c r="I21">
        <v>0.75</v>
      </c>
      <c r="J21">
        <f t="shared" si="0"/>
        <v>0.75</v>
      </c>
    </row>
    <row r="22" spans="1:10" x14ac:dyDescent="0.25">
      <c r="A22">
        <f t="shared" si="1"/>
        <v>21</v>
      </c>
      <c r="B22" s="13" t="s">
        <v>127</v>
      </c>
      <c r="C22" s="13"/>
      <c r="D22" s="13"/>
      <c r="E22" s="13"/>
      <c r="F22" s="13"/>
      <c r="H22" s="5">
        <v>1</v>
      </c>
      <c r="I22" s="5">
        <v>2300</v>
      </c>
      <c r="J22" s="3">
        <f t="shared" si="0"/>
        <v>2300</v>
      </c>
    </row>
    <row r="23" spans="1:10" x14ac:dyDescent="0.25">
      <c r="A23">
        <f t="shared" si="1"/>
        <v>22</v>
      </c>
      <c r="B23" s="13" t="s">
        <v>128</v>
      </c>
      <c r="C23" s="13"/>
      <c r="D23" s="13"/>
      <c r="E23" s="13"/>
      <c r="F23" s="13"/>
      <c r="H23" s="5">
        <v>1</v>
      </c>
      <c r="I23" s="5">
        <v>610</v>
      </c>
      <c r="J23" s="3">
        <f t="shared" si="0"/>
        <v>610</v>
      </c>
    </row>
    <row r="24" spans="1:10" x14ac:dyDescent="0.25">
      <c r="A24">
        <f t="shared" si="1"/>
        <v>23</v>
      </c>
      <c r="B24" s="13" t="s">
        <v>143</v>
      </c>
      <c r="C24" s="13"/>
      <c r="D24" s="13"/>
      <c r="E24" s="13"/>
      <c r="F24" s="13"/>
      <c r="G24" s="13"/>
      <c r="H24" s="5">
        <v>1</v>
      </c>
      <c r="I24" s="5">
        <v>9350</v>
      </c>
      <c r="J24" s="3">
        <f t="shared" si="0"/>
        <v>9350</v>
      </c>
    </row>
    <row r="25" spans="1:10" x14ac:dyDescent="0.25">
      <c r="A25">
        <f t="shared" si="1"/>
        <v>24</v>
      </c>
      <c r="B25" s="11" t="s">
        <v>131</v>
      </c>
      <c r="C25" s="11"/>
      <c r="D25" s="11"/>
      <c r="E25" s="11"/>
      <c r="F25" s="11"/>
      <c r="G25" s="11"/>
      <c r="H25" s="5">
        <v>1</v>
      </c>
      <c r="I25" s="5">
        <v>440</v>
      </c>
      <c r="J25" s="3">
        <f t="shared" si="0"/>
        <v>440</v>
      </c>
    </row>
    <row r="26" spans="1:10" x14ac:dyDescent="0.25">
      <c r="A26">
        <f t="shared" si="1"/>
        <v>25</v>
      </c>
      <c r="B26" s="11" t="s">
        <v>144</v>
      </c>
      <c r="C26" s="11"/>
      <c r="D26" s="9"/>
      <c r="E26" s="9"/>
      <c r="F26" s="9"/>
      <c r="G26" s="9"/>
      <c r="H26" s="5">
        <v>1</v>
      </c>
      <c r="I26" s="5">
        <v>2200</v>
      </c>
      <c r="J26" s="3">
        <f t="shared" si="0"/>
        <v>2200</v>
      </c>
    </row>
    <row r="27" spans="1:10" x14ac:dyDescent="0.25">
      <c r="A27">
        <f t="shared" si="1"/>
        <v>26</v>
      </c>
      <c r="B27" s="2" t="s">
        <v>145</v>
      </c>
      <c r="C27" s="2"/>
      <c r="H27" s="5">
        <v>0.25</v>
      </c>
      <c r="I27" s="5">
        <v>500</v>
      </c>
      <c r="J27" s="3">
        <f t="shared" si="0"/>
        <v>125</v>
      </c>
    </row>
    <row r="28" spans="1:10" x14ac:dyDescent="0.25">
      <c r="A28">
        <f t="shared" si="1"/>
        <v>27</v>
      </c>
      <c r="B28" s="2" t="s">
        <v>137</v>
      </c>
      <c r="C28" s="2"/>
      <c r="H28" s="5">
        <v>1</v>
      </c>
      <c r="I28" s="5">
        <v>60</v>
      </c>
      <c r="J28" s="3">
        <f t="shared" si="0"/>
        <v>60</v>
      </c>
    </row>
    <row r="29" spans="1:10" x14ac:dyDescent="0.25">
      <c r="A29">
        <f t="shared" si="1"/>
        <v>28</v>
      </c>
      <c r="B29" s="13" t="s">
        <v>138</v>
      </c>
      <c r="C29" s="13"/>
      <c r="D29" s="13"/>
      <c r="E29" s="13"/>
      <c r="F29" s="13"/>
      <c r="G29" s="13"/>
      <c r="H29" s="5">
        <v>2</v>
      </c>
      <c r="I29" s="5">
        <v>52</v>
      </c>
      <c r="J29" s="3">
        <f t="shared" si="0"/>
        <v>104</v>
      </c>
    </row>
    <row r="30" spans="1:10" x14ac:dyDescent="0.25">
      <c r="A30">
        <f t="shared" si="1"/>
        <v>29</v>
      </c>
      <c r="B30" s="13" t="s">
        <v>139</v>
      </c>
      <c r="C30" s="13"/>
      <c r="D30" s="13"/>
      <c r="E30" s="13"/>
      <c r="F30" s="13"/>
      <c r="G30" s="13"/>
      <c r="H30" s="5">
        <v>1</v>
      </c>
      <c r="I30" s="5">
        <v>1020</v>
      </c>
      <c r="J30" s="3">
        <f t="shared" si="0"/>
        <v>1020</v>
      </c>
    </row>
    <row r="31" spans="1:10" x14ac:dyDescent="0.25">
      <c r="A31">
        <f t="shared" si="1"/>
        <v>30</v>
      </c>
      <c r="B31" s="2" t="s">
        <v>140</v>
      </c>
      <c r="C31" s="2"/>
      <c r="H31" s="5">
        <v>1</v>
      </c>
      <c r="I31" s="5">
        <v>21</v>
      </c>
      <c r="J31" s="3">
        <f t="shared" si="0"/>
        <v>21</v>
      </c>
    </row>
    <row r="32" spans="1:10" x14ac:dyDescent="0.25">
      <c r="B32" s="6" t="s">
        <v>105</v>
      </c>
      <c r="H32" s="3"/>
      <c r="I32" s="3"/>
      <c r="J32" s="8">
        <f>SUM(J2:J31)</f>
        <v>16385.45</v>
      </c>
    </row>
    <row r="33" spans="2:10" x14ac:dyDescent="0.25">
      <c r="H33" s="3"/>
      <c r="I33" s="3"/>
      <c r="J33" s="3"/>
    </row>
    <row r="34" spans="2:10" x14ac:dyDescent="0.25">
      <c r="B34" s="1" t="s">
        <v>150</v>
      </c>
      <c r="C34" s="1"/>
      <c r="D34" s="1"/>
    </row>
    <row r="35" spans="2:10" x14ac:dyDescent="0.25">
      <c r="B35" t="s">
        <v>151</v>
      </c>
    </row>
    <row r="36" spans="2:10" x14ac:dyDescent="0.25">
      <c r="B36" t="s">
        <v>152</v>
      </c>
    </row>
    <row r="37" spans="2:10" x14ac:dyDescent="0.25">
      <c r="B37" t="s">
        <v>153</v>
      </c>
    </row>
    <row r="38" spans="2:10" x14ac:dyDescent="0.25">
      <c r="B38" t="s">
        <v>154</v>
      </c>
    </row>
    <row r="39" spans="2:10" x14ac:dyDescent="0.25">
      <c r="B39" t="s">
        <v>155</v>
      </c>
    </row>
  </sheetData>
  <mergeCells count="5">
    <mergeCell ref="B22:F22"/>
    <mergeCell ref="B23:F23"/>
    <mergeCell ref="B24:G24"/>
    <mergeCell ref="B29:G29"/>
    <mergeCell ref="B30:G3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8" workbookViewId="0">
      <selection activeCell="M34" sqref="M34"/>
    </sheetView>
  </sheetViews>
  <sheetFormatPr defaultRowHeight="15" x14ac:dyDescent="0.25"/>
  <sheetData>
    <row r="1" spans="1:10" x14ac:dyDescent="0.25">
      <c r="B1" t="s">
        <v>73</v>
      </c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f>1</f>
        <v>1</v>
      </c>
      <c r="B3" t="s">
        <v>49</v>
      </c>
      <c r="H3">
        <v>1</v>
      </c>
      <c r="I3">
        <v>5.6</v>
      </c>
      <c r="J3">
        <f t="shared" ref="J3:J35" si="0">H3*I3</f>
        <v>5.6</v>
      </c>
    </row>
    <row r="4" spans="1:10" x14ac:dyDescent="0.25">
      <c r="A4">
        <f t="shared" ref="A4:A34" si="1">A3+1</f>
        <v>2</v>
      </c>
      <c r="B4" t="s">
        <v>74</v>
      </c>
      <c r="H4">
        <v>1</v>
      </c>
      <c r="I4">
        <v>7.78</v>
      </c>
      <c r="J4">
        <f t="shared" si="0"/>
        <v>7.78</v>
      </c>
    </row>
    <row r="5" spans="1:10" x14ac:dyDescent="0.25">
      <c r="A5">
        <f t="shared" si="1"/>
        <v>3</v>
      </c>
      <c r="B5" t="s">
        <v>75</v>
      </c>
      <c r="H5">
        <v>1</v>
      </c>
      <c r="I5">
        <v>3.37</v>
      </c>
      <c r="J5">
        <f t="shared" si="0"/>
        <v>3.37</v>
      </c>
    </row>
    <row r="6" spans="1:10" x14ac:dyDescent="0.25">
      <c r="A6">
        <f t="shared" si="1"/>
        <v>4</v>
      </c>
      <c r="B6" t="s">
        <v>13</v>
      </c>
      <c r="H6">
        <v>20</v>
      </c>
      <c r="I6">
        <v>1.7</v>
      </c>
      <c r="J6">
        <f t="shared" si="0"/>
        <v>34</v>
      </c>
    </row>
    <row r="7" spans="1:10" x14ac:dyDescent="0.25">
      <c r="A7">
        <f t="shared" si="1"/>
        <v>5</v>
      </c>
      <c r="B7" t="s">
        <v>76</v>
      </c>
      <c r="H7">
        <v>5</v>
      </c>
      <c r="I7">
        <v>0.7</v>
      </c>
      <c r="J7">
        <f t="shared" si="0"/>
        <v>3.5</v>
      </c>
    </row>
    <row r="8" spans="1:10" x14ac:dyDescent="0.25">
      <c r="A8">
        <f t="shared" si="1"/>
        <v>6</v>
      </c>
      <c r="B8" t="s">
        <v>1</v>
      </c>
      <c r="H8">
        <v>4</v>
      </c>
      <c r="I8">
        <v>0.44</v>
      </c>
      <c r="J8">
        <f t="shared" si="0"/>
        <v>1.76</v>
      </c>
    </row>
    <row r="9" spans="1:10" x14ac:dyDescent="0.25">
      <c r="A9">
        <f t="shared" si="1"/>
        <v>7</v>
      </c>
      <c r="B9" t="s">
        <v>2</v>
      </c>
      <c r="H9">
        <v>10</v>
      </c>
      <c r="I9">
        <v>0.63</v>
      </c>
      <c r="J9">
        <f t="shared" si="0"/>
        <v>6.3</v>
      </c>
    </row>
    <row r="10" spans="1:10" x14ac:dyDescent="0.25">
      <c r="A10">
        <f t="shared" si="1"/>
        <v>8</v>
      </c>
      <c r="B10" t="s">
        <v>77</v>
      </c>
      <c r="H10">
        <v>10</v>
      </c>
      <c r="I10">
        <v>2.5</v>
      </c>
      <c r="J10">
        <f t="shared" si="0"/>
        <v>25</v>
      </c>
    </row>
    <row r="11" spans="1:10" x14ac:dyDescent="0.25">
      <c r="A11">
        <f t="shared" si="1"/>
        <v>9</v>
      </c>
      <c r="B11" t="s">
        <v>78</v>
      </c>
      <c r="C11" t="s">
        <v>79</v>
      </c>
      <c r="H11">
        <v>1</v>
      </c>
      <c r="I11">
        <v>0.35</v>
      </c>
      <c r="J11">
        <f t="shared" si="0"/>
        <v>0.35</v>
      </c>
    </row>
    <row r="12" spans="1:10" x14ac:dyDescent="0.25">
      <c r="A12">
        <f t="shared" si="1"/>
        <v>10</v>
      </c>
      <c r="B12" t="s">
        <v>44</v>
      </c>
      <c r="H12">
        <v>0.25</v>
      </c>
      <c r="I12">
        <v>3.2</v>
      </c>
      <c r="J12">
        <f t="shared" si="0"/>
        <v>0.8</v>
      </c>
    </row>
    <row r="13" spans="1:10" x14ac:dyDescent="0.25">
      <c r="A13">
        <f t="shared" si="1"/>
        <v>11</v>
      </c>
      <c r="B13" t="s">
        <v>80</v>
      </c>
      <c r="H13">
        <v>100</v>
      </c>
      <c r="I13">
        <v>2.5999999999999999E-2</v>
      </c>
      <c r="J13">
        <f t="shared" si="0"/>
        <v>2.6</v>
      </c>
    </row>
    <row r="14" spans="1:10" x14ac:dyDescent="0.25">
      <c r="A14">
        <f t="shared" si="1"/>
        <v>12</v>
      </c>
      <c r="B14" t="s">
        <v>28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f t="shared" si="1"/>
        <v>13</v>
      </c>
      <c r="B15" t="s">
        <v>81</v>
      </c>
      <c r="H15">
        <v>2</v>
      </c>
      <c r="I15">
        <v>1.1599999999999999</v>
      </c>
      <c r="J15">
        <f t="shared" si="0"/>
        <v>2.3199999999999998</v>
      </c>
    </row>
    <row r="16" spans="1:10" x14ac:dyDescent="0.25">
      <c r="A16">
        <f t="shared" si="1"/>
        <v>14</v>
      </c>
      <c r="B16" t="s">
        <v>82</v>
      </c>
      <c r="H16">
        <v>1</v>
      </c>
      <c r="I16">
        <v>6</v>
      </c>
      <c r="J16">
        <f t="shared" si="0"/>
        <v>6</v>
      </c>
    </row>
    <row r="17" spans="1:10" x14ac:dyDescent="0.25">
      <c r="A17">
        <f t="shared" si="1"/>
        <v>15</v>
      </c>
      <c r="B17" t="s">
        <v>60</v>
      </c>
      <c r="H17">
        <v>1</v>
      </c>
      <c r="I17">
        <v>9.1</v>
      </c>
      <c r="J17">
        <f t="shared" si="0"/>
        <v>9.1</v>
      </c>
    </row>
    <row r="18" spans="1:10" x14ac:dyDescent="0.25">
      <c r="A18">
        <f t="shared" si="1"/>
        <v>16</v>
      </c>
      <c r="B18" t="s">
        <v>83</v>
      </c>
      <c r="H18">
        <v>50</v>
      </c>
      <c r="I18">
        <v>0.9</v>
      </c>
      <c r="J18">
        <f t="shared" si="0"/>
        <v>45</v>
      </c>
    </row>
    <row r="19" spans="1:10" x14ac:dyDescent="0.25">
      <c r="A19">
        <f t="shared" si="1"/>
        <v>17</v>
      </c>
      <c r="B19" t="s">
        <v>85</v>
      </c>
      <c r="H19">
        <v>2</v>
      </c>
      <c r="I19">
        <v>3.95</v>
      </c>
      <c r="J19">
        <f t="shared" si="0"/>
        <v>7.9</v>
      </c>
    </row>
    <row r="20" spans="1:10" x14ac:dyDescent="0.25">
      <c r="A20">
        <f t="shared" si="1"/>
        <v>18</v>
      </c>
      <c r="B20" t="s">
        <v>86</v>
      </c>
      <c r="D20" t="s">
        <v>87</v>
      </c>
      <c r="H20">
        <v>2</v>
      </c>
      <c r="I20">
        <v>2.4</v>
      </c>
      <c r="J20">
        <f t="shared" si="0"/>
        <v>4.8</v>
      </c>
    </row>
    <row r="21" spans="1:10" x14ac:dyDescent="0.25">
      <c r="A21">
        <f t="shared" si="1"/>
        <v>19</v>
      </c>
      <c r="B21" t="s">
        <v>70</v>
      </c>
      <c r="H21">
        <v>1</v>
      </c>
      <c r="I21">
        <v>4.67</v>
      </c>
      <c r="J21">
        <f t="shared" si="0"/>
        <v>4.67</v>
      </c>
    </row>
    <row r="22" spans="1:10" x14ac:dyDescent="0.25">
      <c r="A22">
        <f t="shared" si="1"/>
        <v>20</v>
      </c>
      <c r="B22" t="s">
        <v>88</v>
      </c>
      <c r="H22">
        <v>1</v>
      </c>
      <c r="I22">
        <v>0.75</v>
      </c>
      <c r="J22">
        <f t="shared" si="0"/>
        <v>0.75</v>
      </c>
    </row>
    <row r="23" spans="1:10" x14ac:dyDescent="0.25">
      <c r="A23">
        <f t="shared" si="1"/>
        <v>21</v>
      </c>
      <c r="B23" t="s">
        <v>58</v>
      </c>
      <c r="H23">
        <v>1</v>
      </c>
      <c r="I23">
        <v>1.54</v>
      </c>
      <c r="J23">
        <f t="shared" si="0"/>
        <v>1.54</v>
      </c>
    </row>
    <row r="24" spans="1:10" x14ac:dyDescent="0.25">
      <c r="A24">
        <f t="shared" si="1"/>
        <v>22</v>
      </c>
      <c r="B24" t="s">
        <v>26</v>
      </c>
      <c r="H24">
        <v>2</v>
      </c>
      <c r="I24">
        <v>1.51</v>
      </c>
      <c r="J24">
        <f t="shared" si="0"/>
        <v>3.02</v>
      </c>
    </row>
    <row r="25" spans="1:10" x14ac:dyDescent="0.25">
      <c r="A25">
        <f t="shared" si="1"/>
        <v>23</v>
      </c>
      <c r="B25" t="s">
        <v>89</v>
      </c>
      <c r="H25">
        <v>100</v>
      </c>
      <c r="I25">
        <v>4.4999999999999998E-2</v>
      </c>
      <c r="J25">
        <f t="shared" si="0"/>
        <v>4.5</v>
      </c>
    </row>
    <row r="26" spans="1:10" x14ac:dyDescent="0.25">
      <c r="A26">
        <f t="shared" si="1"/>
        <v>24</v>
      </c>
      <c r="B26" t="s">
        <v>90</v>
      </c>
      <c r="H26">
        <v>50</v>
      </c>
      <c r="I26">
        <v>9.5000000000000001E-2</v>
      </c>
      <c r="J26">
        <f t="shared" si="0"/>
        <v>4.75</v>
      </c>
    </row>
    <row r="27" spans="1:10" x14ac:dyDescent="0.25">
      <c r="A27">
        <f t="shared" si="1"/>
        <v>25</v>
      </c>
      <c r="B27" t="s">
        <v>18</v>
      </c>
      <c r="H27">
        <v>10</v>
      </c>
      <c r="I27">
        <v>6.6</v>
      </c>
      <c r="J27">
        <f t="shared" si="0"/>
        <v>66</v>
      </c>
    </row>
    <row r="28" spans="1:10" x14ac:dyDescent="0.25">
      <c r="A28">
        <f t="shared" si="1"/>
        <v>26</v>
      </c>
      <c r="B28" t="s">
        <v>27</v>
      </c>
      <c r="H28">
        <v>10</v>
      </c>
      <c r="I28">
        <v>8</v>
      </c>
      <c r="J28">
        <f t="shared" si="0"/>
        <v>80</v>
      </c>
    </row>
    <row r="29" spans="1:10" x14ac:dyDescent="0.25">
      <c r="A29">
        <f t="shared" si="1"/>
        <v>27</v>
      </c>
      <c r="B29" t="s">
        <v>91</v>
      </c>
      <c r="H29">
        <v>1</v>
      </c>
      <c r="I29">
        <v>0.68</v>
      </c>
      <c r="J29">
        <f t="shared" si="0"/>
        <v>0.68</v>
      </c>
    </row>
    <row r="30" spans="1:10" x14ac:dyDescent="0.25">
      <c r="A30">
        <f t="shared" si="1"/>
        <v>28</v>
      </c>
      <c r="B30" t="s">
        <v>92</v>
      </c>
      <c r="H30">
        <v>2</v>
      </c>
      <c r="I30">
        <v>0.36</v>
      </c>
      <c r="J30">
        <f t="shared" si="0"/>
        <v>0.72</v>
      </c>
    </row>
    <row r="31" spans="1:10" x14ac:dyDescent="0.25">
      <c r="A31">
        <f t="shared" si="1"/>
        <v>29</v>
      </c>
      <c r="B31" t="s">
        <v>66</v>
      </c>
      <c r="H31">
        <v>1</v>
      </c>
      <c r="I31">
        <v>0.9</v>
      </c>
      <c r="J31">
        <f t="shared" si="0"/>
        <v>0.9</v>
      </c>
    </row>
    <row r="32" spans="1:10" x14ac:dyDescent="0.25">
      <c r="A32">
        <f t="shared" si="1"/>
        <v>30</v>
      </c>
      <c r="B32" t="s">
        <v>148</v>
      </c>
      <c r="H32">
        <v>0.1</v>
      </c>
      <c r="I32">
        <v>515</v>
      </c>
      <c r="J32">
        <f t="shared" si="0"/>
        <v>51.5</v>
      </c>
    </row>
    <row r="33" spans="1:10" x14ac:dyDescent="0.25">
      <c r="A33">
        <f t="shared" si="1"/>
        <v>31</v>
      </c>
      <c r="B33" s="12" t="s">
        <v>93</v>
      </c>
      <c r="C33" s="12"/>
      <c r="D33" s="12"/>
      <c r="E33" s="12"/>
      <c r="F33" s="12"/>
      <c r="H33">
        <v>1</v>
      </c>
      <c r="I33">
        <v>327</v>
      </c>
      <c r="J33">
        <f t="shared" si="0"/>
        <v>327</v>
      </c>
    </row>
    <row r="34" spans="1:10" x14ac:dyDescent="0.25">
      <c r="A34">
        <f t="shared" si="1"/>
        <v>32</v>
      </c>
      <c r="B34" s="12" t="s">
        <v>94</v>
      </c>
      <c r="C34" s="12"/>
      <c r="D34" s="12"/>
      <c r="E34" s="12"/>
      <c r="F34" s="12"/>
      <c r="H34">
        <v>1</v>
      </c>
      <c r="I34">
        <v>62</v>
      </c>
      <c r="J34">
        <f t="shared" si="0"/>
        <v>62</v>
      </c>
    </row>
    <row r="35" spans="1:10" x14ac:dyDescent="0.25">
      <c r="A35">
        <v>33</v>
      </c>
      <c r="B35" s="12" t="s">
        <v>111</v>
      </c>
      <c r="C35" s="12"/>
      <c r="D35" s="12"/>
      <c r="E35" s="12"/>
      <c r="F35" s="12"/>
      <c r="H35">
        <v>1</v>
      </c>
      <c r="I35">
        <v>1280.48</v>
      </c>
      <c r="J35">
        <f t="shared" si="0"/>
        <v>1280.48</v>
      </c>
    </row>
    <row r="36" spans="1:10" x14ac:dyDescent="0.25">
      <c r="B36" t="s">
        <v>105</v>
      </c>
      <c r="J36" s="1">
        <f>SUM(J13:J35)</f>
        <v>1967.67</v>
      </c>
    </row>
    <row r="39" spans="1:10" x14ac:dyDescent="0.25">
      <c r="B39" s="1" t="s">
        <v>150</v>
      </c>
      <c r="C39" s="1"/>
      <c r="D39" s="1"/>
    </row>
    <row r="40" spans="1:10" x14ac:dyDescent="0.25">
      <c r="B40" t="s">
        <v>151</v>
      </c>
    </row>
    <row r="41" spans="1:10" x14ac:dyDescent="0.25">
      <c r="B41" t="s">
        <v>152</v>
      </c>
    </row>
    <row r="42" spans="1:10" x14ac:dyDescent="0.25">
      <c r="B42" t="s">
        <v>153</v>
      </c>
    </row>
    <row r="43" spans="1:10" x14ac:dyDescent="0.25">
      <c r="B43" t="s">
        <v>154</v>
      </c>
    </row>
    <row r="44" spans="1:10" x14ac:dyDescent="0.25">
      <c r="B44" t="s">
        <v>155</v>
      </c>
    </row>
  </sheetData>
  <mergeCells count="3">
    <mergeCell ref="B34:F34"/>
    <mergeCell ref="B35:F35"/>
    <mergeCell ref="B33:F33"/>
  </mergeCells>
  <pageMargins left="0.70866141732283472" right="0.70866141732283472" top="0.2" bottom="0.3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8" workbookViewId="0">
      <selection activeCell="G40" sqref="G39:G40"/>
    </sheetView>
  </sheetViews>
  <sheetFormatPr defaultRowHeight="15" x14ac:dyDescent="0.25"/>
  <sheetData>
    <row r="1" spans="1:10" x14ac:dyDescent="0.25">
      <c r="B1" s="1" t="s">
        <v>48</v>
      </c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v>1</v>
      </c>
      <c r="B3" t="s">
        <v>49</v>
      </c>
      <c r="H3">
        <v>2</v>
      </c>
      <c r="I3">
        <v>11.2</v>
      </c>
      <c r="J3">
        <f t="shared" ref="J3:J32" si="0">H3*I3</f>
        <v>22.4</v>
      </c>
    </row>
    <row r="4" spans="1:10" x14ac:dyDescent="0.25">
      <c r="A4">
        <v>2</v>
      </c>
      <c r="B4" t="s">
        <v>30</v>
      </c>
      <c r="H4">
        <v>1</v>
      </c>
      <c r="I4">
        <v>7.78</v>
      </c>
      <c r="J4">
        <f t="shared" si="0"/>
        <v>7.78</v>
      </c>
    </row>
    <row r="5" spans="1:10" x14ac:dyDescent="0.25">
      <c r="A5">
        <v>3</v>
      </c>
      <c r="B5" t="s">
        <v>50</v>
      </c>
      <c r="H5">
        <v>5</v>
      </c>
      <c r="I5">
        <v>0.7</v>
      </c>
      <c r="J5">
        <f t="shared" si="0"/>
        <v>3.5</v>
      </c>
    </row>
    <row r="6" spans="1:10" x14ac:dyDescent="0.25">
      <c r="A6">
        <v>4</v>
      </c>
      <c r="B6" t="s">
        <v>51</v>
      </c>
      <c r="H6">
        <v>4</v>
      </c>
      <c r="I6">
        <v>0.44</v>
      </c>
      <c r="J6">
        <f t="shared" si="0"/>
        <v>1.76</v>
      </c>
    </row>
    <row r="7" spans="1:10" x14ac:dyDescent="0.25">
      <c r="A7">
        <v>5</v>
      </c>
      <c r="B7" t="s">
        <v>2</v>
      </c>
      <c r="H7">
        <v>10</v>
      </c>
      <c r="I7">
        <v>0.63</v>
      </c>
      <c r="J7">
        <f t="shared" si="0"/>
        <v>6.3</v>
      </c>
    </row>
    <row r="8" spans="1:10" x14ac:dyDescent="0.25">
      <c r="A8">
        <v>6</v>
      </c>
      <c r="B8" t="s">
        <v>52</v>
      </c>
      <c r="H8">
        <v>100</v>
      </c>
      <c r="I8">
        <v>0.04</v>
      </c>
      <c r="J8">
        <f t="shared" si="0"/>
        <v>4</v>
      </c>
    </row>
    <row r="9" spans="1:10" x14ac:dyDescent="0.25">
      <c r="A9">
        <v>7</v>
      </c>
      <c r="B9" t="s">
        <v>53</v>
      </c>
      <c r="H9">
        <v>50</v>
      </c>
      <c r="I9">
        <v>0.25</v>
      </c>
      <c r="J9">
        <f t="shared" si="0"/>
        <v>12.5</v>
      </c>
    </row>
    <row r="10" spans="1:10" x14ac:dyDescent="0.25">
      <c r="A10">
        <v>8</v>
      </c>
      <c r="B10" t="s">
        <v>54</v>
      </c>
      <c r="H10">
        <v>10</v>
      </c>
      <c r="I10">
        <v>0.25</v>
      </c>
      <c r="J10">
        <f t="shared" si="0"/>
        <v>2.5</v>
      </c>
    </row>
    <row r="11" spans="1:10" x14ac:dyDescent="0.25">
      <c r="A11">
        <v>9</v>
      </c>
      <c r="B11" t="s">
        <v>55</v>
      </c>
      <c r="H11">
        <v>1</v>
      </c>
      <c r="I11">
        <v>0.35</v>
      </c>
      <c r="J11">
        <f t="shared" si="0"/>
        <v>0.35</v>
      </c>
    </row>
    <row r="12" spans="1:10" x14ac:dyDescent="0.25">
      <c r="A12">
        <v>10</v>
      </c>
      <c r="B12" t="s">
        <v>29</v>
      </c>
      <c r="H12">
        <v>100</v>
      </c>
      <c r="I12">
        <v>2.5999999999999999E-2</v>
      </c>
      <c r="J12">
        <f t="shared" si="0"/>
        <v>2.6</v>
      </c>
    </row>
    <row r="13" spans="1:10" x14ac:dyDescent="0.25">
      <c r="A13">
        <v>11</v>
      </c>
      <c r="B13" t="s">
        <v>13</v>
      </c>
      <c r="H13">
        <v>20</v>
      </c>
      <c r="I13">
        <v>8.5000000000000006E-2</v>
      </c>
      <c r="J13">
        <f t="shared" si="0"/>
        <v>1.7000000000000002</v>
      </c>
    </row>
    <row r="14" spans="1:10" x14ac:dyDescent="0.25">
      <c r="A14">
        <v>12</v>
      </c>
      <c r="B14" t="s">
        <v>56</v>
      </c>
      <c r="H14">
        <v>2</v>
      </c>
      <c r="I14">
        <v>0.36</v>
      </c>
      <c r="J14">
        <f t="shared" si="0"/>
        <v>0.72</v>
      </c>
    </row>
    <row r="15" spans="1:10" x14ac:dyDescent="0.25">
      <c r="A15">
        <v>13</v>
      </c>
      <c r="B15" t="s">
        <v>28</v>
      </c>
      <c r="H15">
        <v>4</v>
      </c>
      <c r="I15">
        <v>0.36</v>
      </c>
      <c r="J15">
        <f t="shared" si="0"/>
        <v>1.44</v>
      </c>
    </row>
    <row r="16" spans="1:10" x14ac:dyDescent="0.25">
      <c r="A16">
        <v>14</v>
      </c>
      <c r="B16" t="s">
        <v>57</v>
      </c>
      <c r="H16">
        <v>2</v>
      </c>
      <c r="I16">
        <v>1.1599999999999999</v>
      </c>
      <c r="J16">
        <f t="shared" si="0"/>
        <v>2.3199999999999998</v>
      </c>
    </row>
    <row r="17" spans="1:10" x14ac:dyDescent="0.25">
      <c r="A17">
        <v>15</v>
      </c>
      <c r="B17" t="s">
        <v>58</v>
      </c>
      <c r="H17">
        <v>1</v>
      </c>
      <c r="I17">
        <v>1.54</v>
      </c>
      <c r="J17">
        <f t="shared" si="0"/>
        <v>1.54</v>
      </c>
    </row>
    <row r="18" spans="1:10" x14ac:dyDescent="0.25">
      <c r="A18">
        <v>16</v>
      </c>
      <c r="B18" t="s">
        <v>59</v>
      </c>
      <c r="H18">
        <v>1</v>
      </c>
      <c r="I18">
        <v>6</v>
      </c>
      <c r="J18">
        <f t="shared" si="0"/>
        <v>6</v>
      </c>
    </row>
    <row r="19" spans="1:10" x14ac:dyDescent="0.25">
      <c r="A19">
        <v>17</v>
      </c>
      <c r="B19" t="s">
        <v>60</v>
      </c>
      <c r="H19">
        <v>1</v>
      </c>
      <c r="I19">
        <v>9.1</v>
      </c>
      <c r="J19">
        <f t="shared" si="0"/>
        <v>9.1</v>
      </c>
    </row>
    <row r="20" spans="1:10" x14ac:dyDescent="0.25">
      <c r="A20">
        <v>18</v>
      </c>
      <c r="B20" t="s">
        <v>61</v>
      </c>
      <c r="H20">
        <v>1</v>
      </c>
      <c r="I20">
        <v>5.18</v>
      </c>
      <c r="J20">
        <f t="shared" si="0"/>
        <v>5.18</v>
      </c>
    </row>
    <row r="21" spans="1:10" x14ac:dyDescent="0.25">
      <c r="A21">
        <v>19</v>
      </c>
      <c r="B21" t="s">
        <v>62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63</v>
      </c>
      <c r="H22">
        <v>50</v>
      </c>
      <c r="I22">
        <v>0.18</v>
      </c>
      <c r="J22">
        <f t="shared" si="0"/>
        <v>9</v>
      </c>
    </row>
    <row r="23" spans="1:10" x14ac:dyDescent="0.25">
      <c r="A23">
        <v>21</v>
      </c>
      <c r="B23" t="s">
        <v>64</v>
      </c>
      <c r="C23" t="s">
        <v>65</v>
      </c>
      <c r="H23">
        <v>1</v>
      </c>
      <c r="I23">
        <v>0.75</v>
      </c>
      <c r="J23">
        <f t="shared" si="0"/>
        <v>0.75</v>
      </c>
    </row>
    <row r="24" spans="1:10" x14ac:dyDescent="0.25">
      <c r="A24">
        <v>22</v>
      </c>
      <c r="B24" t="s">
        <v>66</v>
      </c>
      <c r="H24">
        <v>1</v>
      </c>
      <c r="I24">
        <v>0.9</v>
      </c>
      <c r="J24">
        <f t="shared" si="0"/>
        <v>0.9</v>
      </c>
    </row>
    <row r="25" spans="1:10" x14ac:dyDescent="0.25">
      <c r="A25">
        <v>23</v>
      </c>
      <c r="B25" t="s">
        <v>67</v>
      </c>
      <c r="H25">
        <v>1</v>
      </c>
      <c r="I25">
        <v>0.68</v>
      </c>
      <c r="J25">
        <f t="shared" si="0"/>
        <v>0.68</v>
      </c>
    </row>
    <row r="26" spans="1:10" x14ac:dyDescent="0.25">
      <c r="A26">
        <v>24</v>
      </c>
      <c r="B26" t="s">
        <v>84</v>
      </c>
      <c r="H26">
        <v>200</v>
      </c>
      <c r="I26">
        <v>1.6E-2</v>
      </c>
      <c r="J26">
        <f t="shared" si="0"/>
        <v>3.2</v>
      </c>
    </row>
    <row r="27" spans="1:10" x14ac:dyDescent="0.25">
      <c r="A27">
        <v>25</v>
      </c>
      <c r="B27" t="s">
        <v>47</v>
      </c>
      <c r="H27">
        <v>300</v>
      </c>
      <c r="I27">
        <v>1.7999999999999999E-2</v>
      </c>
      <c r="J27">
        <f t="shared" si="0"/>
        <v>5.3999999999999995</v>
      </c>
    </row>
    <row r="28" spans="1:10" x14ac:dyDescent="0.25">
      <c r="A28">
        <v>26</v>
      </c>
      <c r="B28" t="s">
        <v>68</v>
      </c>
      <c r="H28">
        <v>2</v>
      </c>
      <c r="I28">
        <v>2.4</v>
      </c>
      <c r="J28">
        <f t="shared" si="0"/>
        <v>4.8</v>
      </c>
    </row>
    <row r="29" spans="1:10" x14ac:dyDescent="0.25">
      <c r="A29">
        <v>27</v>
      </c>
      <c r="B29" t="s">
        <v>69</v>
      </c>
      <c r="H29">
        <v>2</v>
      </c>
      <c r="I29">
        <v>3.95</v>
      </c>
      <c r="J29">
        <f t="shared" si="0"/>
        <v>7.9</v>
      </c>
    </row>
    <row r="30" spans="1:10" x14ac:dyDescent="0.25">
      <c r="A30">
        <v>28</v>
      </c>
      <c r="B30" t="s">
        <v>70</v>
      </c>
      <c r="H30">
        <v>1</v>
      </c>
      <c r="I30">
        <v>4.67</v>
      </c>
      <c r="J30">
        <f t="shared" si="0"/>
        <v>4.67</v>
      </c>
    </row>
    <row r="31" spans="1:10" x14ac:dyDescent="0.25">
      <c r="A31">
        <v>29</v>
      </c>
      <c r="B31" t="s">
        <v>71</v>
      </c>
      <c r="H31">
        <v>10</v>
      </c>
      <c r="I31">
        <v>6.6</v>
      </c>
      <c r="J31">
        <f t="shared" si="0"/>
        <v>66</v>
      </c>
    </row>
    <row r="32" spans="1:10" x14ac:dyDescent="0.25">
      <c r="A32">
        <f t="shared" ref="A32" si="1">A31+1</f>
        <v>30</v>
      </c>
      <c r="B32" t="s">
        <v>148</v>
      </c>
      <c r="H32">
        <v>0.1</v>
      </c>
      <c r="I32">
        <v>515</v>
      </c>
      <c r="J32">
        <f t="shared" si="0"/>
        <v>51.5</v>
      </c>
    </row>
    <row r="33" spans="1:10" x14ac:dyDescent="0.25">
      <c r="A33">
        <v>30</v>
      </c>
      <c r="B33" s="12" t="s">
        <v>108</v>
      </c>
      <c r="C33" s="12"/>
      <c r="D33" s="12"/>
      <c r="E33" s="12"/>
      <c r="F33" s="12"/>
      <c r="H33">
        <v>1</v>
      </c>
      <c r="I33">
        <v>524</v>
      </c>
      <c r="J33">
        <f>H33*I33</f>
        <v>524</v>
      </c>
    </row>
    <row r="34" spans="1:10" x14ac:dyDescent="0.25">
      <c r="A34">
        <v>32</v>
      </c>
      <c r="B34" s="9" t="s">
        <v>109</v>
      </c>
      <c r="C34" s="9"/>
      <c r="D34" s="9"/>
      <c r="E34" s="9"/>
      <c r="F34" s="9"/>
      <c r="H34">
        <v>1</v>
      </c>
      <c r="I34">
        <v>528</v>
      </c>
      <c r="J34">
        <f>H34*I34</f>
        <v>528</v>
      </c>
    </row>
    <row r="35" spans="1:10" x14ac:dyDescent="0.25">
      <c r="A35">
        <v>33</v>
      </c>
      <c r="B35" s="12" t="s">
        <v>94</v>
      </c>
      <c r="C35" s="12"/>
      <c r="D35" s="12"/>
      <c r="E35" s="12"/>
      <c r="F35" s="12"/>
      <c r="H35">
        <v>2</v>
      </c>
      <c r="I35">
        <v>124</v>
      </c>
      <c r="J35">
        <f>H35*I35</f>
        <v>248</v>
      </c>
    </row>
    <row r="36" spans="1:10" x14ac:dyDescent="0.25">
      <c r="A36">
        <v>34</v>
      </c>
      <c r="B36" s="12" t="s">
        <v>110</v>
      </c>
      <c r="C36" s="12"/>
      <c r="D36" s="12"/>
      <c r="E36" s="12"/>
      <c r="F36" s="12"/>
      <c r="H36">
        <v>1</v>
      </c>
      <c r="I36">
        <v>2071</v>
      </c>
      <c r="J36">
        <f>H36*I36</f>
        <v>2071</v>
      </c>
    </row>
    <row r="37" spans="1:10" x14ac:dyDescent="0.25">
      <c r="B37" t="s">
        <v>105</v>
      </c>
      <c r="J37" s="1">
        <f>SUM(J3:J36)</f>
        <v>3620.86</v>
      </c>
    </row>
    <row r="40" spans="1:10" x14ac:dyDescent="0.25">
      <c r="B40" s="1" t="s">
        <v>150</v>
      </c>
      <c r="C40" s="1"/>
      <c r="D40" s="1"/>
    </row>
    <row r="41" spans="1:10" x14ac:dyDescent="0.25">
      <c r="B41" t="s">
        <v>151</v>
      </c>
    </row>
    <row r="42" spans="1:10" x14ac:dyDescent="0.25">
      <c r="B42" t="s">
        <v>152</v>
      </c>
    </row>
    <row r="43" spans="1:10" x14ac:dyDescent="0.25">
      <c r="B43" t="s">
        <v>153</v>
      </c>
    </row>
    <row r="44" spans="1:10" x14ac:dyDescent="0.25">
      <c r="B44" t="s">
        <v>154</v>
      </c>
    </row>
    <row r="45" spans="1:10" x14ac:dyDescent="0.25">
      <c r="B45" t="s">
        <v>155</v>
      </c>
    </row>
  </sheetData>
  <mergeCells count="3">
    <mergeCell ref="B33:F33"/>
    <mergeCell ref="B35:F35"/>
    <mergeCell ref="B36:F36"/>
  </mergeCells>
  <pageMargins left="0.70866141732283472" right="0.70866141732283472" top="0.36" bottom="0.32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1" workbookViewId="0">
      <selection activeCell="B38" sqref="B38:G38"/>
    </sheetView>
  </sheetViews>
  <sheetFormatPr defaultRowHeight="15" x14ac:dyDescent="0.25"/>
  <sheetData>
    <row r="1" spans="1:10" x14ac:dyDescent="0.25">
      <c r="B1" s="1" t="s">
        <v>19</v>
      </c>
      <c r="C1" s="1"/>
      <c r="D1" s="1"/>
      <c r="E1" s="1"/>
      <c r="F1" s="1"/>
      <c r="G1" s="1"/>
      <c r="H1" s="1"/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v>1</v>
      </c>
      <c r="B3" t="s">
        <v>20</v>
      </c>
      <c r="H3">
        <v>10</v>
      </c>
      <c r="I3">
        <v>1.32</v>
      </c>
      <c r="J3">
        <f t="shared" ref="J3:J38" si="0">H3*I3</f>
        <v>13.200000000000001</v>
      </c>
    </row>
    <row r="4" spans="1:10" x14ac:dyDescent="0.25">
      <c r="A4">
        <v>2</v>
      </c>
      <c r="B4" t="s">
        <v>2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21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22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22</v>
      </c>
      <c r="D7" t="s">
        <v>23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13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4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24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25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26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27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28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29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30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31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32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33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34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35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36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37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38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39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40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41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29</v>
      </c>
      <c r="C28" t="s">
        <v>42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43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44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45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46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v>31</v>
      </c>
      <c r="B33" t="s">
        <v>47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v>32</v>
      </c>
      <c r="B34" t="s">
        <v>72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ref="A35" si="1">A34+1</f>
        <v>33</v>
      </c>
      <c r="B35" t="s">
        <v>148</v>
      </c>
      <c r="H35">
        <v>0.1</v>
      </c>
      <c r="I35">
        <v>515</v>
      </c>
      <c r="J35">
        <f t="shared" si="0"/>
        <v>51.5</v>
      </c>
    </row>
    <row r="36" spans="1:10" x14ac:dyDescent="0.25">
      <c r="A36">
        <v>33</v>
      </c>
      <c r="B36" s="12" t="s">
        <v>95</v>
      </c>
      <c r="C36" s="12"/>
      <c r="D36" s="12"/>
      <c r="E36" s="12"/>
      <c r="F36" s="12"/>
      <c r="G36" s="12"/>
      <c r="H36">
        <v>1</v>
      </c>
      <c r="I36">
        <v>80</v>
      </c>
      <c r="J36">
        <f t="shared" si="0"/>
        <v>80</v>
      </c>
    </row>
    <row r="37" spans="1:10" x14ac:dyDescent="0.25">
      <c r="A37">
        <v>34</v>
      </c>
      <c r="B37" s="9" t="s">
        <v>106</v>
      </c>
      <c r="C37" s="9"/>
      <c r="D37" s="9"/>
      <c r="E37" s="9"/>
      <c r="F37" s="9"/>
      <c r="G37" s="9"/>
      <c r="H37">
        <v>1</v>
      </c>
      <c r="I37">
        <v>2792</v>
      </c>
      <c r="J37">
        <f t="shared" si="0"/>
        <v>2792</v>
      </c>
    </row>
    <row r="38" spans="1:10" x14ac:dyDescent="0.25">
      <c r="A38">
        <v>35</v>
      </c>
      <c r="B38" s="12" t="s">
        <v>107</v>
      </c>
      <c r="C38" s="12"/>
      <c r="D38" s="12"/>
      <c r="E38" s="12"/>
      <c r="F38" s="12"/>
      <c r="G38" s="12"/>
      <c r="H38">
        <v>1</v>
      </c>
      <c r="I38">
        <v>12080</v>
      </c>
      <c r="J38">
        <f t="shared" si="0"/>
        <v>12080</v>
      </c>
    </row>
    <row r="39" spans="1:10" x14ac:dyDescent="0.25">
      <c r="B39" t="s">
        <v>105</v>
      </c>
      <c r="J39" s="1">
        <f>SUM(J3:J38)</f>
        <v>15308.984</v>
      </c>
    </row>
    <row r="41" spans="1:10" x14ac:dyDescent="0.25">
      <c r="B41" s="1" t="s">
        <v>150</v>
      </c>
      <c r="C41" s="1"/>
      <c r="D41" s="1"/>
    </row>
    <row r="42" spans="1:10" x14ac:dyDescent="0.25">
      <c r="B42" t="s">
        <v>151</v>
      </c>
    </row>
    <row r="43" spans="1:10" x14ac:dyDescent="0.25">
      <c r="B43" t="s">
        <v>152</v>
      </c>
    </row>
    <row r="44" spans="1:10" x14ac:dyDescent="0.25">
      <c r="B44" t="s">
        <v>153</v>
      </c>
    </row>
    <row r="45" spans="1:10" x14ac:dyDescent="0.25">
      <c r="B45" t="s">
        <v>154</v>
      </c>
    </row>
    <row r="46" spans="1:10" x14ac:dyDescent="0.25">
      <c r="B46" t="s">
        <v>155</v>
      </c>
    </row>
  </sheetData>
  <mergeCells count="2">
    <mergeCell ref="B36:G36"/>
    <mergeCell ref="B38:G38"/>
  </mergeCells>
  <pageMargins left="0.70866141732283472" right="0.70866141732283472" top="0.2" bottom="0.89" header="0.2" footer="0.21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8" zoomScaleNormal="100" workbookViewId="0">
      <selection activeCell="O34" sqref="O34"/>
    </sheetView>
  </sheetViews>
  <sheetFormatPr defaultRowHeight="15" x14ac:dyDescent="0.25"/>
  <sheetData>
    <row r="1" spans="1:10" x14ac:dyDescent="0.25">
      <c r="B1" s="1" t="s">
        <v>112</v>
      </c>
      <c r="C1" s="1"/>
      <c r="D1" s="1"/>
      <c r="E1" s="1"/>
      <c r="F1" s="1"/>
      <c r="G1" s="1"/>
      <c r="H1" s="1"/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v>1</v>
      </c>
      <c r="B3" t="s">
        <v>20</v>
      </c>
      <c r="H3">
        <v>10</v>
      </c>
      <c r="I3">
        <v>1.32</v>
      </c>
      <c r="J3">
        <f t="shared" ref="J3:J40" si="0">H3*I3</f>
        <v>13.200000000000001</v>
      </c>
    </row>
    <row r="4" spans="1:10" x14ac:dyDescent="0.25">
      <c r="A4">
        <v>2</v>
      </c>
      <c r="B4" t="s">
        <v>2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21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22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22</v>
      </c>
      <c r="D7" t="s">
        <v>23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13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4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24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25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26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27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28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29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30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31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32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33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34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35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36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37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38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39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40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41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29</v>
      </c>
      <c r="C28" t="s">
        <v>42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43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44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45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46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47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40" si="1">A33+1</f>
        <v>32</v>
      </c>
      <c r="B34" t="s">
        <v>72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s="12" t="s">
        <v>95</v>
      </c>
      <c r="C35" s="12"/>
      <c r="D35" s="12"/>
      <c r="E35" s="12"/>
      <c r="F35" s="12"/>
      <c r="G35" s="12"/>
      <c r="H35">
        <v>1</v>
      </c>
      <c r="I35">
        <v>80</v>
      </c>
      <c r="J35">
        <f t="shared" si="0"/>
        <v>80</v>
      </c>
    </row>
    <row r="36" spans="1:10" x14ac:dyDescent="0.25">
      <c r="A36">
        <f t="shared" si="1"/>
        <v>34</v>
      </c>
      <c r="B36" s="12" t="s">
        <v>115</v>
      </c>
      <c r="C36" s="12"/>
      <c r="D36" s="12"/>
      <c r="E36" s="12"/>
      <c r="F36" s="12"/>
      <c r="G36" s="12"/>
      <c r="H36">
        <v>1</v>
      </c>
      <c r="I36">
        <v>68.7</v>
      </c>
      <c r="J36">
        <f t="shared" si="0"/>
        <v>68.7</v>
      </c>
    </row>
    <row r="37" spans="1:10" x14ac:dyDescent="0.25">
      <c r="A37">
        <f t="shared" si="1"/>
        <v>35</v>
      </c>
      <c r="B37" t="s">
        <v>148</v>
      </c>
      <c r="H37">
        <v>0.1</v>
      </c>
      <c r="I37">
        <v>515</v>
      </c>
      <c r="J37">
        <f t="shared" si="0"/>
        <v>51.5</v>
      </c>
    </row>
    <row r="38" spans="1:10" x14ac:dyDescent="0.25">
      <c r="A38">
        <f>A36+1</f>
        <v>35</v>
      </c>
      <c r="B38" s="12" t="s">
        <v>116</v>
      </c>
      <c r="C38" s="12"/>
      <c r="D38" s="12"/>
      <c r="E38" s="12"/>
      <c r="F38" s="12"/>
      <c r="G38" s="12"/>
      <c r="H38">
        <v>1</v>
      </c>
      <c r="I38">
        <v>324</v>
      </c>
      <c r="J38">
        <f t="shared" si="0"/>
        <v>324</v>
      </c>
    </row>
    <row r="39" spans="1:10" x14ac:dyDescent="0.25">
      <c r="A39">
        <f t="shared" si="1"/>
        <v>36</v>
      </c>
      <c r="B39" s="12" t="s">
        <v>114</v>
      </c>
      <c r="C39" s="12"/>
      <c r="D39" s="12"/>
      <c r="E39" s="12"/>
      <c r="F39" s="12"/>
      <c r="G39" s="12"/>
      <c r="H39">
        <v>1</v>
      </c>
      <c r="I39">
        <v>3393.6</v>
      </c>
      <c r="J39">
        <f t="shared" si="0"/>
        <v>3393.6</v>
      </c>
    </row>
    <row r="40" spans="1:10" x14ac:dyDescent="0.25">
      <c r="A40">
        <f t="shared" si="1"/>
        <v>37</v>
      </c>
      <c r="B40" s="12" t="s">
        <v>113</v>
      </c>
      <c r="C40" s="12"/>
      <c r="D40" s="12"/>
      <c r="E40" s="12"/>
      <c r="F40" s="12"/>
      <c r="G40" s="12"/>
      <c r="H40">
        <v>1</v>
      </c>
      <c r="I40">
        <v>13007.7</v>
      </c>
      <c r="J40">
        <f t="shared" si="0"/>
        <v>13007.7</v>
      </c>
    </row>
    <row r="42" spans="1:10" x14ac:dyDescent="0.25">
      <c r="B42" t="s">
        <v>105</v>
      </c>
      <c r="J42" s="1">
        <f>SUM(J3:J40)</f>
        <v>17230.984</v>
      </c>
    </row>
    <row r="46" spans="1:10" x14ac:dyDescent="0.25">
      <c r="B46" s="1" t="s">
        <v>150</v>
      </c>
      <c r="C46" s="1"/>
      <c r="D46" s="1"/>
    </row>
    <row r="47" spans="1:10" x14ac:dyDescent="0.25">
      <c r="B47" t="s">
        <v>151</v>
      </c>
    </row>
    <row r="48" spans="1:10" x14ac:dyDescent="0.25">
      <c r="B48" t="s">
        <v>152</v>
      </c>
    </row>
    <row r="49" spans="2:2" x14ac:dyDescent="0.25">
      <c r="B49" t="s">
        <v>153</v>
      </c>
    </row>
    <row r="50" spans="2:2" x14ac:dyDescent="0.25">
      <c r="B50" t="s">
        <v>154</v>
      </c>
    </row>
    <row r="51" spans="2:2" x14ac:dyDescent="0.25">
      <c r="B51" t="s">
        <v>155</v>
      </c>
    </row>
  </sheetData>
  <mergeCells count="5">
    <mergeCell ref="B35:G35"/>
    <mergeCell ref="B36:G36"/>
    <mergeCell ref="B38:G38"/>
    <mergeCell ref="B39:G39"/>
    <mergeCell ref="B40:G4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4" workbookViewId="0">
      <selection activeCell="O44" sqref="O44"/>
    </sheetView>
  </sheetViews>
  <sheetFormatPr defaultRowHeight="15" x14ac:dyDescent="0.25"/>
  <sheetData>
    <row r="1" spans="1:10" x14ac:dyDescent="0.25">
      <c r="B1" s="1" t="s">
        <v>117</v>
      </c>
      <c r="C1" s="1"/>
      <c r="D1" s="1"/>
      <c r="E1" s="1"/>
      <c r="F1" s="1"/>
      <c r="G1" s="1"/>
      <c r="H1" s="1"/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v>1</v>
      </c>
      <c r="B3" t="s">
        <v>20</v>
      </c>
      <c r="H3">
        <v>10</v>
      </c>
      <c r="I3">
        <v>1.32</v>
      </c>
      <c r="J3">
        <f t="shared" ref="J3:J47" si="0">H3*I3</f>
        <v>13.200000000000001</v>
      </c>
    </row>
    <row r="4" spans="1:10" x14ac:dyDescent="0.25">
      <c r="A4">
        <v>2</v>
      </c>
      <c r="B4" t="s">
        <v>2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21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22</v>
      </c>
      <c r="H6">
        <v>70</v>
      </c>
      <c r="I6">
        <v>0.2</v>
      </c>
      <c r="J6">
        <f t="shared" si="0"/>
        <v>14</v>
      </c>
    </row>
    <row r="7" spans="1:10" x14ac:dyDescent="0.25">
      <c r="A7">
        <v>5</v>
      </c>
      <c r="B7" t="s">
        <v>22</v>
      </c>
      <c r="D7" t="s">
        <v>23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13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4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24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25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26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27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28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29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30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31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32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33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34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35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36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37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38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39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40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41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29</v>
      </c>
      <c r="C28" t="s">
        <v>42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43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44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45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46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47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47" si="1">A33+1</f>
        <v>32</v>
      </c>
      <c r="B34" t="s">
        <v>72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s="12" t="s">
        <v>95</v>
      </c>
      <c r="C35" s="12"/>
      <c r="D35" s="12"/>
      <c r="E35" s="12"/>
      <c r="F35" s="12"/>
      <c r="G35" s="12"/>
      <c r="H35">
        <v>2</v>
      </c>
      <c r="I35">
        <v>80</v>
      </c>
      <c r="J35">
        <f t="shared" si="0"/>
        <v>160</v>
      </c>
    </row>
    <row r="36" spans="1:10" x14ac:dyDescent="0.25">
      <c r="A36">
        <f t="shared" si="1"/>
        <v>34</v>
      </c>
      <c r="B36" s="12" t="s">
        <v>115</v>
      </c>
      <c r="C36" s="12"/>
      <c r="D36" s="12"/>
      <c r="E36" s="12"/>
      <c r="F36" s="12"/>
      <c r="G36" s="12"/>
      <c r="H36">
        <v>1</v>
      </c>
      <c r="I36">
        <v>68.7</v>
      </c>
      <c r="J36">
        <f t="shared" si="0"/>
        <v>68.7</v>
      </c>
    </row>
    <row r="37" spans="1:10" x14ac:dyDescent="0.25">
      <c r="A37">
        <f t="shared" si="1"/>
        <v>35</v>
      </c>
      <c r="B37" s="12" t="s">
        <v>116</v>
      </c>
      <c r="C37" s="12"/>
      <c r="D37" s="12"/>
      <c r="E37" s="12"/>
      <c r="F37" s="12"/>
      <c r="G37" s="12"/>
      <c r="H37">
        <v>1</v>
      </c>
      <c r="I37">
        <v>324</v>
      </c>
      <c r="J37">
        <f t="shared" si="0"/>
        <v>324</v>
      </c>
    </row>
    <row r="38" spans="1:10" x14ac:dyDescent="0.25">
      <c r="A38">
        <f t="shared" si="1"/>
        <v>36</v>
      </c>
      <c r="B38" s="12" t="s">
        <v>114</v>
      </c>
      <c r="C38" s="12"/>
      <c r="D38" s="12"/>
      <c r="E38" s="12"/>
      <c r="F38" s="12"/>
      <c r="G38" s="12"/>
      <c r="H38">
        <v>1</v>
      </c>
      <c r="I38">
        <v>3393.6</v>
      </c>
      <c r="J38">
        <f t="shared" si="0"/>
        <v>3393.6</v>
      </c>
    </row>
    <row r="39" spans="1:10" x14ac:dyDescent="0.25">
      <c r="A39">
        <f t="shared" si="1"/>
        <v>37</v>
      </c>
      <c r="B39" s="12" t="s">
        <v>157</v>
      </c>
      <c r="C39" s="12"/>
      <c r="D39" s="12"/>
      <c r="E39" s="12"/>
      <c r="F39" s="12"/>
      <c r="G39" s="12"/>
      <c r="H39">
        <v>1</v>
      </c>
      <c r="I39">
        <v>11436.35</v>
      </c>
      <c r="J39">
        <f t="shared" si="0"/>
        <v>11436.35</v>
      </c>
    </row>
    <row r="40" spans="1:10" x14ac:dyDescent="0.25">
      <c r="A40">
        <f t="shared" si="1"/>
        <v>38</v>
      </c>
      <c r="B40" s="12" t="s">
        <v>118</v>
      </c>
      <c r="C40" s="12"/>
      <c r="D40" s="12"/>
      <c r="E40" s="12"/>
      <c r="F40" s="12"/>
      <c r="G40" s="12"/>
      <c r="H40">
        <v>1</v>
      </c>
      <c r="I40">
        <v>756</v>
      </c>
      <c r="J40">
        <f t="shared" si="0"/>
        <v>756</v>
      </c>
    </row>
    <row r="41" spans="1:10" x14ac:dyDescent="0.25">
      <c r="A41">
        <f t="shared" si="1"/>
        <v>39</v>
      </c>
      <c r="B41" t="s">
        <v>119</v>
      </c>
      <c r="H41">
        <v>1</v>
      </c>
      <c r="I41">
        <v>123</v>
      </c>
      <c r="J41">
        <f t="shared" si="0"/>
        <v>123</v>
      </c>
    </row>
    <row r="42" spans="1:10" x14ac:dyDescent="0.25">
      <c r="A42">
        <f t="shared" si="1"/>
        <v>40</v>
      </c>
      <c r="B42" s="12" t="s">
        <v>120</v>
      </c>
      <c r="C42" s="12"/>
      <c r="D42" s="12"/>
      <c r="E42" s="12"/>
      <c r="F42" s="12"/>
      <c r="G42" s="12"/>
      <c r="H42">
        <v>1</v>
      </c>
      <c r="I42">
        <v>2520.1</v>
      </c>
      <c r="J42">
        <f t="shared" si="0"/>
        <v>2520.1</v>
      </c>
    </row>
    <row r="43" spans="1:10" x14ac:dyDescent="0.25">
      <c r="A43">
        <f t="shared" si="1"/>
        <v>41</v>
      </c>
      <c r="B43" t="s">
        <v>148</v>
      </c>
      <c r="H43">
        <v>0.1</v>
      </c>
      <c r="I43">
        <v>515</v>
      </c>
      <c r="J43">
        <f t="shared" si="0"/>
        <v>51.5</v>
      </c>
    </row>
    <row r="44" spans="1:10" x14ac:dyDescent="0.25">
      <c r="A44">
        <f>A42+1</f>
        <v>41</v>
      </c>
      <c r="B44" t="s">
        <v>121</v>
      </c>
      <c r="H44">
        <v>1</v>
      </c>
      <c r="I44">
        <v>220</v>
      </c>
      <c r="J44">
        <f t="shared" si="0"/>
        <v>220</v>
      </c>
    </row>
    <row r="45" spans="1:10" x14ac:dyDescent="0.25">
      <c r="A45">
        <f t="shared" si="1"/>
        <v>42</v>
      </c>
      <c r="B45" s="12" t="s">
        <v>122</v>
      </c>
      <c r="C45" s="12"/>
      <c r="D45" s="12"/>
      <c r="E45" s="12"/>
      <c r="F45" s="12"/>
      <c r="G45" s="12"/>
      <c r="H45">
        <v>1</v>
      </c>
      <c r="I45">
        <v>1150.2</v>
      </c>
      <c r="J45">
        <f t="shared" si="0"/>
        <v>1150.2</v>
      </c>
    </row>
    <row r="46" spans="1:10" x14ac:dyDescent="0.25">
      <c r="A46">
        <f t="shared" si="1"/>
        <v>43</v>
      </c>
      <c r="B46" t="s">
        <v>123</v>
      </c>
      <c r="H46">
        <v>1</v>
      </c>
      <c r="I46">
        <v>67.900000000000006</v>
      </c>
      <c r="J46">
        <f t="shared" si="0"/>
        <v>67.900000000000006</v>
      </c>
    </row>
    <row r="47" spans="1:10" x14ac:dyDescent="0.25">
      <c r="A47">
        <f t="shared" si="1"/>
        <v>44</v>
      </c>
      <c r="B47" s="12" t="s">
        <v>124</v>
      </c>
      <c r="C47" s="12"/>
      <c r="D47" s="12"/>
      <c r="E47" s="12"/>
      <c r="F47" s="12"/>
      <c r="G47" s="12"/>
      <c r="H47">
        <v>1</v>
      </c>
      <c r="I47">
        <v>403</v>
      </c>
      <c r="J47">
        <f t="shared" si="0"/>
        <v>403</v>
      </c>
    </row>
    <row r="48" spans="1:10" x14ac:dyDescent="0.25">
      <c r="B48" t="s">
        <v>105</v>
      </c>
      <c r="J48" s="1">
        <f>SUM(J3:J47)</f>
        <v>20983.833999999999</v>
      </c>
    </row>
    <row r="51" spans="2:4" x14ac:dyDescent="0.25">
      <c r="B51" s="1" t="s">
        <v>150</v>
      </c>
      <c r="C51" s="1"/>
      <c r="D51" s="1"/>
    </row>
    <row r="52" spans="2:4" x14ac:dyDescent="0.25">
      <c r="B52" t="s">
        <v>151</v>
      </c>
    </row>
    <row r="53" spans="2:4" x14ac:dyDescent="0.25">
      <c r="B53" t="s">
        <v>152</v>
      </c>
    </row>
    <row r="54" spans="2:4" x14ac:dyDescent="0.25">
      <c r="B54" t="s">
        <v>153</v>
      </c>
    </row>
    <row r="55" spans="2:4" x14ac:dyDescent="0.25">
      <c r="B55" t="s">
        <v>154</v>
      </c>
    </row>
    <row r="56" spans="2:4" x14ac:dyDescent="0.25">
      <c r="B56" t="s">
        <v>155</v>
      </c>
    </row>
  </sheetData>
  <mergeCells count="9">
    <mergeCell ref="B42:G42"/>
    <mergeCell ref="B45:G45"/>
    <mergeCell ref="B47:G47"/>
    <mergeCell ref="B35:G35"/>
    <mergeCell ref="B36:G36"/>
    <mergeCell ref="B37:G37"/>
    <mergeCell ref="B38:G38"/>
    <mergeCell ref="B39:G39"/>
    <mergeCell ref="B40:G4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7" zoomScaleNormal="100" workbookViewId="0">
      <selection activeCell="P40" sqref="P40"/>
    </sheetView>
  </sheetViews>
  <sheetFormatPr defaultRowHeight="15" x14ac:dyDescent="0.25"/>
  <sheetData>
    <row r="1" spans="1:10" x14ac:dyDescent="0.25">
      <c r="B1" s="1" t="s">
        <v>125</v>
      </c>
      <c r="C1" s="1"/>
      <c r="D1" s="1"/>
      <c r="E1" s="1"/>
      <c r="F1" s="1"/>
      <c r="G1" s="1"/>
      <c r="H1" s="1"/>
    </row>
    <row r="2" spans="1:10" x14ac:dyDescent="0.25">
      <c r="H2" s="1" t="s">
        <v>102</v>
      </c>
      <c r="I2" s="1" t="s">
        <v>103</v>
      </c>
      <c r="J2" s="1" t="s">
        <v>104</v>
      </c>
    </row>
    <row r="3" spans="1:10" x14ac:dyDescent="0.25">
      <c r="A3">
        <v>1</v>
      </c>
      <c r="B3" t="s">
        <v>20</v>
      </c>
      <c r="H3">
        <v>10</v>
      </c>
      <c r="I3">
        <v>1.32</v>
      </c>
      <c r="J3">
        <f t="shared" ref="J3:J47" si="0">H3*I3</f>
        <v>13.200000000000001</v>
      </c>
    </row>
    <row r="4" spans="1:10" x14ac:dyDescent="0.25">
      <c r="A4">
        <v>2</v>
      </c>
      <c r="B4" t="s">
        <v>2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21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22</v>
      </c>
      <c r="H6">
        <v>70</v>
      </c>
      <c r="I6">
        <v>0.2</v>
      </c>
      <c r="J6">
        <f t="shared" si="0"/>
        <v>14</v>
      </c>
    </row>
    <row r="7" spans="1:10" x14ac:dyDescent="0.25">
      <c r="A7">
        <v>5</v>
      </c>
      <c r="B7" t="s">
        <v>22</v>
      </c>
      <c r="D7" t="s">
        <v>23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13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4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24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25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26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27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28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29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30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31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32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33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34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35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36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37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38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39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40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41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29</v>
      </c>
      <c r="C28" t="s">
        <v>42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43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44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45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46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47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47" si="1">A33+1</f>
        <v>32</v>
      </c>
      <c r="B34" t="s">
        <v>72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s="9" t="s">
        <v>95</v>
      </c>
      <c r="C35" s="9"/>
      <c r="D35" s="9"/>
      <c r="E35" s="9"/>
      <c r="F35" s="9"/>
      <c r="G35" s="9"/>
      <c r="H35">
        <v>2</v>
      </c>
      <c r="I35">
        <v>80</v>
      </c>
      <c r="J35">
        <f t="shared" si="0"/>
        <v>160</v>
      </c>
    </row>
    <row r="36" spans="1:10" x14ac:dyDescent="0.25">
      <c r="A36">
        <f t="shared" si="1"/>
        <v>34</v>
      </c>
      <c r="B36" s="12" t="s">
        <v>115</v>
      </c>
      <c r="C36" s="12"/>
      <c r="D36" s="12"/>
      <c r="E36" s="12"/>
      <c r="F36" s="12"/>
      <c r="G36" s="12"/>
      <c r="H36">
        <v>1</v>
      </c>
      <c r="I36">
        <v>68.7</v>
      </c>
      <c r="J36">
        <f t="shared" si="0"/>
        <v>68.7</v>
      </c>
    </row>
    <row r="37" spans="1:10" x14ac:dyDescent="0.25">
      <c r="A37">
        <f t="shared" si="1"/>
        <v>35</v>
      </c>
      <c r="B37" s="12" t="s">
        <v>116</v>
      </c>
      <c r="C37" s="12"/>
      <c r="D37" s="12"/>
      <c r="E37" s="12"/>
      <c r="F37" s="12"/>
      <c r="G37" s="12"/>
      <c r="H37">
        <v>1</v>
      </c>
      <c r="I37">
        <v>324</v>
      </c>
      <c r="J37">
        <f t="shared" si="0"/>
        <v>324</v>
      </c>
    </row>
    <row r="38" spans="1:10" x14ac:dyDescent="0.25">
      <c r="A38">
        <f t="shared" si="1"/>
        <v>36</v>
      </c>
      <c r="B38" s="12" t="s">
        <v>126</v>
      </c>
      <c r="C38" s="12"/>
      <c r="D38" s="12"/>
      <c r="E38" s="12"/>
      <c r="F38" s="12"/>
      <c r="G38" s="12"/>
      <c r="H38">
        <v>1</v>
      </c>
      <c r="I38">
        <v>322</v>
      </c>
      <c r="J38">
        <f t="shared" si="0"/>
        <v>322</v>
      </c>
    </row>
    <row r="39" spans="1:10" x14ac:dyDescent="0.25">
      <c r="A39">
        <f t="shared" si="1"/>
        <v>37</v>
      </c>
      <c r="B39" s="12" t="s">
        <v>156</v>
      </c>
      <c r="C39" s="12"/>
      <c r="D39" s="12"/>
      <c r="E39" s="12"/>
      <c r="F39" s="12"/>
      <c r="G39" s="12"/>
      <c r="H39">
        <v>1</v>
      </c>
      <c r="I39">
        <v>5005.2</v>
      </c>
      <c r="J39">
        <f t="shared" si="0"/>
        <v>5005.2</v>
      </c>
    </row>
    <row r="40" spans="1:10" x14ac:dyDescent="0.25">
      <c r="A40">
        <f t="shared" si="1"/>
        <v>38</v>
      </c>
      <c r="B40" s="12" t="s">
        <v>118</v>
      </c>
      <c r="C40" s="12"/>
      <c r="D40" s="12"/>
      <c r="E40" s="12"/>
      <c r="F40" s="12"/>
      <c r="G40" s="12"/>
      <c r="H40">
        <v>1</v>
      </c>
      <c r="I40">
        <v>756</v>
      </c>
      <c r="J40">
        <f t="shared" si="0"/>
        <v>756</v>
      </c>
    </row>
    <row r="41" spans="1:10" x14ac:dyDescent="0.25">
      <c r="A41">
        <f t="shared" si="1"/>
        <v>39</v>
      </c>
      <c r="B41" t="s">
        <v>119</v>
      </c>
      <c r="H41">
        <v>1</v>
      </c>
      <c r="I41">
        <v>123</v>
      </c>
      <c r="J41">
        <f t="shared" si="0"/>
        <v>123</v>
      </c>
    </row>
    <row r="42" spans="1:10" x14ac:dyDescent="0.25">
      <c r="A42">
        <f t="shared" si="1"/>
        <v>40</v>
      </c>
      <c r="B42" s="12" t="s">
        <v>120</v>
      </c>
      <c r="C42" s="12"/>
      <c r="D42" s="12"/>
      <c r="E42" s="12"/>
      <c r="F42" s="12"/>
      <c r="G42" s="12"/>
      <c r="H42">
        <v>1</v>
      </c>
      <c r="I42">
        <v>2520.1</v>
      </c>
      <c r="J42">
        <f t="shared" si="0"/>
        <v>2520.1</v>
      </c>
    </row>
    <row r="43" spans="1:10" x14ac:dyDescent="0.25">
      <c r="A43">
        <f t="shared" si="1"/>
        <v>41</v>
      </c>
      <c r="B43" t="s">
        <v>148</v>
      </c>
      <c r="H43">
        <v>0.1</v>
      </c>
      <c r="I43">
        <v>515</v>
      </c>
      <c r="J43">
        <f t="shared" si="0"/>
        <v>51.5</v>
      </c>
    </row>
    <row r="44" spans="1:10" x14ac:dyDescent="0.25">
      <c r="A44">
        <f>A42+1</f>
        <v>41</v>
      </c>
      <c r="B44" s="14" t="s">
        <v>121</v>
      </c>
      <c r="C44" s="14"/>
      <c r="D44" s="14"/>
      <c r="E44" s="14"/>
      <c r="F44" s="14"/>
      <c r="G44" s="14"/>
      <c r="H44">
        <v>1</v>
      </c>
      <c r="I44">
        <v>220</v>
      </c>
      <c r="J44">
        <f t="shared" si="0"/>
        <v>220</v>
      </c>
    </row>
    <row r="45" spans="1:10" x14ac:dyDescent="0.25">
      <c r="A45">
        <f t="shared" si="1"/>
        <v>42</v>
      </c>
      <c r="B45" s="12" t="s">
        <v>122</v>
      </c>
      <c r="C45" s="12"/>
      <c r="D45" s="12"/>
      <c r="E45" s="12"/>
      <c r="F45" s="12"/>
      <c r="G45" s="12"/>
      <c r="H45">
        <v>1</v>
      </c>
      <c r="I45">
        <v>1150.2</v>
      </c>
      <c r="J45">
        <f t="shared" si="0"/>
        <v>1150.2</v>
      </c>
    </row>
    <row r="46" spans="1:10" x14ac:dyDescent="0.25">
      <c r="A46">
        <f t="shared" si="1"/>
        <v>43</v>
      </c>
      <c r="B46" t="s">
        <v>123</v>
      </c>
      <c r="H46">
        <v>1</v>
      </c>
      <c r="I46">
        <v>67.900000000000006</v>
      </c>
      <c r="J46">
        <f t="shared" si="0"/>
        <v>67.900000000000006</v>
      </c>
    </row>
    <row r="47" spans="1:10" x14ac:dyDescent="0.25">
      <c r="A47">
        <f t="shared" si="1"/>
        <v>44</v>
      </c>
      <c r="B47" s="12" t="s">
        <v>124</v>
      </c>
      <c r="C47" s="12"/>
      <c r="D47" s="12"/>
      <c r="E47" s="12"/>
      <c r="F47" s="12"/>
      <c r="G47" s="12"/>
      <c r="H47">
        <v>1</v>
      </c>
      <c r="I47">
        <v>403</v>
      </c>
      <c r="J47">
        <f t="shared" si="0"/>
        <v>403</v>
      </c>
    </row>
    <row r="48" spans="1:10" x14ac:dyDescent="0.25">
      <c r="B48" t="s">
        <v>105</v>
      </c>
      <c r="J48" s="1">
        <f>SUM(J3:J47)</f>
        <v>11481.084000000001</v>
      </c>
    </row>
    <row r="51" spans="2:4" x14ac:dyDescent="0.25">
      <c r="B51" s="1" t="s">
        <v>150</v>
      </c>
      <c r="C51" s="1"/>
      <c r="D51" s="1"/>
    </row>
    <row r="52" spans="2:4" x14ac:dyDescent="0.25">
      <c r="B52" t="s">
        <v>151</v>
      </c>
    </row>
    <row r="53" spans="2:4" x14ac:dyDescent="0.25">
      <c r="B53" t="s">
        <v>152</v>
      </c>
    </row>
    <row r="54" spans="2:4" x14ac:dyDescent="0.25">
      <c r="B54" t="s">
        <v>153</v>
      </c>
    </row>
    <row r="55" spans="2:4" x14ac:dyDescent="0.25">
      <c r="B55" t="s">
        <v>154</v>
      </c>
    </row>
    <row r="56" spans="2:4" x14ac:dyDescent="0.25">
      <c r="B56" t="s">
        <v>155</v>
      </c>
    </row>
  </sheetData>
  <mergeCells count="9">
    <mergeCell ref="B44:G44"/>
    <mergeCell ref="B45:G45"/>
    <mergeCell ref="B47:G47"/>
    <mergeCell ref="B36:G36"/>
    <mergeCell ref="B37:G37"/>
    <mergeCell ref="B38:G38"/>
    <mergeCell ref="B39:G39"/>
    <mergeCell ref="B40:G40"/>
    <mergeCell ref="B42:G4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რადიოსიხშირული აბლაცია</vt:lpstr>
      <vt:lpstr>კრიოაბლაცია</vt:lpstr>
      <vt:lpstr>აბლაცია CARTO</vt:lpstr>
      <vt:lpstr>SSIR</vt:lpstr>
      <vt:lpstr>DDDR</vt:lpstr>
      <vt:lpstr>ერთკამერიანი ICD</vt:lpstr>
      <vt:lpstr>ორკამერიანი ICD</vt:lpstr>
      <vt:lpstr>CRT-D</vt:lpstr>
      <vt:lpstr>CRT-P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2019-12-23T12:38:01Z</dcterms:modified>
</cp:coreProperties>
</file>