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B553646\Documents\"/>
    </mc:Choice>
  </mc:AlternateContent>
  <xr:revisionPtr revIDLastSave="0" documentId="13_ncr:1_{4FA57884-C304-41B4-9A44-6980A259A8F0}" xr6:coauthVersionLast="44" xr6:coauthVersionMax="44" xr10:uidLastSave="{00000000-0000-0000-0000-000000000000}"/>
  <bookViews>
    <workbookView xWindow="-110" yWindow="-110" windowWidth="19420" windowHeight="10420" xr2:uid="{CCDF4F59-38B5-4C5A-96BF-19A555F4FCA8}"/>
  </bookViews>
  <sheets>
    <sheet name="projection" sheetId="1" r:id="rId1"/>
    <sheet name="procurement pla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E9" i="2"/>
  <c r="F9" i="2"/>
  <c r="G9" i="2"/>
  <c r="H9" i="2"/>
  <c r="I9" i="2"/>
  <c r="D9" i="2"/>
  <c r="D8" i="1" s="1"/>
  <c r="E7" i="1"/>
  <c r="F7" i="1"/>
  <c r="G7" i="1"/>
  <c r="H7" i="1"/>
  <c r="I7" i="1"/>
  <c r="D7" i="1"/>
  <c r="F6" i="2"/>
  <c r="G6" i="2"/>
  <c r="H6" i="2"/>
  <c r="I6" i="2"/>
  <c r="E6" i="2"/>
  <c r="D6" i="2"/>
  <c r="J9" i="2"/>
  <c r="J6" i="2"/>
  <c r="J14" i="1" l="1"/>
  <c r="J12" i="1"/>
  <c r="J11" i="1"/>
  <c r="J8" i="1"/>
  <c r="J7" i="1"/>
  <c r="I16" i="1"/>
  <c r="H16" i="1"/>
  <c r="G16" i="1"/>
  <c r="F16" i="1"/>
  <c r="E16" i="1"/>
  <c r="D16" i="1"/>
  <c r="J16" i="1" l="1"/>
</calcChain>
</file>

<file path=xl/sharedStrings.xml><?xml version="1.0" encoding="utf-8"?>
<sst xmlns="http://schemas.openxmlformats.org/spreadsheetml/2006/main" count="35" uniqueCount="25">
  <si>
    <t xml:space="preserve">Project Activities </t>
  </si>
  <si>
    <t>Total</t>
  </si>
  <si>
    <t>Total Budgeted Project 
Expenditure</t>
  </si>
  <si>
    <t>Component 3: Project management and monitoring</t>
  </si>
  <si>
    <t>Component 1. Emergency COVID-19 Response</t>
  </si>
  <si>
    <t>Subcomponent 1.1: Case Detection and Confirmation</t>
  </si>
  <si>
    <t>Subcomponent 1.2: Health System Strengthening for Case Management</t>
  </si>
  <si>
    <t>Component 2. Enabling Health Measures to Contain the COVID-19 Outbreak through Temporary Income Support for Poor Households and Vulnerable Individuals</t>
  </si>
  <si>
    <t>Subcomponent 2.1: Cash Transfers to Poor and Vulnerable Households</t>
  </si>
  <si>
    <t>Subcomponent 2.2: Temporary Unemployment Assistance for Individuals who Lose their Job because of the COVID-19 Outbreak</t>
  </si>
  <si>
    <t>Underlying assumtions:</t>
  </si>
  <si>
    <t>Project Budget/Forecast</t>
  </si>
  <si>
    <t>PPE</t>
  </si>
  <si>
    <t>Procurement of Diagnostic Supplies</t>
  </si>
  <si>
    <t>Procurement of fully equipped ambulances</t>
  </si>
  <si>
    <t>Procurement of Ambulance Motorcycle</t>
  </si>
  <si>
    <t>procurement of equipment for hospital</t>
  </si>
  <si>
    <t>procurement of equipment for emergency control center</t>
  </si>
  <si>
    <t>Procurement of ICT goods for public health facilities</t>
  </si>
  <si>
    <t>procurement of moto vehicles for infectious desease center</t>
  </si>
  <si>
    <t>minor repairs for public health facilities</t>
  </si>
  <si>
    <t>quarantine and mild case management in non medical settings</t>
  </si>
  <si>
    <t>Global budget to public and private facilities</t>
  </si>
  <si>
    <t>Costs of case management and treatment</t>
  </si>
  <si>
    <t>consulting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</si>
</sst>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9"/>
      <name val="Arial"/>
      <family val="2"/>
      <charset val="204"/>
    </font>
    <font>
      <b/>
      <sz val="9"/>
      <name val="Arial"/>
      <family val="2"/>
    </font>
    <font>
      <b/>
      <sz val="11"/>
      <color theme="1"/>
      <name val="Arial"/>
      <family val="2"/>
    </font>
    <font>
      <i/>
      <sz val="1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9">
    <xf numFmtId="0" fontId="0" fillId="0" borderId="0" xfId="0"/>
    <xf numFmtId="0" fontId="1" fillId="0" borderId="8" xfId="0" applyFont="1" applyBorder="1" applyAlignment="1">
      <alignment horizontal="center" vertical="center" wrapText="1"/>
    </xf>
    <xf numFmtId="3" fontId="4" fillId="0" borderId="9" xfId="0" applyNumberFormat="1" applyFont="1" applyBorder="1"/>
    <xf numFmtId="3" fontId="6" fillId="0" borderId="9" xfId="0" applyNumberFormat="1" applyFont="1" applyBorder="1"/>
    <xf numFmtId="41" fontId="4" fillId="0" borderId="9" xfId="0" applyNumberFormat="1" applyFont="1" applyBorder="1"/>
    <xf numFmtId="0" fontId="3" fillId="0" borderId="1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41" fontId="7" fillId="0" borderId="13" xfId="0" applyNumberFormat="1" applyFont="1" applyBorder="1"/>
    <xf numFmtId="17" fontId="1" fillId="0" borderId="7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3" fillId="0" borderId="10" xfId="0" applyFont="1" applyBorder="1" applyAlignment="1">
      <alignment wrapText="1"/>
    </xf>
    <xf numFmtId="0" fontId="3" fillId="0" borderId="0" xfId="0" applyFont="1" applyAlignment="1">
      <alignment wrapText="1"/>
    </xf>
    <xf numFmtId="0" fontId="5" fillId="0" borderId="10" xfId="0" applyFont="1" applyBorder="1" applyAlignment="1">
      <alignment horizontal="left" wrapText="1"/>
    </xf>
    <xf numFmtId="0" fontId="5" fillId="0" borderId="10" xfId="0" applyFont="1" applyBorder="1" applyAlignment="1">
      <alignment wrapText="1"/>
    </xf>
    <xf numFmtId="0" fontId="5" fillId="0" borderId="0" xfId="0" applyFont="1" applyAlignment="1">
      <alignment wrapText="1"/>
    </xf>
    <xf numFmtId="0" fontId="4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1" xfId="0" applyFont="1" applyBorder="1" applyAlignment="1">
      <alignment horizontal="left" wrapText="1"/>
    </xf>
    <xf numFmtId="0" fontId="8" fillId="0" borderId="0" xfId="0" applyFont="1"/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41" fontId="4" fillId="0" borderId="0" xfId="0" applyNumberFormat="1" applyFont="1" applyFill="1" applyBorder="1"/>
    <xf numFmtId="41" fontId="4" fillId="0" borderId="14" xfId="0" applyNumberFormat="1" applyFont="1" applyFill="1" applyBorder="1"/>
    <xf numFmtId="41" fontId="4" fillId="0" borderId="9" xfId="0" applyNumberFormat="1" applyFont="1" applyFill="1" applyBorder="1"/>
    <xf numFmtId="43" fontId="0" fillId="0" borderId="0" xfId="1" applyFont="1"/>
    <xf numFmtId="41" fontId="4" fillId="0" borderId="15" xfId="0" applyNumberFormat="1" applyFont="1" applyFill="1" applyBorder="1"/>
    <xf numFmtId="0" fontId="11" fillId="0" borderId="10" xfId="0" applyFont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5242A-C9E8-45F5-B44C-BAE33462C041}">
  <dimension ref="B2:J22"/>
  <sheetViews>
    <sheetView tabSelected="1" topLeftCell="A13" workbookViewId="0">
      <selection activeCell="D15" sqref="D15"/>
    </sheetView>
  </sheetViews>
  <sheetFormatPr defaultRowHeight="14.5" x14ac:dyDescent="0.35"/>
  <cols>
    <col min="2" max="2" width="36.90625" customWidth="1"/>
    <col min="3" max="3" width="2.6328125" customWidth="1"/>
    <col min="4" max="4" width="9.1796875" bestFit="1" customWidth="1"/>
    <col min="5" max="6" width="10.08984375" bestFit="1" customWidth="1"/>
    <col min="7" max="9" width="9.1796875" bestFit="1" customWidth="1"/>
    <col min="10" max="10" width="10.08984375" bestFit="1" customWidth="1"/>
  </cols>
  <sheetData>
    <row r="2" spans="2:10" ht="15" thickBot="1" x14ac:dyDescent="0.4"/>
    <row r="3" spans="2:10" ht="15.5" x14ac:dyDescent="0.35">
      <c r="B3" s="9" t="s">
        <v>0</v>
      </c>
      <c r="C3" s="10"/>
      <c r="D3" s="28" t="s">
        <v>11</v>
      </c>
      <c r="E3" s="29"/>
      <c r="F3" s="29"/>
      <c r="G3" s="29"/>
      <c r="H3" s="29"/>
      <c r="I3" s="29"/>
      <c r="J3" s="30"/>
    </row>
    <row r="4" spans="2:10" ht="16" thickBot="1" x14ac:dyDescent="0.4">
      <c r="B4" s="11"/>
      <c r="C4" s="12"/>
      <c r="D4" s="8">
        <v>43983</v>
      </c>
      <c r="E4" s="8">
        <v>44013</v>
      </c>
      <c r="F4" s="8">
        <v>44044</v>
      </c>
      <c r="G4" s="8">
        <v>44075</v>
      </c>
      <c r="H4" s="8">
        <v>44105</v>
      </c>
      <c r="I4" s="8">
        <v>44136</v>
      </c>
      <c r="J4" s="1" t="s">
        <v>1</v>
      </c>
    </row>
    <row r="5" spans="2:10" x14ac:dyDescent="0.35">
      <c r="B5" s="31"/>
      <c r="C5" s="32"/>
      <c r="D5" s="2"/>
      <c r="E5" s="2"/>
      <c r="F5" s="2"/>
      <c r="G5" s="2"/>
      <c r="H5" s="2"/>
      <c r="I5" s="2"/>
      <c r="J5" s="2"/>
    </row>
    <row r="6" spans="2:10" ht="28.5" x14ac:dyDescent="0.35">
      <c r="B6" s="15" t="s">
        <v>4</v>
      </c>
      <c r="C6" s="19"/>
      <c r="D6" s="3"/>
      <c r="E6" s="3"/>
      <c r="F6" s="3"/>
      <c r="G6" s="3"/>
      <c r="H6" s="3"/>
      <c r="I6" s="3"/>
      <c r="J6" s="3"/>
    </row>
    <row r="7" spans="2:10" ht="28.5" x14ac:dyDescent="0.35">
      <c r="B7" s="13" t="s">
        <v>5</v>
      </c>
      <c r="C7" s="14"/>
      <c r="D7" s="4">
        <f>'procurement plan'!D6</f>
        <v>5000000</v>
      </c>
      <c r="E7" s="4">
        <f>'procurement plan'!E6</f>
        <v>9770000</v>
      </c>
      <c r="F7" s="4">
        <f>'procurement plan'!F6</f>
        <v>3000000</v>
      </c>
      <c r="G7" s="4">
        <f>'procurement plan'!G6</f>
        <v>0</v>
      </c>
      <c r="H7" s="4">
        <f>'procurement plan'!H6</f>
        <v>0</v>
      </c>
      <c r="I7" s="4">
        <f>'procurement plan'!I6</f>
        <v>0</v>
      </c>
      <c r="J7" s="4">
        <f>SUM(D7:I7)</f>
        <v>17770000</v>
      </c>
    </row>
    <row r="8" spans="2:10" ht="42.5" x14ac:dyDescent="0.35">
      <c r="B8" s="5" t="s">
        <v>6</v>
      </c>
      <c r="C8" s="6"/>
      <c r="D8" s="4">
        <f>'procurement plan'!D9</f>
        <v>4230000</v>
      </c>
      <c r="E8" s="4">
        <f>'procurement plan'!E9</f>
        <v>8055000</v>
      </c>
      <c r="F8" s="4">
        <f>'procurement plan'!F9</f>
        <v>9330000</v>
      </c>
      <c r="G8" s="4">
        <f>'procurement plan'!G9</f>
        <v>8200000</v>
      </c>
      <c r="H8" s="4">
        <f>'procurement plan'!H9</f>
        <v>9200000</v>
      </c>
      <c r="I8" s="4">
        <f>'procurement plan'!I9</f>
        <v>4200000</v>
      </c>
      <c r="J8" s="4">
        <f>SUM(D8:I8)</f>
        <v>43215000</v>
      </c>
    </row>
    <row r="9" spans="2:10" x14ac:dyDescent="0.35">
      <c r="B9" s="5"/>
      <c r="C9" s="6"/>
      <c r="D9" s="4"/>
      <c r="E9" s="4"/>
      <c r="F9" s="4"/>
      <c r="G9" s="4"/>
      <c r="H9" s="4"/>
      <c r="I9" s="4"/>
      <c r="J9" s="4"/>
    </row>
    <row r="10" spans="2:10" ht="70.5" x14ac:dyDescent="0.35">
      <c r="B10" s="16" t="s">
        <v>7</v>
      </c>
      <c r="C10" s="17"/>
      <c r="D10" s="4"/>
      <c r="E10" s="4"/>
      <c r="F10" s="4"/>
      <c r="G10" s="4"/>
      <c r="H10" s="4"/>
      <c r="I10" s="4"/>
      <c r="J10" s="4"/>
    </row>
    <row r="11" spans="2:10" ht="42.5" x14ac:dyDescent="0.35">
      <c r="B11" s="13" t="s">
        <v>8</v>
      </c>
      <c r="C11" s="14"/>
      <c r="D11" s="4"/>
      <c r="E11" s="4"/>
      <c r="F11" s="4"/>
      <c r="G11" s="4"/>
      <c r="H11" s="4"/>
      <c r="I11" s="4"/>
      <c r="J11" s="4">
        <f>SUM(D11:I11)</f>
        <v>0</v>
      </c>
    </row>
    <row r="12" spans="2:10" ht="70.5" x14ac:dyDescent="0.35">
      <c r="B12" s="5" t="s">
        <v>9</v>
      </c>
      <c r="C12" s="6"/>
      <c r="D12" s="4"/>
      <c r="E12" s="4"/>
      <c r="F12" s="4"/>
      <c r="G12" s="4"/>
      <c r="H12" s="4"/>
      <c r="I12" s="4"/>
      <c r="J12" s="4">
        <f>SUM(D12:I12)</f>
        <v>0</v>
      </c>
    </row>
    <row r="13" spans="2:10" x14ac:dyDescent="0.35">
      <c r="B13" s="5"/>
      <c r="C13" s="6"/>
      <c r="D13" s="4"/>
      <c r="E13" s="4"/>
      <c r="F13" s="4"/>
      <c r="G13" s="4"/>
      <c r="H13" s="4"/>
      <c r="I13" s="4"/>
      <c r="J13" s="4"/>
    </row>
    <row r="14" spans="2:10" ht="28.5" x14ac:dyDescent="0.35">
      <c r="B14" s="16" t="s">
        <v>3</v>
      </c>
      <c r="C14" s="17"/>
      <c r="D14" s="4">
        <v>25000</v>
      </c>
      <c r="E14" s="4">
        <v>25000</v>
      </c>
      <c r="F14" s="4">
        <v>25000</v>
      </c>
      <c r="G14" s="4">
        <v>25000</v>
      </c>
      <c r="H14" s="4">
        <v>25000</v>
      </c>
      <c r="I14" s="4">
        <v>25000</v>
      </c>
      <c r="J14" s="4">
        <f>SUM(D14:I14)</f>
        <v>150000</v>
      </c>
    </row>
    <row r="15" spans="2:10" ht="15" thickBot="1" x14ac:dyDescent="0.4">
      <c r="B15" s="26"/>
      <c r="C15" s="27"/>
      <c r="D15" s="4"/>
      <c r="E15" s="4"/>
      <c r="F15" s="4"/>
      <c r="G15" s="4"/>
      <c r="H15" s="4"/>
      <c r="I15" s="4"/>
      <c r="J15" s="4"/>
    </row>
    <row r="16" spans="2:10" ht="29" thickBot="1" x14ac:dyDescent="0.4">
      <c r="B16" s="20" t="s">
        <v>2</v>
      </c>
      <c r="C16" s="18"/>
      <c r="D16" s="7">
        <f t="shared" ref="D16:J16" si="0">SUM(D6:D15)</f>
        <v>9255000</v>
      </c>
      <c r="E16" s="7">
        <f t="shared" si="0"/>
        <v>17850000</v>
      </c>
      <c r="F16" s="7">
        <f t="shared" si="0"/>
        <v>12355000</v>
      </c>
      <c r="G16" s="7">
        <f t="shared" si="0"/>
        <v>8225000</v>
      </c>
      <c r="H16" s="7">
        <f t="shared" si="0"/>
        <v>9225000</v>
      </c>
      <c r="I16" s="7">
        <f t="shared" si="0"/>
        <v>4225000</v>
      </c>
      <c r="J16" s="7">
        <f t="shared" si="0"/>
        <v>61135000</v>
      </c>
    </row>
    <row r="18" spans="2:2" x14ac:dyDescent="0.35">
      <c r="B18" s="21" t="s">
        <v>10</v>
      </c>
    </row>
    <row r="19" spans="2:2" ht="29" x14ac:dyDescent="0.35">
      <c r="B19" s="22" t="s">
        <v>5</v>
      </c>
    </row>
    <row r="20" spans="2:2" ht="29" x14ac:dyDescent="0.35">
      <c r="B20" s="23" t="s">
        <v>6</v>
      </c>
    </row>
    <row r="21" spans="2:2" ht="29" x14ac:dyDescent="0.35">
      <c r="B21" s="22" t="s">
        <v>8</v>
      </c>
    </row>
    <row r="22" spans="2:2" ht="58" x14ac:dyDescent="0.35">
      <c r="B22" s="23" t="s">
        <v>9</v>
      </c>
    </row>
  </sheetData>
  <mergeCells count="3">
    <mergeCell ref="B15:C15"/>
    <mergeCell ref="D3:J3"/>
    <mergeCell ref="B5:C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C6C0D-435C-40B6-8C76-17FFFB838A10}">
  <dimension ref="B1:N20"/>
  <sheetViews>
    <sheetView topLeftCell="A6" workbookViewId="0">
      <selection activeCell="D9" sqref="D9:I9"/>
    </sheetView>
  </sheetViews>
  <sheetFormatPr defaultRowHeight="14.5" x14ac:dyDescent="0.35"/>
  <cols>
    <col min="2" max="2" width="31.1796875" customWidth="1"/>
    <col min="4" max="4" width="12.54296875" bestFit="1" customWidth="1"/>
    <col min="5" max="9" width="9.1796875" bestFit="1" customWidth="1"/>
    <col min="10" max="10" width="10.08984375" bestFit="1" customWidth="1"/>
    <col min="14" max="14" width="11.08984375" bestFit="1" customWidth="1"/>
  </cols>
  <sheetData>
    <row r="1" spans="2:14" ht="15" thickBot="1" x14ac:dyDescent="0.4"/>
    <row r="2" spans="2:14" ht="46.5" x14ac:dyDescent="0.35">
      <c r="B2" s="9" t="s">
        <v>0</v>
      </c>
      <c r="C2" s="10"/>
      <c r="D2" s="28" t="s">
        <v>11</v>
      </c>
      <c r="E2" s="29"/>
      <c r="F2" s="29"/>
      <c r="G2" s="29"/>
      <c r="H2" s="29"/>
      <c r="I2" s="29"/>
      <c r="J2" s="30"/>
    </row>
    <row r="3" spans="2:14" ht="16" thickBot="1" x14ac:dyDescent="0.4">
      <c r="B3" s="11"/>
      <c r="C3" s="12"/>
      <c r="D3" s="8">
        <v>43983</v>
      </c>
      <c r="E3" s="8">
        <v>44013</v>
      </c>
      <c r="F3" s="8">
        <v>44044</v>
      </c>
      <c r="G3" s="8">
        <v>44075</v>
      </c>
      <c r="H3" s="8">
        <v>44105</v>
      </c>
      <c r="I3" s="8">
        <v>44136</v>
      </c>
      <c r="J3" s="1" t="s">
        <v>1</v>
      </c>
    </row>
    <row r="4" spans="2:14" x14ac:dyDescent="0.35">
      <c r="B4" s="31"/>
      <c r="C4" s="32"/>
      <c r="D4" s="2"/>
      <c r="E4" s="2"/>
      <c r="F4" s="2"/>
      <c r="G4" s="2"/>
      <c r="H4" s="2"/>
      <c r="I4" s="2"/>
      <c r="J4" s="2"/>
    </row>
    <row r="5" spans="2:14" ht="28.5" x14ac:dyDescent="0.35">
      <c r="B5" s="15" t="s">
        <v>4</v>
      </c>
      <c r="C5" s="19"/>
      <c r="D5" s="3"/>
      <c r="E5" s="3"/>
      <c r="F5" s="3"/>
      <c r="G5" s="3"/>
      <c r="H5" s="3"/>
      <c r="I5" s="3"/>
      <c r="J5" s="3"/>
    </row>
    <row r="6" spans="2:14" ht="28.5" x14ac:dyDescent="0.35">
      <c r="B6" s="13" t="s">
        <v>5</v>
      </c>
      <c r="C6" s="14"/>
      <c r="D6" s="4">
        <f>SUM(D7:D8)</f>
        <v>5000000</v>
      </c>
      <c r="E6" s="4">
        <f>SUM(E7:E8)</f>
        <v>9770000</v>
      </c>
      <c r="F6" s="4">
        <f t="shared" ref="F6:I6" si="0">SUM(F7:F8)</f>
        <v>3000000</v>
      </c>
      <c r="G6" s="4">
        <f t="shared" si="0"/>
        <v>0</v>
      </c>
      <c r="H6" s="4">
        <f t="shared" si="0"/>
        <v>0</v>
      </c>
      <c r="I6" s="4">
        <f t="shared" si="0"/>
        <v>0</v>
      </c>
      <c r="J6" s="4">
        <f>SUM(D7:I7,D8:I8)</f>
        <v>17770000</v>
      </c>
    </row>
    <row r="7" spans="2:14" x14ac:dyDescent="0.35">
      <c r="B7" s="4" t="s">
        <v>12</v>
      </c>
      <c r="C7" s="14"/>
      <c r="D7" s="4">
        <v>2000000</v>
      </c>
      <c r="E7" s="4">
        <v>5000000</v>
      </c>
      <c r="F7" s="4">
        <v>3000000</v>
      </c>
      <c r="G7" s="4"/>
      <c r="H7" s="4"/>
      <c r="I7" s="4"/>
      <c r="J7" s="4"/>
    </row>
    <row r="8" spans="2:14" x14ac:dyDescent="0.35">
      <c r="B8" s="4" t="s">
        <v>13</v>
      </c>
      <c r="C8" s="14"/>
      <c r="D8" s="4">
        <v>3000000</v>
      </c>
      <c r="E8" s="4">
        <v>4770000</v>
      </c>
      <c r="F8" s="4"/>
      <c r="G8" s="4"/>
      <c r="H8" s="4"/>
      <c r="I8" s="4"/>
      <c r="J8" s="4"/>
    </row>
    <row r="9" spans="2:14" ht="42.5" x14ac:dyDescent="0.35">
      <c r="B9" s="24" t="s">
        <v>6</v>
      </c>
      <c r="C9" s="25"/>
      <c r="D9" s="4">
        <f>SUM(D10:D20)</f>
        <v>4230000</v>
      </c>
      <c r="E9" s="4">
        <f t="shared" ref="E9:I9" si="1">SUM(E10:E20)</f>
        <v>8055000</v>
      </c>
      <c r="F9" s="4">
        <f t="shared" si="1"/>
        <v>9330000</v>
      </c>
      <c r="G9" s="4">
        <f t="shared" si="1"/>
        <v>8200000</v>
      </c>
      <c r="H9" s="4">
        <f t="shared" si="1"/>
        <v>9200000</v>
      </c>
      <c r="I9" s="4">
        <f t="shared" si="1"/>
        <v>4200000</v>
      </c>
      <c r="J9" s="4">
        <f>SUM(D10:I10,D11:I11,D12:I12,D13:I13,D14:I14,D15:I15,D16:I16,D18:I18,D19:I19,D20:I20,D17:I17)</f>
        <v>43215000</v>
      </c>
    </row>
    <row r="10" spans="2:14" x14ac:dyDescent="0.35">
      <c r="B10" s="4" t="s">
        <v>14</v>
      </c>
      <c r="C10" s="4"/>
      <c r="D10" s="4"/>
      <c r="E10" s="4">
        <v>1125000</v>
      </c>
      <c r="F10" s="4">
        <v>1250000</v>
      </c>
      <c r="G10" s="4"/>
      <c r="H10" s="4"/>
      <c r="I10" s="4"/>
      <c r="J10" s="4"/>
    </row>
    <row r="11" spans="2:14" x14ac:dyDescent="0.35">
      <c r="B11" s="33" t="s">
        <v>15</v>
      </c>
      <c r="F11" s="4">
        <v>1500000</v>
      </c>
    </row>
    <row r="12" spans="2:14" x14ac:dyDescent="0.35">
      <c r="B12" s="33" t="s">
        <v>16</v>
      </c>
      <c r="D12" s="4">
        <v>2000000</v>
      </c>
      <c r="E12" s="34">
        <v>2000000</v>
      </c>
      <c r="F12" s="35">
        <v>2000000</v>
      </c>
      <c r="G12" s="33">
        <v>4000000</v>
      </c>
      <c r="H12" s="33">
        <v>5000000</v>
      </c>
    </row>
    <row r="13" spans="2:14" x14ac:dyDescent="0.35">
      <c r="B13" s="33" t="s">
        <v>17</v>
      </c>
      <c r="E13" s="34">
        <v>1400000</v>
      </c>
      <c r="F13" s="35">
        <v>1400000</v>
      </c>
    </row>
    <row r="14" spans="2:14" x14ac:dyDescent="0.35">
      <c r="B14" s="33" t="s">
        <v>18</v>
      </c>
      <c r="D14" s="34">
        <v>150000</v>
      </c>
      <c r="E14" s="34">
        <v>150000</v>
      </c>
    </row>
    <row r="15" spans="2:14" x14ac:dyDescent="0.35">
      <c r="B15" s="33" t="s">
        <v>19</v>
      </c>
      <c r="E15" s="34">
        <v>200000</v>
      </c>
    </row>
    <row r="16" spans="2:14" x14ac:dyDescent="0.35">
      <c r="B16" s="33" t="s">
        <v>20</v>
      </c>
      <c r="E16" s="34">
        <v>1000000</v>
      </c>
      <c r="F16" s="37">
        <v>1000000</v>
      </c>
      <c r="N16" s="36"/>
    </row>
    <row r="17" spans="2:14" x14ac:dyDescent="0.35">
      <c r="B17" s="33" t="s">
        <v>24</v>
      </c>
      <c r="E17" s="34">
        <v>100000</v>
      </c>
      <c r="F17" s="37">
        <v>100000</v>
      </c>
      <c r="G17" s="34">
        <v>100000</v>
      </c>
      <c r="H17" s="34">
        <v>100000</v>
      </c>
      <c r="I17" s="34">
        <v>100000</v>
      </c>
      <c r="N17" s="36"/>
    </row>
    <row r="18" spans="2:14" ht="26" x14ac:dyDescent="0.35">
      <c r="B18" s="38" t="s">
        <v>21</v>
      </c>
      <c r="D18" s="34">
        <v>500000</v>
      </c>
      <c r="E18" s="34">
        <v>500000</v>
      </c>
      <c r="F18" s="37">
        <v>500000</v>
      </c>
      <c r="G18" s="34">
        <v>1500000</v>
      </c>
      <c r="H18" s="34">
        <v>1500000</v>
      </c>
      <c r="I18" s="34">
        <v>1500000</v>
      </c>
    </row>
    <row r="19" spans="2:14" ht="26" x14ac:dyDescent="0.35">
      <c r="B19" s="38" t="s">
        <v>22</v>
      </c>
      <c r="D19" s="34">
        <v>580000</v>
      </c>
      <c r="E19" s="34">
        <v>580000</v>
      </c>
      <c r="F19" s="34">
        <v>580000</v>
      </c>
      <c r="G19" s="34">
        <v>1000000</v>
      </c>
      <c r="H19" s="34">
        <v>1000000</v>
      </c>
      <c r="I19" s="34">
        <v>1000000</v>
      </c>
    </row>
    <row r="20" spans="2:14" ht="26" x14ac:dyDescent="0.35">
      <c r="B20" s="38" t="s">
        <v>23</v>
      </c>
      <c r="D20" s="33">
        <v>1000000</v>
      </c>
      <c r="E20" s="34">
        <v>1000000</v>
      </c>
      <c r="F20" s="33">
        <v>1000000</v>
      </c>
      <c r="G20" s="33">
        <v>1600000</v>
      </c>
      <c r="H20" s="33">
        <v>1600000</v>
      </c>
      <c r="I20" s="33">
        <v>1600000</v>
      </c>
    </row>
  </sheetData>
  <mergeCells count="2">
    <mergeCell ref="D2:J2"/>
    <mergeCell ref="B4:C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projection</vt:lpstr>
      <vt:lpstr>procurement 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Djamshid Iriskulov</dc:creator>
  <cp:lastModifiedBy>Tamar Tsenteradze</cp:lastModifiedBy>
  <dcterms:created xsi:type="dcterms:W3CDTF">2020-06-08T11:56:12Z</dcterms:created>
  <dcterms:modified xsi:type="dcterms:W3CDTF">2020-06-09T03:46:11Z</dcterms:modified>
</cp:coreProperties>
</file>