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მობილიზებული საწოლებით" sheetId="2" r:id="rId1"/>
    <sheet name="Sheet1" sheetId="3" r:id="rId2"/>
  </sheets>
  <definedNames>
    <definedName name="_xlnm._FilterDatabase" localSheetId="1" hidden="1">Sheet1!$A$2:$M$2</definedName>
    <definedName name="_xlnm._FilterDatabase" localSheetId="0" hidden="1">'მობილიზებული საწოლებით'!$B$1:$L$1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" i="3" l="1"/>
  <c r="H13" i="3"/>
  <c r="M17" i="3"/>
  <c r="L17" i="3"/>
  <c r="K17" i="3"/>
  <c r="J17" i="3"/>
  <c r="I17" i="3"/>
  <c r="M10" i="3"/>
  <c r="L10" i="3"/>
  <c r="K10" i="3"/>
  <c r="H5" i="3"/>
  <c r="J10" i="3"/>
  <c r="I10" i="3"/>
  <c r="H16" i="3"/>
  <c r="H9" i="3"/>
  <c r="H12" i="3"/>
  <c r="H14" i="3"/>
  <c r="H11" i="3"/>
  <c r="H8" i="3"/>
  <c r="H6" i="3"/>
  <c r="H4" i="3"/>
  <c r="H3" i="3"/>
  <c r="K18" i="3" l="1"/>
  <c r="I18" i="3"/>
  <c r="M18" i="3"/>
  <c r="H17" i="3"/>
  <c r="J18" i="3"/>
  <c r="L18" i="3"/>
  <c r="H10" i="3"/>
  <c r="H35" i="2"/>
  <c r="H25" i="2"/>
  <c r="H12" i="2"/>
  <c r="H37" i="2" s="1"/>
  <c r="H18" i="3" l="1"/>
</calcChain>
</file>

<file path=xl/sharedStrings.xml><?xml version="1.0" encoding="utf-8"?>
<sst xmlns="http://schemas.openxmlformats.org/spreadsheetml/2006/main" count="320" uniqueCount="171">
  <si>
    <t>რეგიონი</t>
  </si>
  <si>
    <t>რაიონი   /ქალაქი</t>
  </si>
  <si>
    <t>დაწესებულების დასახელება</t>
  </si>
  <si>
    <t>ფაქტიური მისამართი</t>
  </si>
  <si>
    <t>თბილისი</t>
  </si>
  <si>
    <t>ვაკე-საბურთალო</t>
  </si>
  <si>
    <t>შპს "აკადემიკოს ნიკოლოზ ყიფშიძის სახელობის ცენტრალური საუნივერსიტეტო კლინიკა"</t>
  </si>
  <si>
    <t>თბილისი, ვაჟა-ფშაველას გამზირი №29</t>
  </si>
  <si>
    <t>მზადაა</t>
  </si>
  <si>
    <t>იმერეთი</t>
  </si>
  <si>
    <t>საჩხერე</t>
  </si>
  <si>
    <t>სს "საჩხერის რაიონული საავადმყოფო-პოლიკლინიკური გაერთიანება"</t>
  </si>
  <si>
    <t>საჩხერე, ივ. გომართელის ქუჩა N17 შენობა N01</t>
  </si>
  <si>
    <t>გლდანი-ნაძალადევი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</si>
  <si>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</si>
  <si>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თბილისი, გუდამაყრის ქუჩა N4</t>
  </si>
  <si>
    <t>შიდა ქართლი</t>
  </si>
  <si>
    <t>გორი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</si>
  <si>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</si>
  <si>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</si>
  <si>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>შპს "აკადემიკოს ვახტანგ ბოჭორიშვილის კლინიკა"</t>
  </si>
  <si>
    <t>თბილისი, ალ. ყაზბეგის გამზირი N16</t>
  </si>
  <si>
    <t>II - III კვირა</t>
  </si>
  <si>
    <t>ქუთაისი</t>
  </si>
  <si>
    <t>ქუთაისი, სარაჯიშვილის ქუჩა და ჩეჩელაშვილის ქუჩა №3/6ა</t>
  </si>
  <si>
    <t>დიდუბე-ჩუღურეთი</t>
  </si>
  <si>
    <t>სს "ევექსის ჰოსპიტლები"- ტრავმატოლოგიური ჰოსპიტალი</t>
  </si>
  <si>
    <t>თბილისი, ლუბლიანას ქუჩა N21</t>
  </si>
  <si>
    <t>ისანი-სამგორი</t>
  </si>
  <si>
    <t>შპს "თბილისის ზღვის ჰოსპიტალი"</t>
  </si>
  <si>
    <t>თბილისი, დასახლება ვარკეთილი-3, IV მკ/რ-ის მიმდებარედ, ნაკვეთი 14/430</t>
  </si>
  <si>
    <t>თბილისი, ქინძმარაულის I  შესახვევი N1</t>
  </si>
  <si>
    <t xml:space="preserve"> დაავადების  პიკი</t>
  </si>
  <si>
    <t>ა(ა)იპ "ნიუ ვიჟენ საუნივერსიტეტო ჰოსპიტალი"</t>
  </si>
  <si>
    <t>თბილისი, ლუბლიანას ქუჩა N13/მიხეილ ჭიაურელის ქუჩა N6</t>
  </si>
  <si>
    <t>სს "გერმანული ჰოსპიტალი"</t>
  </si>
  <si>
    <t>თბილისი, კოსმონავტების სანაპირო N 45ა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</si>
  <si>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</si>
  <si>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t>სს "ჯერარსი"</t>
  </si>
  <si>
    <t>შპს "აკადემიკოს ო. ღუდუშაურის სახელობის ეროვნული სამედიცინო ცენტრი"</t>
  </si>
  <si>
    <t>თბილისი, ნოდარ ბოხუას ქუჩა N12/ლუბლიანას ქუჩა N66</t>
  </si>
  <si>
    <t>დაცლის პირობა/სტატუსი</t>
  </si>
  <si>
    <t xml:space="preserve">მიმდინარე  </t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</si>
  <si>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b/>
        <sz val="9"/>
        <color rgb="FFFF0000"/>
        <rFont val="Calibri"/>
        <family val="2"/>
        <scheme val="minor"/>
      </rPr>
      <t xml:space="preserve"> 24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</si>
  <si>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b/>
        <sz val="9"/>
        <color rgb="FFFF0000"/>
        <rFont val="Calibri"/>
        <family val="2"/>
        <scheme val="minor"/>
      </rPr>
      <t xml:space="preserve"> 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</si>
  <si>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შპს "კლინიკა-ლჯ"</t>
  </si>
  <si>
    <t>თბილისი, აჭარის ქუჩა N8</t>
  </si>
  <si>
    <t>თბილისი, ს. ჩიქოვანის 14</t>
  </si>
  <si>
    <t>სამცხე-ჯავახეთი</t>
  </si>
  <si>
    <t>აბასთუმანი</t>
  </si>
  <si>
    <t>ადიგენის რაიონი, დაბა აბასთუმანი, ფალიაშვილის ქუჩა №37</t>
  </si>
  <si>
    <t xml:space="preserve">აჭარა </t>
  </si>
  <si>
    <t>ბათუმი</t>
  </si>
  <si>
    <t>შ.პ.ს. "სალიხ აბაშიძის ინფექციური პათოლოგიის, შიდსის და ტუბერკულოზის რეგიონული ცენტრი"</t>
  </si>
  <si>
    <t>საიდენტიფიკაციო 
კოდი</t>
  </si>
  <si>
    <t>N</t>
  </si>
  <si>
    <t>აჭარა</t>
  </si>
  <si>
    <t>შპს."მედალფა" ბათუმის კლინიკა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</si>
  <si>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300-</t>
    </r>
    <r>
      <rPr>
        <sz val="9"/>
        <color theme="1"/>
        <rFont val="Calibri"/>
        <family val="2"/>
        <scheme val="minor"/>
      </rPr>
      <t xml:space="preserve"> ეგზავნება მოთხოვნა </t>
    </r>
    <r>
      <rPr>
        <b/>
        <sz val="9"/>
        <color rgb="FFFF0000"/>
        <rFont val="Calibri"/>
        <family val="2"/>
        <charset val="204"/>
        <scheme val="minor"/>
      </rPr>
      <t xml:space="preserve">24 </t>
    </r>
    <r>
      <rPr>
        <sz val="9"/>
        <color theme="1"/>
        <rFont val="Calibri"/>
        <family val="2"/>
        <scheme val="minor"/>
      </rPr>
      <t>საათში დაცლის</t>
    </r>
  </si>
  <si>
    <t>სს "ევექსის ჰოსპიტლები" - ქუთაისის რეფერალური ჰოსპიტალი</t>
  </si>
  <si>
    <t>მცხეთა-მთიანეთი</t>
  </si>
  <si>
    <t>მცხეთა</t>
  </si>
  <si>
    <t>სამხედროს ქუჩა 20</t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</si>
  <si>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400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b/>
        <sz val="9"/>
        <color rgb="FFFF0000"/>
        <rFont val="Calibri"/>
        <family val="2"/>
        <scheme val="minor"/>
      </rPr>
      <t xml:space="preserve"> 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</si>
  <si>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400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</si>
  <si>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1000</t>
    </r>
    <r>
      <rPr>
        <sz val="9"/>
        <color theme="1"/>
        <rFont val="Calibri"/>
        <family val="2"/>
        <scheme val="minor"/>
      </rPr>
      <t xml:space="preserve">- ეგზავნება მოთხოვნა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</si>
  <si>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800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</si>
  <si>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1000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72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</si>
  <si>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ძველი თბილისი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</si>
  <si>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</si>
  <si>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ქობულეთი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</si>
  <si>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72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</si>
  <si>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სამეგრელო-ზემო სვანეთი</t>
  </si>
  <si>
    <t xml:space="preserve">ფოთი 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</si>
  <si>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1400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72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</si>
  <si>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ვაკე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</si>
  <si>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1400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96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</si>
  <si>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სს "ტუბერკულოზისა და ფილტვის დაავადებათა ეროვნული ცენტრი"</t>
  </si>
  <si>
    <t>კახეთი</t>
  </si>
  <si>
    <t>საგარეჯო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</si>
  <si>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1500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96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</si>
  <si>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>შემთხვევების რაოდენობა</t>
    </r>
    <r>
      <rPr>
        <b/>
        <sz val="9"/>
        <color rgb="FFFF0000"/>
        <rFont val="Calibri"/>
        <family val="2"/>
        <charset val="204"/>
        <scheme val="minor"/>
      </rPr>
      <t xml:space="preserve"> &gt; ან= 1800</t>
    </r>
    <r>
      <rPr>
        <sz val="9"/>
        <color theme="1"/>
        <rFont val="Calibri"/>
        <family val="2"/>
        <scheme val="minor"/>
      </rPr>
      <t xml:space="preserve">- ეგზავნება მოთხოვნა </t>
    </r>
    <r>
      <rPr>
        <b/>
        <sz val="9"/>
        <color rgb="FFFF0000"/>
        <rFont val="Calibri"/>
        <family val="2"/>
        <charset val="204"/>
        <scheme val="minor"/>
      </rPr>
      <t>96</t>
    </r>
    <r>
      <rPr>
        <sz val="9"/>
        <color rgb="FFFF0000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საათში დაცლის</t>
    </r>
  </si>
  <si>
    <t xml:space="preserve">თბილისი, მუხიანის ქუჩა N2ა, თემქის დასახლება, </t>
  </si>
  <si>
    <t>სს "ევექსის ჰოსპიტლები" - კარაპს მედლაინი</t>
  </si>
  <si>
    <t>შპს ქუთაისის საეკლესიო საავადმყოფო წმიდა დავით აღმაშენებლის ქსენონი</t>
  </si>
  <si>
    <t>შპს "საქართველოს საპატრიარქოს წმინდა იოაკიმე და ანას სახელობის სამედიცინო ცენტრი"</t>
  </si>
  <si>
    <t>სს "ევექსის ჰოსპიტლები"  - ქობულეთის ჰოსპიტალი</t>
  </si>
  <si>
    <t>სს „ევექსის ჰოსპიტლები“ - ფოთის ჰოსპიტალი</t>
  </si>
  <si>
    <t>შ.პ.ს "ვივამედი,,</t>
  </si>
  <si>
    <t>სს  ,,საჩხერის რაიონული საავადმყოფო-პოლიკლინიკური გაერთიანება"</t>
  </si>
  <si>
    <t>შპს ,,ჯეო ჰოსპიტალს" - საგარეჯოს მრავალპროფილური სამედიცინო ცენტრი</t>
  </si>
  <si>
    <t>შპს "რეგიონული ჯანდაცვის ცენტრი"-  ო. ჩხობაძის სახელობის მრავალპროფილური სამედიცინო დაწესებულება</t>
  </si>
  <si>
    <t>სს "ევექსის ჰოსპიტლები" - ი. ბოკერიას სახელობის  რეფერალური ჰოსპიტალი</t>
  </si>
  <si>
    <t>შპს თბილისის ბავშვთა ინფექციური კლინიკური საავადმყოფო</t>
  </si>
  <si>
    <t>შპს "აბასთუმნის ფილტვის ცენტრი"</t>
  </si>
  <si>
    <t>შპს "მცხეთის სამედიცინო ცენტრი"</t>
  </si>
  <si>
    <t>ბათუმი, ქათამაძის 11, თაბუკაშვილის 17</t>
  </si>
  <si>
    <t>ბათუმი, გოგოლის შესახვევი N2</t>
  </si>
  <si>
    <t>ქუთაისი, ოცხელის ქუჩა ნაკვეთი N2</t>
  </si>
  <si>
    <t>თბილისი, ლუბლიანას 48</t>
  </si>
  <si>
    <t>ქუთაისი, ახალგაზრდობის გამზ 21</t>
  </si>
  <si>
    <t>თბილისი, გორგასლის ქ. N95</t>
  </si>
  <si>
    <t>ქობულეთი, აბაშიძის ქ. №18</t>
  </si>
  <si>
    <t>ფოთი, გურიის №171</t>
  </si>
  <si>
    <t>თბილისი, დ.აღმაშენებლის ხეივანი N234</t>
  </si>
  <si>
    <t>საგარეჯო, კახეთის გზატკეცილი N13</t>
  </si>
  <si>
    <t>ქუთაისი, ჩხობაძის ქ. №20</t>
  </si>
  <si>
    <t>სულ</t>
  </si>
  <si>
    <t>საწოლების რაოდენობა (გადმოცემული)</t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</si>
  <si>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1000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b/>
        <sz val="9"/>
        <color rgb="FFFF0000"/>
        <rFont val="Calibri"/>
        <family val="2"/>
        <scheme val="minor"/>
      </rPr>
      <t xml:space="preserve"> 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</si>
  <si>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სახელმწიფო</t>
  </si>
  <si>
    <t>კერძო</t>
  </si>
  <si>
    <t>საკუთრების ფორმა</t>
  </si>
  <si>
    <t>საკონტაქტო პირი</t>
  </si>
  <si>
    <t>ტელ. #</t>
  </si>
  <si>
    <t>დევი ტაბიძე</t>
  </si>
  <si>
    <t>ლევან რატიანი</t>
  </si>
  <si>
    <t>მიხეილ  ქამუშაძე</t>
  </si>
  <si>
    <t>მარინა გელანტია</t>
  </si>
  <si>
    <t>დავით ჯორბენაძე</t>
  </si>
  <si>
    <t>მამუკა ქაცარავა</t>
  </si>
  <si>
    <t>ციური აბულაძე</t>
  </si>
  <si>
    <t>ლევან ანთაძე</t>
  </si>
  <si>
    <t>ირინა დოლიძე</t>
  </si>
  <si>
    <t>ნიკოლოზ მენთეშაშვილი</t>
  </si>
  <si>
    <t>ნიკოლოზ ჭელიძე</t>
  </si>
  <si>
    <t>დავით ჯიქია</t>
  </si>
  <si>
    <t>თეა მიგინეიშვილი</t>
  </si>
  <si>
    <t>ირაკლი გოგინავა</t>
  </si>
  <si>
    <t>ლალი არველაძე</t>
  </si>
  <si>
    <t>არჩილ მუკბანიანი</t>
  </si>
  <si>
    <t>ანზორ იმედაშვილი</t>
  </si>
  <si>
    <t>ზურაბ უტიაშვილი</t>
  </si>
  <si>
    <t>ვეფხვია ოდიშარია
რეზო ცაგარეიშვილი</t>
  </si>
  <si>
    <t>597151515
551177277</t>
  </si>
  <si>
    <t>ნინო ნადირაძე</t>
  </si>
  <si>
    <t>კახაბერ ბერიძე</t>
  </si>
  <si>
    <t>ბუდუ შალამბერიძე</t>
  </si>
  <si>
    <t>მამუკა მაჭავარიანი</t>
  </si>
  <si>
    <t>ნინო კუტალაძე</t>
  </si>
  <si>
    <t>ზაზა ავალიანი</t>
  </si>
  <si>
    <t>კორონა</t>
  </si>
  <si>
    <t xml:space="preserve">ცხელება </t>
  </si>
  <si>
    <t xml:space="preserve">კორონა </t>
  </si>
  <si>
    <t>ცხელება</t>
  </si>
  <si>
    <t>დავით გადელია</t>
  </si>
  <si>
    <t>579 38 36 63</t>
  </si>
  <si>
    <t>თავისუფალი (06.04.2020)</t>
  </si>
  <si>
    <t>დათი ბარლიანი</t>
  </si>
  <si>
    <t>შპს "მედალფა"</t>
  </si>
  <si>
    <t>ბათუმი, ნიკოლოზ გოგოლის შესახვევი N2</t>
  </si>
  <si>
    <t>გიორგი ბერუაშვლი</t>
  </si>
  <si>
    <t>591 00 88 44</t>
  </si>
  <si>
    <t>თემური ნადირაძე</t>
  </si>
  <si>
    <t>599 56 16 11</t>
  </si>
  <si>
    <t>სულ საწოლი</t>
  </si>
  <si>
    <t>საწოლი ტრიჟი</t>
  </si>
  <si>
    <t>საწოლი კორონა</t>
  </si>
  <si>
    <t>წევს კორონა</t>
  </si>
  <si>
    <t>სტატუსი</t>
  </si>
  <si>
    <t>დაკავებული</t>
  </si>
  <si>
    <t xml:space="preserve">თავისუფალი </t>
  </si>
  <si>
    <t xml:space="preserve">ცხელება + კორონა           </t>
  </si>
  <si>
    <t xml:space="preserve">ცხელება + კორონა </t>
  </si>
  <si>
    <t xml:space="preserve">კორონა  </t>
  </si>
  <si>
    <t xml:space="preserve">ცხელება + კორონა          </t>
  </si>
  <si>
    <t xml:space="preserve">ცხელება + კორონა            </t>
  </si>
  <si>
    <t>თბილისის ინფექციური</t>
  </si>
  <si>
    <t>საწოლ/ფონდი</t>
  </si>
  <si>
    <t>იმყოფება  ტრიაჟი</t>
  </si>
  <si>
    <t xml:space="preserve">კერძო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</si>
</sst>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Sylfaen"/>
      <family val="2"/>
    </font>
    <font>
      <sz val="11"/>
      <color theme="1"/>
      <name val="Sylfaen"/>
      <family val="2"/>
    </font>
    <font>
      <sz val="10"/>
      <name val="Arial Cyr"/>
      <charset val="204"/>
    </font>
    <font>
      <sz val="8"/>
      <color theme="1"/>
      <name val="Sylfaen"/>
      <family val="2"/>
    </font>
    <font>
      <b/>
      <sz val="1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ylfaen"/>
      <family val="1"/>
      <charset val="204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12"/>
      <color theme="1"/>
      <name val="Sylfaen"/>
      <family val="1"/>
    </font>
    <font>
      <b/>
      <sz val="12"/>
      <color theme="1"/>
      <name val="Calibri"/>
      <family val="2"/>
      <charset val="204"/>
      <scheme val="minor"/>
    </font>
    <font>
      <b/>
      <sz val="8"/>
      <color theme="1"/>
      <name val="Sylfaen"/>
      <family val="1"/>
      <charset val="204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Sylfaen"/>
      <family val="1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6" fillId="0" borderId="0"/>
  </cellStyleXfs>
  <cellXfs count="97">
    <xf numFmtId="0" fontId="0" fillId="0" borderId="0" xfId="0"/>
    <xf numFmtId="0" fontId="4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textRotation="90" wrapText="1"/>
    </xf>
    <xf numFmtId="0" fontId="4" fillId="0" borderId="6" xfId="0" applyFont="1" applyFill="1" applyBorder="1" applyAlignment="1">
      <alignment horizontal="left" vertical="center" wrapText="1"/>
    </xf>
    <xf numFmtId="0" fontId="0" fillId="0" borderId="0" xfId="0" applyFill="1"/>
    <xf numFmtId="0" fontId="19" fillId="5" borderId="0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/>
    </xf>
    <xf numFmtId="0" fontId="4" fillId="0" borderId="10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6" borderId="1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0" fontId="13" fillId="7" borderId="3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4" fillId="7" borderId="6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3" fillId="4" borderId="15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23" fillId="8" borderId="8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3" fontId="3" fillId="0" borderId="15" xfId="0" applyNumberFormat="1" applyFont="1" applyBorder="1" applyAlignment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7" fillId="5" borderId="1" xfId="0" applyNumberFormat="1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15" fillId="8" borderId="8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/>
    </xf>
    <xf numFmtId="0" fontId="23" fillId="9" borderId="8" xfId="0" applyFont="1" applyFill="1" applyBorder="1" applyAlignment="1">
      <alignment horizontal="center" vertical="center" wrapText="1"/>
    </xf>
    <xf numFmtId="0" fontId="23" fillId="10" borderId="8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horizontal="center"/>
    </xf>
    <xf numFmtId="0" fontId="3" fillId="10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3" fillId="10" borderId="7" xfId="0" applyFont="1" applyFill="1" applyBorder="1" applyAlignment="1">
      <alignment horizontal="center" vertical="center" wrapText="1"/>
    </xf>
    <xf numFmtId="0" fontId="3" fillId="10" borderId="9" xfId="0" applyFont="1" applyFill="1" applyBorder="1"/>
    <xf numFmtId="0" fontId="8" fillId="2" borderId="2" xfId="0" applyFont="1" applyFill="1" applyBorder="1" applyAlignment="1">
      <alignment horizontal="center" vertical="center" textRotation="90"/>
    </xf>
    <xf numFmtId="0" fontId="8" fillId="2" borderId="4" xfId="0" applyFont="1" applyFill="1" applyBorder="1" applyAlignment="1">
      <alignment horizontal="center" vertical="center" textRotation="90"/>
    </xf>
    <xf numFmtId="0" fontId="8" fillId="2" borderId="5" xfId="0" applyFont="1" applyFill="1" applyBorder="1" applyAlignment="1">
      <alignment horizontal="center" vertical="center" textRotation="90"/>
    </xf>
    <xf numFmtId="0" fontId="11" fillId="3" borderId="2" xfId="0" applyFont="1" applyFill="1" applyBorder="1" applyAlignment="1">
      <alignment horizontal="center" vertical="center" textRotation="90"/>
    </xf>
    <xf numFmtId="0" fontId="11" fillId="3" borderId="4" xfId="0" applyFont="1" applyFill="1" applyBorder="1" applyAlignment="1">
      <alignment horizontal="center" vertical="center" textRotation="90"/>
    </xf>
    <xf numFmtId="0" fontId="11" fillId="3" borderId="5" xfId="0" applyFont="1" applyFill="1" applyBorder="1" applyAlignment="1">
      <alignment horizontal="center" vertical="center" textRotation="90"/>
    </xf>
    <xf numFmtId="0" fontId="1" fillId="4" borderId="13" xfId="0" applyFont="1" applyFill="1" applyBorder="1" applyAlignment="1">
      <alignment horizontal="center" vertical="center" textRotation="90" wrapText="1"/>
    </xf>
    <xf numFmtId="0" fontId="1" fillId="4" borderId="0" xfId="0" applyFont="1" applyFill="1" applyBorder="1" applyAlignment="1">
      <alignment horizontal="center" vertical="center" textRotation="90" wrapText="1"/>
    </xf>
    <xf numFmtId="0" fontId="1" fillId="4" borderId="14" xfId="0" applyFont="1" applyFill="1" applyBorder="1" applyAlignment="1">
      <alignment horizontal="center" vertical="center" textRotation="90" wrapText="1"/>
    </xf>
    <xf numFmtId="0" fontId="0" fillId="8" borderId="16" xfId="0" applyFill="1" applyBorder="1" applyAlignment="1">
      <alignment horizontal="center"/>
    </xf>
    <xf numFmtId="0" fontId="0" fillId="8" borderId="17" xfId="0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0" fillId="9" borderId="18" xfId="0" applyFill="1" applyBorder="1" applyAlignment="1">
      <alignment horizontal="center"/>
    </xf>
  </cellXfs>
  <cellStyles count="4">
    <cellStyle name="Normal" xfId="0" builtinId="0"/>
    <cellStyle name="Normal 2" xfId="1"/>
    <cellStyle name="Normal 4" xfId="3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zoomScaleNormal="100" workbookViewId="0">
      <selection activeCell="M1" sqref="M1:U1048576"/>
    </sheetView>
  </sheetViews>
  <sheetFormatPr defaultRowHeight="15" x14ac:dyDescent="0.25"/>
  <cols>
    <col min="1" max="1" width="4.42578125" customWidth="1"/>
    <col min="2" max="2" width="3.7109375" style="19" customWidth="1"/>
    <col min="3" max="3" width="10.140625" customWidth="1"/>
    <col min="4" max="4" width="11.140625" customWidth="1"/>
    <col min="5" max="5" width="9.42578125" customWidth="1"/>
    <col min="6" max="6" width="37.42578125" customWidth="1"/>
    <col min="7" max="7" width="24.42578125" customWidth="1"/>
    <col min="8" max="8" width="11.28515625" style="21" customWidth="1"/>
    <col min="9" max="9" width="34.5703125" customWidth="1"/>
    <col min="10" max="10" width="18.140625" customWidth="1"/>
    <col min="11" max="11" width="11.28515625" customWidth="1"/>
    <col min="12" max="12" width="9.7109375" customWidth="1"/>
  </cols>
  <sheetData>
    <row r="1" spans="1:12" ht="38.25" customHeight="1" x14ac:dyDescent="0.25">
      <c r="A1" s="89" t="s">
        <v>42</v>
      </c>
      <c r="B1" s="38" t="s">
        <v>55</v>
      </c>
      <c r="C1" s="50" t="s">
        <v>0</v>
      </c>
      <c r="D1" s="50" t="s">
        <v>1</v>
      </c>
      <c r="E1" s="50" t="s">
        <v>54</v>
      </c>
      <c r="F1" s="50" t="s">
        <v>2</v>
      </c>
      <c r="G1" s="50" t="s">
        <v>3</v>
      </c>
      <c r="H1" s="50" t="s">
        <v>108</v>
      </c>
      <c r="I1" s="51" t="s">
        <v>41</v>
      </c>
      <c r="J1" s="52" t="s">
        <v>112</v>
      </c>
      <c r="K1" s="53" t="s">
        <v>113</v>
      </c>
      <c r="L1" s="52" t="s">
        <v>114</v>
      </c>
    </row>
    <row r="2" spans="1:12" ht="38.25" x14ac:dyDescent="0.25">
      <c r="A2" s="90"/>
      <c r="B2" s="37">
        <v>1</v>
      </c>
      <c r="C2" s="49" t="s">
        <v>4</v>
      </c>
      <c r="D2" s="2" t="s">
        <v>5</v>
      </c>
      <c r="E2" s="14">
        <v>205165453</v>
      </c>
      <c r="F2" s="2" t="s">
        <v>6</v>
      </c>
      <c r="G2" s="2" t="s">
        <v>7</v>
      </c>
      <c r="H2" s="14">
        <v>90</v>
      </c>
      <c r="I2" s="9" t="s">
        <v>8</v>
      </c>
      <c r="J2" s="39" t="s">
        <v>110</v>
      </c>
      <c r="K2" s="42" t="s">
        <v>115</v>
      </c>
      <c r="L2" s="39">
        <v>577288844</v>
      </c>
    </row>
    <row r="3" spans="1:12" ht="38.25" x14ac:dyDescent="0.25">
      <c r="A3" s="90"/>
      <c r="B3" s="20">
        <v>2</v>
      </c>
      <c r="C3" s="48" t="s">
        <v>4</v>
      </c>
      <c r="D3" s="2" t="s">
        <v>13</v>
      </c>
      <c r="E3" s="14">
        <v>211328703</v>
      </c>
      <c r="F3" s="2" t="s">
        <v>14</v>
      </c>
      <c r="G3" s="2" t="s">
        <v>15</v>
      </c>
      <c r="H3" s="14">
        <v>169</v>
      </c>
      <c r="I3" s="9" t="s">
        <v>8</v>
      </c>
      <c r="J3" s="39" t="s">
        <v>110</v>
      </c>
      <c r="K3" s="42" t="s">
        <v>116</v>
      </c>
      <c r="L3" s="39">
        <v>593305282</v>
      </c>
    </row>
    <row r="4" spans="1:12" ht="25.5" x14ac:dyDescent="0.25">
      <c r="A4" s="90"/>
      <c r="B4" s="20">
        <v>3</v>
      </c>
      <c r="C4" s="45" t="s">
        <v>4</v>
      </c>
      <c r="D4" s="3" t="s">
        <v>5</v>
      </c>
      <c r="E4" s="14">
        <v>405018831</v>
      </c>
      <c r="F4" s="2" t="s">
        <v>20</v>
      </c>
      <c r="G4" s="3" t="s">
        <v>21</v>
      </c>
      <c r="H4" s="23">
        <v>20</v>
      </c>
      <c r="I4" s="9" t="s">
        <v>8</v>
      </c>
      <c r="J4" s="39" t="s">
        <v>111</v>
      </c>
      <c r="K4" s="42" t="s">
        <v>145</v>
      </c>
      <c r="L4" s="54" t="s">
        <v>146</v>
      </c>
    </row>
    <row r="5" spans="1:12" ht="24" x14ac:dyDescent="0.25">
      <c r="A5" s="90"/>
      <c r="B5" s="20">
        <v>4</v>
      </c>
      <c r="C5" s="46" t="s">
        <v>4</v>
      </c>
      <c r="D5" s="10" t="s">
        <v>25</v>
      </c>
      <c r="E5" s="14">
        <v>202172139</v>
      </c>
      <c r="F5" s="10" t="s">
        <v>77</v>
      </c>
      <c r="G5" s="10" t="s">
        <v>46</v>
      </c>
      <c r="H5" s="24">
        <v>23</v>
      </c>
      <c r="I5" s="9" t="s">
        <v>8</v>
      </c>
      <c r="J5" s="39" t="s">
        <v>110</v>
      </c>
      <c r="K5" s="42" t="s">
        <v>140</v>
      </c>
      <c r="L5" s="39">
        <v>599585336</v>
      </c>
    </row>
    <row r="6" spans="1:12" ht="24" x14ac:dyDescent="0.25">
      <c r="A6" s="90"/>
      <c r="B6" s="20">
        <v>5</v>
      </c>
      <c r="C6" s="47" t="s">
        <v>4</v>
      </c>
      <c r="D6" s="12" t="s">
        <v>5</v>
      </c>
      <c r="E6" s="14">
        <v>204871594</v>
      </c>
      <c r="F6" s="12" t="s">
        <v>93</v>
      </c>
      <c r="G6" s="12" t="s">
        <v>47</v>
      </c>
      <c r="H6" s="25">
        <v>55</v>
      </c>
      <c r="I6" s="9" t="s">
        <v>8</v>
      </c>
      <c r="J6" s="39" t="s">
        <v>110</v>
      </c>
      <c r="K6" s="42" t="s">
        <v>138</v>
      </c>
      <c r="L6" s="39">
        <v>599542322</v>
      </c>
    </row>
    <row r="7" spans="1:12" ht="25.5" x14ac:dyDescent="0.25">
      <c r="A7" s="90"/>
      <c r="B7" s="20">
        <v>6</v>
      </c>
      <c r="C7" s="1" t="s">
        <v>9</v>
      </c>
      <c r="D7" s="2" t="s">
        <v>10</v>
      </c>
      <c r="E7" s="14">
        <v>239403463</v>
      </c>
      <c r="F7" s="2" t="s">
        <v>11</v>
      </c>
      <c r="G7" s="2" t="s">
        <v>12</v>
      </c>
      <c r="H7" s="14">
        <v>50</v>
      </c>
      <c r="I7" s="9" t="s">
        <v>8</v>
      </c>
      <c r="J7" s="39" t="s">
        <v>110</v>
      </c>
      <c r="K7" s="42" t="s">
        <v>117</v>
      </c>
      <c r="L7" s="39">
        <v>599355999</v>
      </c>
    </row>
    <row r="8" spans="1:12" ht="33.75" x14ac:dyDescent="0.25">
      <c r="A8" s="90"/>
      <c r="B8" s="20">
        <v>7</v>
      </c>
      <c r="C8" s="13" t="s">
        <v>48</v>
      </c>
      <c r="D8" s="10" t="s">
        <v>49</v>
      </c>
      <c r="E8" s="14">
        <v>222717246</v>
      </c>
      <c r="F8" s="10" t="s">
        <v>94</v>
      </c>
      <c r="G8" s="10" t="s">
        <v>50</v>
      </c>
      <c r="H8" s="24">
        <v>100</v>
      </c>
      <c r="I8" s="9" t="s">
        <v>8</v>
      </c>
      <c r="J8" s="39" t="s">
        <v>110</v>
      </c>
      <c r="K8" s="42" t="s">
        <v>136</v>
      </c>
      <c r="L8" s="39">
        <v>577091188</v>
      </c>
    </row>
    <row r="9" spans="1:12" ht="38.25" x14ac:dyDescent="0.25">
      <c r="A9" s="90"/>
      <c r="B9" s="20">
        <v>8</v>
      </c>
      <c r="C9" s="1" t="s">
        <v>16</v>
      </c>
      <c r="D9" s="2" t="s">
        <v>17</v>
      </c>
      <c r="E9" s="14">
        <v>218064699</v>
      </c>
      <c r="F9" s="2" t="s">
        <v>18</v>
      </c>
      <c r="G9" s="2" t="s">
        <v>19</v>
      </c>
      <c r="H9" s="14">
        <v>174</v>
      </c>
      <c r="I9" s="9" t="s">
        <v>8</v>
      </c>
      <c r="J9" s="39" t="s">
        <v>110</v>
      </c>
      <c r="K9" s="42" t="s">
        <v>148</v>
      </c>
      <c r="L9" s="62">
        <v>593370732</v>
      </c>
    </row>
    <row r="10" spans="1:12" ht="22.5" x14ac:dyDescent="0.25">
      <c r="A10" s="90"/>
      <c r="B10" s="63">
        <v>9</v>
      </c>
      <c r="C10" s="3" t="s">
        <v>56</v>
      </c>
      <c r="D10" s="3" t="s">
        <v>52</v>
      </c>
      <c r="E10" s="64">
        <v>404908043</v>
      </c>
      <c r="F10" s="3" t="s">
        <v>149</v>
      </c>
      <c r="G10" s="3" t="s">
        <v>150</v>
      </c>
      <c r="H10" s="65">
        <v>55</v>
      </c>
      <c r="I10" s="9" t="s">
        <v>8</v>
      </c>
      <c r="J10" s="66" t="s">
        <v>170</v>
      </c>
      <c r="K10" s="42"/>
      <c r="L10" s="62"/>
    </row>
    <row r="11" spans="1:12" ht="39" thickBot="1" x14ac:dyDescent="0.3">
      <c r="A11" s="91"/>
      <c r="B11" s="20">
        <v>9</v>
      </c>
      <c r="C11" s="1" t="s">
        <v>51</v>
      </c>
      <c r="D11" s="2" t="s">
        <v>52</v>
      </c>
      <c r="E11" s="14">
        <v>245418392</v>
      </c>
      <c r="F11" s="2" t="s">
        <v>53</v>
      </c>
      <c r="G11" s="1" t="s">
        <v>96</v>
      </c>
      <c r="H11" s="43">
        <v>90</v>
      </c>
      <c r="I11" s="9" t="s">
        <v>8</v>
      </c>
      <c r="J11" s="39" t="s">
        <v>110</v>
      </c>
      <c r="K11" s="42" t="s">
        <v>121</v>
      </c>
      <c r="L11" s="39">
        <v>577132222</v>
      </c>
    </row>
    <row r="12" spans="1:12" s="30" customFormat="1" ht="27.75" customHeight="1" thickBot="1" x14ac:dyDescent="0.3">
      <c r="A12" s="28"/>
      <c r="B12" s="28"/>
      <c r="C12" s="29"/>
      <c r="D12" s="4"/>
      <c r="E12" s="29"/>
      <c r="F12" s="4"/>
      <c r="G12" s="33"/>
      <c r="H12" s="36">
        <f>SUM(H2:H11)</f>
        <v>826</v>
      </c>
      <c r="I12" s="34"/>
      <c r="J12" s="41" t="s">
        <v>112</v>
      </c>
      <c r="K12" s="41" t="s">
        <v>113</v>
      </c>
      <c r="L12" s="41" t="s">
        <v>114</v>
      </c>
    </row>
    <row r="13" spans="1:12" ht="25.5" x14ac:dyDescent="0.25">
      <c r="A13" s="83" t="s">
        <v>22</v>
      </c>
      <c r="B13" s="20">
        <v>1</v>
      </c>
      <c r="C13" s="1" t="s">
        <v>56</v>
      </c>
      <c r="D13" s="2" t="s">
        <v>52</v>
      </c>
      <c r="E13" s="14">
        <v>404908043</v>
      </c>
      <c r="F13" s="2" t="s">
        <v>57</v>
      </c>
      <c r="G13" s="1" t="s">
        <v>97</v>
      </c>
      <c r="H13" s="26">
        <v>55</v>
      </c>
      <c r="I13" s="5" t="s">
        <v>58</v>
      </c>
      <c r="J13" s="40" t="s">
        <v>111</v>
      </c>
      <c r="K13" s="42" t="s">
        <v>122</v>
      </c>
      <c r="L13" s="39">
        <v>577500099</v>
      </c>
    </row>
    <row r="14" spans="1:12" ht="38.25" x14ac:dyDescent="0.25">
      <c r="A14" s="84"/>
      <c r="B14" s="20">
        <v>2</v>
      </c>
      <c r="C14" s="7" t="s">
        <v>9</v>
      </c>
      <c r="D14" s="8" t="s">
        <v>23</v>
      </c>
      <c r="E14" s="14">
        <v>212806766</v>
      </c>
      <c r="F14" s="2" t="s">
        <v>45</v>
      </c>
      <c r="G14" s="2" t="s">
        <v>24</v>
      </c>
      <c r="H14" s="14">
        <v>100</v>
      </c>
      <c r="I14" s="6" t="s">
        <v>43</v>
      </c>
      <c r="J14" s="40" t="s">
        <v>111</v>
      </c>
      <c r="K14" s="42" t="s">
        <v>153</v>
      </c>
      <c r="L14" s="39" t="s">
        <v>154</v>
      </c>
    </row>
    <row r="15" spans="1:12" ht="25.5" x14ac:dyDescent="0.25">
      <c r="A15" s="84"/>
      <c r="B15" s="20">
        <v>3</v>
      </c>
      <c r="C15" s="7" t="s">
        <v>60</v>
      </c>
      <c r="D15" s="8" t="s">
        <v>61</v>
      </c>
      <c r="E15" s="14">
        <v>401993508</v>
      </c>
      <c r="F15" s="2" t="s">
        <v>95</v>
      </c>
      <c r="G15" s="8" t="s">
        <v>62</v>
      </c>
      <c r="H15" s="14">
        <v>91</v>
      </c>
      <c r="I15" s="6" t="s">
        <v>43</v>
      </c>
      <c r="J15" s="40" t="s">
        <v>111</v>
      </c>
      <c r="K15" s="42" t="s">
        <v>125</v>
      </c>
      <c r="L15" s="39">
        <v>577141194</v>
      </c>
    </row>
    <row r="16" spans="1:12" ht="25.5" x14ac:dyDescent="0.25">
      <c r="A16" s="84"/>
      <c r="B16" s="20">
        <v>4</v>
      </c>
      <c r="C16" s="18" t="s">
        <v>9</v>
      </c>
      <c r="D16" s="2" t="s">
        <v>23</v>
      </c>
      <c r="E16" s="14">
        <v>404476205</v>
      </c>
      <c r="F16" s="2" t="s">
        <v>59</v>
      </c>
      <c r="G16" s="4" t="s">
        <v>98</v>
      </c>
      <c r="H16" s="27">
        <v>80</v>
      </c>
      <c r="I16" s="5" t="s">
        <v>58</v>
      </c>
      <c r="J16" s="40" t="s">
        <v>111</v>
      </c>
      <c r="K16" s="42" t="s">
        <v>128</v>
      </c>
      <c r="L16" s="39">
        <v>568082035</v>
      </c>
    </row>
    <row r="17" spans="1:12" ht="38.25" x14ac:dyDescent="0.25">
      <c r="A17" s="84"/>
      <c r="B17" s="20">
        <v>5</v>
      </c>
      <c r="C17" s="48" t="s">
        <v>4</v>
      </c>
      <c r="D17" s="8" t="s">
        <v>28</v>
      </c>
      <c r="E17" s="14">
        <v>400115362</v>
      </c>
      <c r="F17" s="2" t="s">
        <v>29</v>
      </c>
      <c r="G17" s="2" t="s">
        <v>30</v>
      </c>
      <c r="H17" s="14">
        <v>90</v>
      </c>
      <c r="I17" s="6" t="s">
        <v>44</v>
      </c>
      <c r="J17" s="40" t="s">
        <v>111</v>
      </c>
      <c r="K17" s="42" t="s">
        <v>151</v>
      </c>
      <c r="L17" s="39" t="s">
        <v>152</v>
      </c>
    </row>
    <row r="18" spans="1:12" ht="25.5" x14ac:dyDescent="0.25">
      <c r="A18" s="84"/>
      <c r="B18" s="20">
        <v>6</v>
      </c>
      <c r="C18" s="47" t="s">
        <v>4</v>
      </c>
      <c r="D18" s="2" t="s">
        <v>25</v>
      </c>
      <c r="E18" s="14">
        <v>404476205</v>
      </c>
      <c r="F18" s="15" t="s">
        <v>83</v>
      </c>
      <c r="G18" s="2" t="s">
        <v>99</v>
      </c>
      <c r="H18" s="14">
        <v>50</v>
      </c>
      <c r="I18" s="6" t="s">
        <v>63</v>
      </c>
      <c r="J18" s="40" t="s">
        <v>111</v>
      </c>
      <c r="K18" s="42" t="s">
        <v>139</v>
      </c>
      <c r="L18" s="39">
        <v>599468807</v>
      </c>
    </row>
    <row r="19" spans="1:12" ht="38.25" x14ac:dyDescent="0.25">
      <c r="A19" s="84"/>
      <c r="B19" s="20">
        <v>7</v>
      </c>
      <c r="C19" s="48" t="s">
        <v>4</v>
      </c>
      <c r="D19" s="2" t="s">
        <v>25</v>
      </c>
      <c r="E19" s="14">
        <v>402069854</v>
      </c>
      <c r="F19" s="2" t="s">
        <v>33</v>
      </c>
      <c r="G19" s="2" t="s">
        <v>34</v>
      </c>
      <c r="H19" s="14">
        <v>97</v>
      </c>
      <c r="I19" s="6" t="s">
        <v>64</v>
      </c>
      <c r="J19" s="40" t="s">
        <v>111</v>
      </c>
      <c r="K19" s="42" t="s">
        <v>119</v>
      </c>
      <c r="L19" s="39">
        <v>577770303</v>
      </c>
    </row>
    <row r="20" spans="1:12" ht="25.5" x14ac:dyDescent="0.25">
      <c r="A20" s="84"/>
      <c r="B20" s="20">
        <v>8</v>
      </c>
      <c r="C20" s="18" t="s">
        <v>9</v>
      </c>
      <c r="D20" s="16" t="s">
        <v>23</v>
      </c>
      <c r="E20" s="14">
        <v>212685414</v>
      </c>
      <c r="F20" s="12" t="s">
        <v>84</v>
      </c>
      <c r="G20" s="2" t="s">
        <v>100</v>
      </c>
      <c r="H20" s="14">
        <v>83</v>
      </c>
      <c r="I20" s="6" t="s">
        <v>64</v>
      </c>
      <c r="J20" s="40" t="s">
        <v>111</v>
      </c>
      <c r="K20" s="42" t="s">
        <v>129</v>
      </c>
      <c r="L20" s="39">
        <v>555030143</v>
      </c>
    </row>
    <row r="21" spans="1:12" ht="36" x14ac:dyDescent="0.25">
      <c r="A21" s="84"/>
      <c r="B21" s="20">
        <v>9</v>
      </c>
      <c r="C21" s="48" t="s">
        <v>4</v>
      </c>
      <c r="D21" s="2" t="s">
        <v>25</v>
      </c>
      <c r="E21" s="14">
        <v>402101328</v>
      </c>
      <c r="F21" s="2" t="s">
        <v>35</v>
      </c>
      <c r="G21" s="2" t="s">
        <v>36</v>
      </c>
      <c r="H21" s="14">
        <v>115</v>
      </c>
      <c r="I21" s="6" t="s">
        <v>66</v>
      </c>
      <c r="J21" s="40" t="s">
        <v>111</v>
      </c>
      <c r="K21" s="42" t="s">
        <v>124</v>
      </c>
      <c r="L21" s="39">
        <v>577993311</v>
      </c>
    </row>
    <row r="22" spans="1:12" ht="25.5" x14ac:dyDescent="0.25">
      <c r="A22" s="84"/>
      <c r="B22" s="20">
        <v>10</v>
      </c>
      <c r="C22" s="48" t="s">
        <v>4</v>
      </c>
      <c r="D22" s="2" t="s">
        <v>13</v>
      </c>
      <c r="E22" s="14">
        <v>205279740</v>
      </c>
      <c r="F22" s="2" t="s">
        <v>38</v>
      </c>
      <c r="G22" s="2" t="s">
        <v>82</v>
      </c>
      <c r="H22" s="14">
        <v>208</v>
      </c>
      <c r="I22" s="6" t="s">
        <v>65</v>
      </c>
      <c r="J22" s="40" t="s">
        <v>111</v>
      </c>
      <c r="K22" s="42" t="s">
        <v>120</v>
      </c>
      <c r="L22" s="39">
        <v>577151577</v>
      </c>
    </row>
    <row r="23" spans="1:12" ht="25.5" x14ac:dyDescent="0.25">
      <c r="A23" s="84"/>
      <c r="B23" s="20">
        <v>11</v>
      </c>
      <c r="C23" s="48" t="s">
        <v>4</v>
      </c>
      <c r="D23" s="2" t="s">
        <v>25</v>
      </c>
      <c r="E23" s="14">
        <v>404476205</v>
      </c>
      <c r="F23" s="2" t="s">
        <v>26</v>
      </c>
      <c r="G23" s="2" t="s">
        <v>27</v>
      </c>
      <c r="H23" s="14">
        <v>84</v>
      </c>
      <c r="I23" s="6" t="s">
        <v>109</v>
      </c>
      <c r="J23" s="40" t="s">
        <v>111</v>
      </c>
      <c r="K23" s="42" t="s">
        <v>137</v>
      </c>
      <c r="L23" s="39">
        <v>599588032</v>
      </c>
    </row>
    <row r="24" spans="1:12" ht="39" thickBot="1" x14ac:dyDescent="0.3">
      <c r="A24" s="85"/>
      <c r="B24" s="20">
        <v>12</v>
      </c>
      <c r="C24" s="48" t="s">
        <v>4</v>
      </c>
      <c r="D24" s="2" t="s">
        <v>25</v>
      </c>
      <c r="E24" s="14">
        <v>202901832</v>
      </c>
      <c r="F24" s="2" t="s">
        <v>37</v>
      </c>
      <c r="G24" s="2" t="s">
        <v>27</v>
      </c>
      <c r="H24" s="44">
        <v>194</v>
      </c>
      <c r="I24" s="6" t="s">
        <v>67</v>
      </c>
      <c r="J24" s="40" t="s">
        <v>111</v>
      </c>
      <c r="K24" s="42" t="s">
        <v>132</v>
      </c>
      <c r="L24" s="39">
        <v>577552772</v>
      </c>
    </row>
    <row r="25" spans="1:12" s="30" customFormat="1" ht="27.75" customHeight="1" thickBot="1" x14ac:dyDescent="0.3">
      <c r="A25" s="28"/>
      <c r="B25" s="28"/>
      <c r="C25" s="29"/>
      <c r="D25" s="4"/>
      <c r="E25" s="29"/>
      <c r="F25" s="4"/>
      <c r="G25" s="33"/>
      <c r="H25" s="35">
        <f>SUM(H13:H24)</f>
        <v>1247</v>
      </c>
      <c r="I25" s="34"/>
      <c r="J25" s="41" t="s">
        <v>112</v>
      </c>
      <c r="K25" s="42" t="s">
        <v>113</v>
      </c>
      <c r="L25" s="39" t="s">
        <v>114</v>
      </c>
    </row>
    <row r="26" spans="1:12" ht="60" x14ac:dyDescent="0.25">
      <c r="A26" s="86" t="s">
        <v>32</v>
      </c>
      <c r="B26" s="20">
        <v>1</v>
      </c>
      <c r="C26" s="47" t="s">
        <v>4</v>
      </c>
      <c r="D26" s="12" t="s">
        <v>68</v>
      </c>
      <c r="E26" s="14">
        <v>204483380</v>
      </c>
      <c r="F26" s="12" t="s">
        <v>85</v>
      </c>
      <c r="G26" s="2" t="s">
        <v>101</v>
      </c>
      <c r="H26" s="27">
        <v>96</v>
      </c>
      <c r="I26" s="6" t="s">
        <v>69</v>
      </c>
      <c r="J26" s="40" t="s">
        <v>111</v>
      </c>
      <c r="K26" s="42" t="s">
        <v>133</v>
      </c>
      <c r="L26" s="55" t="s">
        <v>134</v>
      </c>
    </row>
    <row r="27" spans="1:12" ht="24" x14ac:dyDescent="0.25">
      <c r="A27" s="87"/>
      <c r="B27" s="20">
        <v>2</v>
      </c>
      <c r="C27" s="11" t="s">
        <v>56</v>
      </c>
      <c r="D27" s="12" t="s">
        <v>70</v>
      </c>
      <c r="E27" s="14">
        <v>404476205</v>
      </c>
      <c r="F27" s="12" t="s">
        <v>86</v>
      </c>
      <c r="G27" s="2" t="s">
        <v>102</v>
      </c>
      <c r="H27" s="14">
        <v>73</v>
      </c>
      <c r="I27" s="6" t="s">
        <v>71</v>
      </c>
      <c r="J27" s="40" t="s">
        <v>111</v>
      </c>
      <c r="K27" s="42" t="s">
        <v>123</v>
      </c>
      <c r="L27" s="39">
        <v>591968050</v>
      </c>
    </row>
    <row r="28" spans="1:12" ht="36" x14ac:dyDescent="0.25">
      <c r="A28" s="87"/>
      <c r="B28" s="20">
        <v>3</v>
      </c>
      <c r="C28" s="11" t="s">
        <v>72</v>
      </c>
      <c r="D28" s="12" t="s">
        <v>73</v>
      </c>
      <c r="E28" s="14">
        <v>404476205</v>
      </c>
      <c r="F28" s="12" t="s">
        <v>87</v>
      </c>
      <c r="G28" s="2" t="s">
        <v>103</v>
      </c>
      <c r="H28" s="14">
        <v>40</v>
      </c>
      <c r="I28" s="6" t="s">
        <v>74</v>
      </c>
      <c r="J28" s="40" t="s">
        <v>111</v>
      </c>
      <c r="K28" s="42" t="s">
        <v>127</v>
      </c>
      <c r="L28" s="39">
        <v>593368525</v>
      </c>
    </row>
    <row r="29" spans="1:12" ht="25.5" x14ac:dyDescent="0.25">
      <c r="A29" s="87"/>
      <c r="B29" s="20">
        <v>4</v>
      </c>
      <c r="C29" s="47" t="s">
        <v>4</v>
      </c>
      <c r="D29" s="10" t="s">
        <v>75</v>
      </c>
      <c r="E29" s="14">
        <v>404879663</v>
      </c>
      <c r="F29" s="12" t="s">
        <v>88</v>
      </c>
      <c r="G29" s="2" t="s">
        <v>104</v>
      </c>
      <c r="H29" s="14">
        <v>206</v>
      </c>
      <c r="I29" s="6" t="s">
        <v>76</v>
      </c>
      <c r="J29" s="40" t="s">
        <v>111</v>
      </c>
      <c r="K29" s="42" t="s">
        <v>135</v>
      </c>
      <c r="L29" s="39">
        <v>577460330</v>
      </c>
    </row>
    <row r="30" spans="1:12" ht="25.5" x14ac:dyDescent="0.25">
      <c r="A30" s="87"/>
      <c r="B30" s="20">
        <v>5</v>
      </c>
      <c r="C30" s="1" t="s">
        <v>9</v>
      </c>
      <c r="D30" s="2" t="s">
        <v>10</v>
      </c>
      <c r="E30" s="14">
        <v>239403463</v>
      </c>
      <c r="F30" s="2" t="s">
        <v>89</v>
      </c>
      <c r="G30" s="2" t="s">
        <v>12</v>
      </c>
      <c r="H30" s="14">
        <v>100</v>
      </c>
      <c r="I30" s="6" t="s">
        <v>76</v>
      </c>
      <c r="J30" s="40" t="s">
        <v>110</v>
      </c>
      <c r="K30" s="42" t="s">
        <v>117</v>
      </c>
      <c r="L30" s="39">
        <v>599355999</v>
      </c>
    </row>
    <row r="31" spans="1:12" ht="25.5" x14ac:dyDescent="0.25">
      <c r="A31" s="87"/>
      <c r="B31" s="20">
        <v>6</v>
      </c>
      <c r="C31" s="11" t="s">
        <v>78</v>
      </c>
      <c r="D31" s="17" t="s">
        <v>79</v>
      </c>
      <c r="E31" s="14">
        <v>404907730</v>
      </c>
      <c r="F31" s="12" t="s">
        <v>90</v>
      </c>
      <c r="G31" s="2" t="s">
        <v>105</v>
      </c>
      <c r="H31" s="14">
        <v>58</v>
      </c>
      <c r="I31" s="6" t="s">
        <v>80</v>
      </c>
      <c r="J31" s="40" t="s">
        <v>111</v>
      </c>
      <c r="K31" s="42" t="s">
        <v>126</v>
      </c>
      <c r="L31" s="39">
        <v>599141813</v>
      </c>
    </row>
    <row r="32" spans="1:12" ht="36" x14ac:dyDescent="0.25">
      <c r="A32" s="87"/>
      <c r="B32" s="20">
        <v>7</v>
      </c>
      <c r="C32" s="11" t="s">
        <v>9</v>
      </c>
      <c r="D32" s="12" t="s">
        <v>23</v>
      </c>
      <c r="E32" s="14">
        <v>236035517</v>
      </c>
      <c r="F32" s="12" t="s">
        <v>91</v>
      </c>
      <c r="G32" s="2" t="s">
        <v>106</v>
      </c>
      <c r="H32" s="14">
        <v>110</v>
      </c>
      <c r="I32" s="6" t="s">
        <v>80</v>
      </c>
      <c r="J32" s="40" t="s">
        <v>110</v>
      </c>
      <c r="K32" s="42" t="s">
        <v>130</v>
      </c>
      <c r="L32" s="39">
        <v>595114488</v>
      </c>
    </row>
    <row r="33" spans="1:12" ht="25.5" x14ac:dyDescent="0.25">
      <c r="A33" s="87"/>
      <c r="B33" s="20">
        <v>8</v>
      </c>
      <c r="C33" s="48" t="s">
        <v>4</v>
      </c>
      <c r="D33" s="2" t="s">
        <v>28</v>
      </c>
      <c r="E33" s="14">
        <v>404476205</v>
      </c>
      <c r="F33" s="2" t="s">
        <v>92</v>
      </c>
      <c r="G33" s="2" t="s">
        <v>31</v>
      </c>
      <c r="H33" s="14">
        <v>200</v>
      </c>
      <c r="I33" s="6" t="s">
        <v>81</v>
      </c>
      <c r="J33" s="40" t="s">
        <v>111</v>
      </c>
      <c r="K33" s="42" t="s">
        <v>131</v>
      </c>
      <c r="L33" s="39">
        <v>593198819</v>
      </c>
    </row>
    <row r="34" spans="1:12" ht="39" thickBot="1" x14ac:dyDescent="0.3">
      <c r="A34" s="88"/>
      <c r="B34" s="20">
        <v>9</v>
      </c>
      <c r="C34" s="48" t="s">
        <v>4</v>
      </c>
      <c r="D34" s="8" t="s">
        <v>25</v>
      </c>
      <c r="E34" s="14">
        <v>202193544</v>
      </c>
      <c r="F34" s="2" t="s">
        <v>39</v>
      </c>
      <c r="G34" s="2" t="s">
        <v>40</v>
      </c>
      <c r="H34" s="14">
        <v>322</v>
      </c>
      <c r="I34" s="6" t="s">
        <v>81</v>
      </c>
      <c r="J34" s="40" t="s">
        <v>111</v>
      </c>
      <c r="K34" s="42" t="s">
        <v>118</v>
      </c>
      <c r="L34" s="39">
        <v>592724477</v>
      </c>
    </row>
    <row r="35" spans="1:12" x14ac:dyDescent="0.25">
      <c r="H35" s="22">
        <f>SUM(H26:H34)</f>
        <v>1205</v>
      </c>
    </row>
    <row r="37" spans="1:12" ht="18" x14ac:dyDescent="0.25">
      <c r="G37" s="31" t="s">
        <v>107</v>
      </c>
      <c r="H37" s="32">
        <f>H12+H25+H35</f>
        <v>3278</v>
      </c>
    </row>
  </sheetData>
  <autoFilter ref="B1:L1"/>
  <mergeCells count="3">
    <mergeCell ref="A13:A24"/>
    <mergeCell ref="A26:A34"/>
    <mergeCell ref="A1:A1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zoomScaleNormal="100" workbookViewId="0">
      <selection activeCell="A18" sqref="A18:XFD18"/>
    </sheetView>
  </sheetViews>
  <sheetFormatPr defaultRowHeight="15" x14ac:dyDescent="0.25"/>
  <cols>
    <col min="1" max="1" width="4.28515625" customWidth="1"/>
    <col min="3" max="3" width="10" customWidth="1"/>
    <col min="5" max="5" width="23.7109375" customWidth="1"/>
    <col min="6" max="6" width="12.42578125" customWidth="1"/>
    <col min="7" max="7" width="14.85546875" customWidth="1"/>
    <col min="8" max="8" width="9.140625" customWidth="1"/>
    <col min="9" max="9" width="11.85546875" customWidth="1"/>
    <col min="11" max="11" width="8.85546875" customWidth="1"/>
    <col min="12" max="12" width="8" customWidth="1"/>
    <col min="13" max="13" width="10.7109375" customWidth="1"/>
  </cols>
  <sheetData>
    <row r="1" spans="1:13" ht="18" customHeight="1" thickBot="1" x14ac:dyDescent="0.3">
      <c r="H1" s="92" t="s">
        <v>168</v>
      </c>
      <c r="I1" s="93"/>
      <c r="J1" s="94"/>
      <c r="K1" s="95" t="s">
        <v>160</v>
      </c>
      <c r="L1" s="96"/>
      <c r="M1" s="82" t="s">
        <v>161</v>
      </c>
    </row>
    <row r="2" spans="1:13" ht="33" customHeight="1" x14ac:dyDescent="0.25">
      <c r="A2" s="38" t="s">
        <v>55</v>
      </c>
      <c r="B2" s="50" t="s">
        <v>0</v>
      </c>
      <c r="C2" s="50" t="s">
        <v>1</v>
      </c>
      <c r="D2" s="50" t="s">
        <v>54</v>
      </c>
      <c r="E2" s="50" t="s">
        <v>2</v>
      </c>
      <c r="F2" s="50" t="s">
        <v>3</v>
      </c>
      <c r="G2" s="60" t="s">
        <v>159</v>
      </c>
      <c r="H2" s="58" t="s">
        <v>155</v>
      </c>
      <c r="I2" s="59" t="s">
        <v>156</v>
      </c>
      <c r="J2" s="59" t="s">
        <v>157</v>
      </c>
      <c r="K2" s="73" t="s">
        <v>158</v>
      </c>
      <c r="L2" s="73" t="s">
        <v>169</v>
      </c>
      <c r="M2" s="74" t="s">
        <v>147</v>
      </c>
    </row>
    <row r="3" spans="1:13" ht="37.5" customHeight="1" x14ac:dyDescent="0.25">
      <c r="A3" s="20">
        <v>1</v>
      </c>
      <c r="B3" s="48" t="s">
        <v>4</v>
      </c>
      <c r="C3" s="2" t="s">
        <v>5</v>
      </c>
      <c r="D3" s="14">
        <v>205165453</v>
      </c>
      <c r="E3" s="2" t="s">
        <v>6</v>
      </c>
      <c r="F3" s="2" t="s">
        <v>7</v>
      </c>
      <c r="G3" s="57" t="s">
        <v>162</v>
      </c>
      <c r="H3" s="57">
        <f>I3+J3</f>
        <v>66</v>
      </c>
      <c r="I3" s="57">
        <v>53</v>
      </c>
      <c r="J3" s="57">
        <v>13</v>
      </c>
      <c r="K3" s="75">
        <v>1</v>
      </c>
      <c r="L3" s="75">
        <v>35</v>
      </c>
      <c r="M3" s="78">
        <v>18</v>
      </c>
    </row>
    <row r="4" spans="1:13" ht="53.25" customHeight="1" x14ac:dyDescent="0.25">
      <c r="A4" s="20">
        <v>2</v>
      </c>
      <c r="B4" s="48" t="s">
        <v>4</v>
      </c>
      <c r="C4" s="2" t="s">
        <v>13</v>
      </c>
      <c r="D4" s="14">
        <v>211328703</v>
      </c>
      <c r="E4" s="2" t="s">
        <v>14</v>
      </c>
      <c r="F4" s="2" t="s">
        <v>15</v>
      </c>
      <c r="G4" s="57" t="s">
        <v>163</v>
      </c>
      <c r="H4" s="57">
        <f>I4+J4</f>
        <v>145</v>
      </c>
      <c r="I4" s="57">
        <v>15</v>
      </c>
      <c r="J4" s="57">
        <v>130</v>
      </c>
      <c r="K4" s="75">
        <v>54</v>
      </c>
      <c r="L4" s="75">
        <v>10</v>
      </c>
      <c r="M4" s="78">
        <v>64</v>
      </c>
    </row>
    <row r="5" spans="1:13" ht="32.25" customHeight="1" x14ac:dyDescent="0.25">
      <c r="A5" s="20">
        <v>3</v>
      </c>
      <c r="B5" s="47" t="s">
        <v>4</v>
      </c>
      <c r="C5" s="12" t="s">
        <v>5</v>
      </c>
      <c r="D5" s="14">
        <v>204871594</v>
      </c>
      <c r="E5" s="12" t="s">
        <v>93</v>
      </c>
      <c r="F5" s="12" t="s">
        <v>47</v>
      </c>
      <c r="G5" s="57" t="s">
        <v>162</v>
      </c>
      <c r="H5" s="57">
        <f>I5+J5</f>
        <v>30</v>
      </c>
      <c r="I5" s="57">
        <v>15</v>
      </c>
      <c r="J5" s="57">
        <v>15</v>
      </c>
      <c r="K5" s="75">
        <v>2</v>
      </c>
      <c r="L5" s="75">
        <v>0</v>
      </c>
      <c r="M5" s="79">
        <v>28</v>
      </c>
    </row>
    <row r="6" spans="1:13" ht="24.95" customHeight="1" x14ac:dyDescent="0.25">
      <c r="A6" s="20">
        <v>4</v>
      </c>
      <c r="B6" s="45" t="s">
        <v>4</v>
      </c>
      <c r="C6" s="3" t="s">
        <v>5</v>
      </c>
      <c r="D6" s="14">
        <v>405018831</v>
      </c>
      <c r="E6" s="2" t="s">
        <v>20</v>
      </c>
      <c r="F6" s="3" t="s">
        <v>21</v>
      </c>
      <c r="G6" s="57" t="s">
        <v>164</v>
      </c>
      <c r="H6" s="57">
        <f>I6+J6</f>
        <v>110</v>
      </c>
      <c r="I6" s="57">
        <v>110</v>
      </c>
      <c r="J6" s="57">
        <v>0</v>
      </c>
      <c r="K6" s="75">
        <v>10</v>
      </c>
      <c r="L6" s="75">
        <v>35</v>
      </c>
      <c r="M6" s="79">
        <v>65</v>
      </c>
    </row>
    <row r="7" spans="1:13" ht="21" customHeight="1" x14ac:dyDescent="0.25">
      <c r="A7" s="20">
        <v>5</v>
      </c>
      <c r="B7" s="46" t="s">
        <v>4</v>
      </c>
      <c r="C7" s="10"/>
      <c r="D7" s="14"/>
      <c r="E7" s="10" t="s">
        <v>167</v>
      </c>
      <c r="F7" s="3"/>
      <c r="G7" s="57" t="s">
        <v>141</v>
      </c>
      <c r="H7" s="57">
        <v>40</v>
      </c>
      <c r="I7" s="57"/>
      <c r="J7" s="57">
        <v>40</v>
      </c>
      <c r="K7" s="75">
        <v>38</v>
      </c>
      <c r="L7" s="75">
        <v>8</v>
      </c>
      <c r="M7" s="79">
        <v>0</v>
      </c>
    </row>
    <row r="8" spans="1:13" ht="36" customHeight="1" x14ac:dyDescent="0.25">
      <c r="A8" s="20">
        <v>6</v>
      </c>
      <c r="B8" s="46" t="s">
        <v>4</v>
      </c>
      <c r="C8" s="10" t="s">
        <v>25</v>
      </c>
      <c r="D8" s="14">
        <v>202172139</v>
      </c>
      <c r="E8" s="10" t="s">
        <v>77</v>
      </c>
      <c r="F8" s="10" t="s">
        <v>46</v>
      </c>
      <c r="G8" s="58" t="s">
        <v>142</v>
      </c>
      <c r="H8" s="61">
        <f>I8+J8</f>
        <v>10</v>
      </c>
      <c r="I8" s="58">
        <v>10</v>
      </c>
      <c r="J8" s="58">
        <v>0</v>
      </c>
      <c r="K8" s="76">
        <v>0</v>
      </c>
      <c r="L8" s="76">
        <v>7</v>
      </c>
      <c r="M8" s="81">
        <v>3</v>
      </c>
    </row>
    <row r="9" spans="1:13" ht="24.95" customHeight="1" x14ac:dyDescent="0.25">
      <c r="A9" s="20">
        <v>7</v>
      </c>
      <c r="B9" s="48" t="s">
        <v>4</v>
      </c>
      <c r="C9" s="8" t="s">
        <v>28</v>
      </c>
      <c r="D9" s="14">
        <v>400115362</v>
      </c>
      <c r="E9" s="2" t="s">
        <v>29</v>
      </c>
      <c r="F9" s="2" t="s">
        <v>30</v>
      </c>
      <c r="G9" s="57" t="s">
        <v>142</v>
      </c>
      <c r="H9" s="57">
        <f>I9+J9</f>
        <v>90</v>
      </c>
      <c r="I9" s="57">
        <v>90</v>
      </c>
      <c r="J9" s="57">
        <v>0</v>
      </c>
      <c r="K9" s="75">
        <v>0</v>
      </c>
      <c r="L9" s="75">
        <v>70</v>
      </c>
      <c r="M9" s="79">
        <v>20</v>
      </c>
    </row>
    <row r="10" spans="1:13" ht="21" customHeight="1" x14ac:dyDescent="0.25">
      <c r="A10" s="20"/>
      <c r="B10" s="1"/>
      <c r="C10" s="2"/>
      <c r="D10" s="14"/>
      <c r="E10" s="2"/>
      <c r="F10" s="2"/>
      <c r="G10" s="56"/>
      <c r="H10" s="68">
        <f t="shared" ref="H10:M10" si="0">SUM(H3:H9)</f>
        <v>491</v>
      </c>
      <c r="I10" s="68">
        <f t="shared" si="0"/>
        <v>293</v>
      </c>
      <c r="J10" s="68">
        <f t="shared" si="0"/>
        <v>198</v>
      </c>
      <c r="K10" s="68">
        <f t="shared" si="0"/>
        <v>105</v>
      </c>
      <c r="L10" s="68">
        <f t="shared" si="0"/>
        <v>165</v>
      </c>
      <c r="M10" s="69">
        <f t="shared" si="0"/>
        <v>198</v>
      </c>
    </row>
    <row r="11" spans="1:13" ht="24.95" customHeight="1" x14ac:dyDescent="0.25">
      <c r="A11" s="20">
        <v>8</v>
      </c>
      <c r="B11" s="2" t="s">
        <v>9</v>
      </c>
      <c r="C11" s="2" t="s">
        <v>10</v>
      </c>
      <c r="D11" s="14">
        <v>239403463</v>
      </c>
      <c r="E11" s="2" t="s">
        <v>11</v>
      </c>
      <c r="F11" s="2" t="s">
        <v>12</v>
      </c>
      <c r="G11" s="57" t="s">
        <v>165</v>
      </c>
      <c r="H11" s="57">
        <f t="shared" ref="H11:H16" si="1">I11+J11</f>
        <v>65</v>
      </c>
      <c r="I11" s="57">
        <v>50</v>
      </c>
      <c r="J11" s="57">
        <v>15</v>
      </c>
      <c r="K11" s="75">
        <v>3</v>
      </c>
      <c r="L11" s="75"/>
      <c r="M11" s="79">
        <v>30</v>
      </c>
    </row>
    <row r="12" spans="1:13" ht="24.95" customHeight="1" x14ac:dyDescent="0.25">
      <c r="A12" s="20">
        <v>9</v>
      </c>
      <c r="B12" s="7" t="s">
        <v>9</v>
      </c>
      <c r="C12" s="8" t="s">
        <v>23</v>
      </c>
      <c r="D12" s="14">
        <v>212806766</v>
      </c>
      <c r="E12" s="2" t="s">
        <v>45</v>
      </c>
      <c r="F12" s="1" t="s">
        <v>24</v>
      </c>
      <c r="G12" s="57" t="s">
        <v>165</v>
      </c>
      <c r="H12" s="57">
        <f t="shared" si="1"/>
        <v>30</v>
      </c>
      <c r="I12" s="57">
        <v>30</v>
      </c>
      <c r="J12" s="57"/>
      <c r="K12" s="75">
        <v>6</v>
      </c>
      <c r="L12" s="75">
        <v>2</v>
      </c>
      <c r="M12" s="79">
        <v>22</v>
      </c>
    </row>
    <row r="13" spans="1:13" ht="24.95" customHeight="1" x14ac:dyDescent="0.25">
      <c r="A13" s="20">
        <v>10</v>
      </c>
      <c r="B13" s="1" t="s">
        <v>16</v>
      </c>
      <c r="C13" s="2" t="s">
        <v>17</v>
      </c>
      <c r="D13" s="14">
        <v>218064699</v>
      </c>
      <c r="E13" s="2" t="s">
        <v>18</v>
      </c>
      <c r="F13" s="2" t="s">
        <v>19</v>
      </c>
      <c r="G13" s="57" t="s">
        <v>166</v>
      </c>
      <c r="H13" s="57">
        <f t="shared" si="1"/>
        <v>82</v>
      </c>
      <c r="I13" s="57">
        <v>82</v>
      </c>
      <c r="J13" s="57">
        <v>0</v>
      </c>
      <c r="K13" s="75">
        <v>24</v>
      </c>
      <c r="L13" s="75">
        <v>56</v>
      </c>
      <c r="M13" s="79">
        <v>2</v>
      </c>
    </row>
    <row r="14" spans="1:13" ht="29.25" customHeight="1" x14ac:dyDescent="0.25">
      <c r="A14" s="20">
        <v>11</v>
      </c>
      <c r="B14" s="13" t="s">
        <v>48</v>
      </c>
      <c r="C14" s="10" t="s">
        <v>49</v>
      </c>
      <c r="D14" s="14">
        <v>222717246</v>
      </c>
      <c r="E14" s="10" t="s">
        <v>94</v>
      </c>
      <c r="F14" s="10" t="s">
        <v>50</v>
      </c>
      <c r="G14" s="57" t="s">
        <v>144</v>
      </c>
      <c r="H14" s="57">
        <f t="shared" si="1"/>
        <v>38</v>
      </c>
      <c r="I14" s="57">
        <v>38</v>
      </c>
      <c r="J14" s="57"/>
      <c r="K14" s="75"/>
      <c r="L14" s="75"/>
      <c r="M14" s="79">
        <v>38</v>
      </c>
    </row>
    <row r="15" spans="1:13" ht="41.25" customHeight="1" x14ac:dyDescent="0.25">
      <c r="A15" s="20">
        <v>12</v>
      </c>
      <c r="B15" s="1" t="s">
        <v>51</v>
      </c>
      <c r="C15" s="2" t="s">
        <v>52</v>
      </c>
      <c r="D15" s="14">
        <v>245418392</v>
      </c>
      <c r="E15" s="2" t="s">
        <v>53</v>
      </c>
      <c r="F15" s="2" t="s">
        <v>96</v>
      </c>
      <c r="G15" s="57" t="s">
        <v>144</v>
      </c>
      <c r="H15" s="57">
        <f t="shared" si="1"/>
        <v>25</v>
      </c>
      <c r="I15" s="57">
        <v>25</v>
      </c>
      <c r="J15" s="57"/>
      <c r="K15" s="75"/>
      <c r="L15" s="75">
        <v>7</v>
      </c>
      <c r="M15" s="79">
        <v>18</v>
      </c>
    </row>
    <row r="16" spans="1:13" ht="24.95" customHeight="1" x14ac:dyDescent="0.25">
      <c r="A16" s="20">
        <v>13</v>
      </c>
      <c r="B16" s="67" t="s">
        <v>56</v>
      </c>
      <c r="C16" s="3" t="s">
        <v>52</v>
      </c>
      <c r="D16" s="64">
        <v>404908043</v>
      </c>
      <c r="E16" s="3" t="s">
        <v>149</v>
      </c>
      <c r="F16" s="3" t="s">
        <v>150</v>
      </c>
      <c r="G16" s="57" t="s">
        <v>143</v>
      </c>
      <c r="H16" s="57">
        <f t="shared" si="1"/>
        <v>50</v>
      </c>
      <c r="I16" s="57">
        <v>50</v>
      </c>
      <c r="J16" s="57"/>
      <c r="K16" s="75">
        <v>9</v>
      </c>
      <c r="L16" s="75">
        <v>1</v>
      </c>
      <c r="M16" s="79">
        <v>40</v>
      </c>
    </row>
    <row r="17" spans="8:13" x14ac:dyDescent="0.25">
      <c r="H17" s="71">
        <f t="shared" ref="H17:M17" si="2">SUM(H11:H16)</f>
        <v>290</v>
      </c>
      <c r="I17" s="72">
        <f t="shared" si="2"/>
        <v>275</v>
      </c>
      <c r="J17" s="72">
        <f t="shared" si="2"/>
        <v>15</v>
      </c>
      <c r="K17" s="77">
        <f t="shared" si="2"/>
        <v>42</v>
      </c>
      <c r="L17" s="77">
        <f t="shared" si="2"/>
        <v>66</v>
      </c>
      <c r="M17" s="80">
        <f t="shared" si="2"/>
        <v>150</v>
      </c>
    </row>
    <row r="18" spans="8:13" ht="15.75" x14ac:dyDescent="0.25">
      <c r="H18" s="70">
        <f t="shared" ref="H18:M18" si="3">H10+H17</f>
        <v>781</v>
      </c>
      <c r="I18" s="70">
        <f t="shared" si="3"/>
        <v>568</v>
      </c>
      <c r="J18" s="70">
        <f t="shared" si="3"/>
        <v>213</v>
      </c>
      <c r="K18" s="70">
        <f t="shared" si="3"/>
        <v>147</v>
      </c>
      <c r="L18" s="70">
        <f t="shared" si="3"/>
        <v>231</v>
      </c>
      <c r="M18" s="70">
        <f t="shared" si="3"/>
        <v>348</v>
      </c>
    </row>
  </sheetData>
  <autoFilter ref="A2:M2">
    <sortState ref="A3:M15">
      <sortCondition ref="B1"/>
    </sortState>
  </autoFilter>
  <mergeCells count="2">
    <mergeCell ref="H1:J1"/>
    <mergeCell ref="K1:L1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მობილიზებული საწოლებით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2020-04-08T16:55:10Z</dcterms:modified>
</cp:coreProperties>
</file>