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656"/>
  </bookViews>
  <sheets>
    <sheet name="05.03.20 (2)" sheetId="16" r:id="rId1"/>
  </sheets>
  <definedNames>
    <definedName name="_xlnm._FilterDatabase" localSheetId="0" hidden="1">'05.03.20 (2)'!$A$4:$Q$167</definedName>
  </definedNames>
  <calcPr calcId="124519"/>
  <fileRecoveryPr repairLoad="1"/>
</workbook>
</file>

<file path=xl/calcChain.xml><?xml version="1.0" encoding="utf-8"?>
<calcChain xmlns="http://schemas.openxmlformats.org/spreadsheetml/2006/main">
  <c r="L105" i="16"/>
  <c r="L48"/>
  <c r="L46"/>
  <c r="L43"/>
  <c r="L45"/>
  <c r="L44"/>
  <c r="L54"/>
  <c r="L41"/>
  <c r="L42"/>
  <c r="L37"/>
  <c r="L38"/>
  <c r="L39"/>
  <c r="L40"/>
  <c r="L19"/>
  <c r="L18"/>
  <c r="L16"/>
  <c r="L15"/>
  <c r="L33"/>
  <c r="L13"/>
  <c r="L14"/>
  <c r="L11"/>
  <c r="L12"/>
  <c r="L9"/>
  <c r="L10"/>
  <c r="L7"/>
  <c r="L8"/>
  <c r="L5"/>
  <c r="L6"/>
  <c r="L67"/>
  <c r="L66"/>
  <c r="L65"/>
  <c r="L63"/>
  <c r="L64"/>
  <c r="L61"/>
  <c r="L60"/>
  <c r="L136"/>
  <c r="L59"/>
  <c r="L58"/>
  <c r="L100"/>
  <c r="L104"/>
  <c r="L124"/>
  <c r="L122"/>
  <c r="L103"/>
  <c r="L98"/>
  <c r="L130"/>
  <c r="L99"/>
  <c r="L101"/>
  <c r="L116"/>
  <c r="L96"/>
  <c r="L97"/>
  <c r="L111"/>
  <c r="L94"/>
  <c r="L95"/>
  <c r="L93"/>
  <c r="L35"/>
  <c r="L139"/>
  <c r="L32"/>
  <c r="L31"/>
  <c r="L30"/>
  <c r="L29"/>
  <c r="L28"/>
  <c r="L27"/>
  <c r="L26"/>
  <c r="L24"/>
  <c r="L23"/>
  <c r="L22"/>
  <c r="L25"/>
  <c r="L90"/>
  <c r="L88"/>
  <c r="L86"/>
  <c r="L87"/>
  <c r="L85"/>
  <c r="L83"/>
  <c r="L82"/>
  <c r="L81"/>
  <c r="L84"/>
  <c r="L80"/>
  <c r="L79"/>
  <c r="L78"/>
  <c r="L76"/>
  <c r="L75"/>
  <c r="L74"/>
  <c r="L73"/>
  <c r="L72"/>
  <c r="L71"/>
  <c r="L70"/>
  <c r="L69"/>
  <c r="L140"/>
  <c r="L137"/>
  <c r="L135"/>
  <c r="L134"/>
  <c r="L133"/>
  <c r="L138"/>
  <c r="L131"/>
  <c r="L129"/>
  <c r="L128"/>
  <c r="L125"/>
  <c r="L123"/>
  <c r="L121"/>
  <c r="L119"/>
  <c r="L118"/>
  <c r="L117"/>
  <c r="L115"/>
  <c r="L114"/>
  <c r="L113"/>
  <c r="L112"/>
  <c r="L110"/>
  <c r="L109"/>
  <c r="L108"/>
  <c r="L107"/>
  <c r="L56"/>
  <c r="L55"/>
  <c r="L53"/>
  <c r="L52"/>
  <c r="L51"/>
  <c r="L50"/>
  <c r="L154"/>
  <c r="L153"/>
  <c r="L152"/>
  <c r="L151"/>
  <c r="L150"/>
  <c r="L149"/>
  <c r="L148"/>
  <c r="L147"/>
  <c r="L146"/>
  <c r="L145"/>
  <c r="L144"/>
  <c r="L143"/>
  <c r="L142"/>
  <c r="L166"/>
  <c r="L165"/>
  <c r="L164"/>
  <c r="L163"/>
  <c r="L162"/>
  <c r="L160"/>
  <c r="L161"/>
  <c r="L159"/>
  <c r="L158"/>
  <c r="L157"/>
  <c r="L156"/>
  <c r="K155"/>
  <c r="J155"/>
  <c r="K141"/>
  <c r="J141"/>
  <c r="K132"/>
  <c r="J132"/>
  <c r="K127"/>
  <c r="J127"/>
  <c r="L126"/>
  <c r="L120"/>
  <c r="K106"/>
  <c r="J106"/>
  <c r="L102"/>
  <c r="K92"/>
  <c r="J92"/>
  <c r="L91"/>
  <c r="L89"/>
  <c r="K68"/>
  <c r="J68"/>
  <c r="L62"/>
  <c r="K49"/>
  <c r="J49"/>
  <c r="L47"/>
  <c r="K36"/>
  <c r="J36"/>
  <c r="L34"/>
  <c r="K21"/>
  <c r="J21"/>
  <c r="L20"/>
  <c r="L17"/>
  <c r="K4"/>
  <c r="J4"/>
  <c r="L155" l="1"/>
  <c r="L141"/>
  <c r="L49"/>
  <c r="L57"/>
  <c r="L21"/>
  <c r="J3"/>
  <c r="J167" s="1"/>
  <c r="L132"/>
  <c r="L127"/>
  <c r="L106"/>
  <c r="L92"/>
  <c r="L68"/>
  <c r="L36"/>
  <c r="K3"/>
  <c r="K167" s="1"/>
  <c r="L4"/>
  <c r="L3" l="1"/>
  <c r="L167" s="1"/>
</calcChain>
</file>

<file path=xl/sharedStrings.xml><?xml version="1.0" encoding="utf-8"?>
<sst xmlns="http://schemas.openxmlformats.org/spreadsheetml/2006/main" count="991" uniqueCount="558">
  <si>
    <t>იმერეთი</t>
  </si>
  <si>
    <t>შპს მედკაპიტალი</t>
  </si>
  <si>
    <t>205218030</t>
  </si>
  <si>
    <t>თბილისი</t>
  </si>
  <si>
    <t>სამგორი</t>
  </si>
  <si>
    <t>თბილისი, მოსკოვის გამზირი , მე-4 კვ., მე-3 კოლრპ.</t>
  </si>
  <si>
    <t>შპს პულსი-2</t>
  </si>
  <si>
    <t>406073092</t>
  </si>
  <si>
    <t>თბილისი, ბ. ხმელნიცკის ქ. №6, ბ.108</t>
  </si>
  <si>
    <t>კომანდიტური საზოგადოება "შპს N4 სამკურნალო-პროფილაქტიკური ცენტრი და დანელია"</t>
  </si>
  <si>
    <t>208206699</t>
  </si>
  <si>
    <t>თბილისი, ვარკეთილი 3;  N1 მ/რ; მე-16ა კორპუსი</t>
  </si>
  <si>
    <t>შპს ბიჯი უნიმედი</t>
  </si>
  <si>
    <t>405153337</t>
  </si>
  <si>
    <t>ქ.თბილისი,რუსთავის გზატკეცილი N28.</t>
  </si>
  <si>
    <t>შპს დევნილთა საოჯახო მედიცინის ცენტრი</t>
  </si>
  <si>
    <t>206269045</t>
  </si>
  <si>
    <t>ვარკეთილი, კალოუბნის 16</t>
  </si>
  <si>
    <t>შპს "მკურნალი+"</t>
  </si>
  <si>
    <t>405219776</t>
  </si>
  <si>
    <t>ქ.თბილისი, ვარკეთილი 3, მ/რ 1, კორპ. 16ა.</t>
  </si>
  <si>
    <t>შპს  "მედელანა"</t>
  </si>
  <si>
    <t>208184702</t>
  </si>
  <si>
    <t>ქ.თბილისი სევანის 8</t>
  </si>
  <si>
    <t>შპს  მოზრდილთა 25-ე პოლიკლინიკა</t>
  </si>
  <si>
    <t>208146834</t>
  </si>
  <si>
    <t>თბილისი,  ჭიჭინაძისN11</t>
  </si>
  <si>
    <t>შპს ავერსის კლინიკა</t>
  </si>
  <si>
    <t>212002580</t>
  </si>
  <si>
    <t>თბილისი, ნავთლუღის ქ. №11-13 (თბილისი, ვაჟა-ფშაველას გამზირი №27ბ)</t>
  </si>
  <si>
    <t>თბილისი, ბოგდან ხმელნიცკის №153ა</t>
  </si>
  <si>
    <t>შპს აეროპორტის მრავალპროფილიანი პოლიკლინიკა</t>
  </si>
  <si>
    <t>206209342</t>
  </si>
  <si>
    <t>აეროპორტის დასახლება</t>
  </si>
  <si>
    <t>შპს ჯანმრთელობა ყველას</t>
  </si>
  <si>
    <t>206348219</t>
  </si>
  <si>
    <t>მოსკოვის გამზირი 39 კორპ 3</t>
  </si>
  <si>
    <t>შპს ვარკეთილის სამკურნალო ცენტრი</t>
  </si>
  <si>
    <t>206029064</t>
  </si>
  <si>
    <t>ქ. თბილისი, ვარკეთილი-3, 1მ/რ, კორპ. 33, ბ 3</t>
  </si>
  <si>
    <t>შპს "მედისონ ჰოლდინგი"</t>
  </si>
  <si>
    <t>404923632</t>
  </si>
  <si>
    <t>თბილისი, კალოუბნის ქ. N12</t>
  </si>
  <si>
    <t>სს"ევექსის კლინიკები"-ვარკეთილის პოლიკლინიკა</t>
  </si>
  <si>
    <t>405327427</t>
  </si>
  <si>
    <t>ჯავახეთის ქ N30</t>
  </si>
  <si>
    <t>შპს ლილოს სამედიცინო ცენტრი</t>
  </si>
  <si>
    <t>208173885</t>
  </si>
  <si>
    <t>თბილისი, ლილოს დასახლება; ფრანგულიანის ქ. N19</t>
  </si>
  <si>
    <t>აჭარა</t>
  </si>
  <si>
    <t>შპს "პრემიუმ მედგრუპი"</t>
  </si>
  <si>
    <t>400163238</t>
  </si>
  <si>
    <t>ნაძალადევი</t>
  </si>
  <si>
    <t>ქ.თბილისი,ცოტნე დადიანის ქ.N160,ბინა 1.</t>
  </si>
  <si>
    <t>შპს მოზრდილთა N2 პოლიკლინიკა</t>
  </si>
  <si>
    <t>200006616</t>
  </si>
  <si>
    <t>თბილისი, ცოტნე დადიანისქ. N20</t>
  </si>
  <si>
    <t>შპს "მკურნალი 2002"</t>
  </si>
  <si>
    <t>200079654</t>
  </si>
  <si>
    <t>თბილისი, ცოტნე დადიანის N87</t>
  </si>
  <si>
    <t>შპს ქ.თბილისის №2 საოჯახო მედიცინის ცენტრი</t>
  </si>
  <si>
    <t>200006493</t>
  </si>
  <si>
    <t>თბილისი, თ.ერისთავის №3</t>
  </si>
  <si>
    <t>შპს Mმედი22</t>
  </si>
  <si>
    <t>200006536</t>
  </si>
  <si>
    <t>თბილისი,ნ. ბუაჩიძის №12-ა</t>
  </si>
  <si>
    <t>შპს სამკურნალო-პროფილაქტიკური ცენტრი პირველი</t>
  </si>
  <si>
    <t>200013083</t>
  </si>
  <si>
    <t>თბილისი, ხუდადოვის №10</t>
  </si>
  <si>
    <t>შპს №1 პოლიკლინიკა</t>
  </si>
  <si>
    <t>400103302</t>
  </si>
  <si>
    <t>ქ. თბილისი, ე.ბეჟანიშვილის ქ.N23.</t>
  </si>
  <si>
    <t>ავადმყოფთა მომსახურე სასულიერო პირთა ორდენის (კამილიელების) ფილიალი საქართველოში</t>
  </si>
  <si>
    <t>204900250</t>
  </si>
  <si>
    <t>ანაპის 414,დივიზიის ქ.N11</t>
  </si>
  <si>
    <t>შპს ულტრამედი</t>
  </si>
  <si>
    <t>200254090</t>
  </si>
  <si>
    <t>თბილისი, დასახლება თემქა სავაჭრო ცენტრი</t>
  </si>
  <si>
    <t>შპს 4 პოლიკლინიკა</t>
  </si>
  <si>
    <t>400151848</t>
  </si>
  <si>
    <t>ქ.თბილისი, გურამიშვილის გამზ.N9.</t>
  </si>
  <si>
    <t>შპს ბავშვთა და მოზარდთა სამკურნალო-პროფილაქტიკური ცენტრი თინომედი</t>
  </si>
  <si>
    <t>400211908</t>
  </si>
  <si>
    <t>ქ.თბილისი,სანზონა,გურამიშვილის N23-ა,I სართული</t>
  </si>
  <si>
    <t>შპს ბავშვთა და მოზრდილთა ჯანმრთელობის ცენტრი</t>
  </si>
  <si>
    <t>445501751</t>
  </si>
  <si>
    <t>ქ.თბილისი, ბუაჩიძის ქ.N12.</t>
  </si>
  <si>
    <t>შპს Krol Medical Corporation</t>
  </si>
  <si>
    <t>404941532</t>
  </si>
  <si>
    <t>ნაქალაქევის ქ. N3</t>
  </si>
  <si>
    <t>შპს ელიტა მედი</t>
  </si>
  <si>
    <t>404434652</t>
  </si>
  <si>
    <t>თბილისი, შ. დადიანის ქ. N4</t>
  </si>
  <si>
    <t>შპს „ლითოტრიფსია 2014“</t>
  </si>
  <si>
    <t>405048817</t>
  </si>
  <si>
    <t>საბურთალო</t>
  </si>
  <si>
    <t>ქ. თბილისი, ქავთარაძის ქ. N27</t>
  </si>
  <si>
    <t>შპს ტესტი-IMP</t>
  </si>
  <si>
    <t>404934274</t>
  </si>
  <si>
    <t>თბილისი, ონიაშვილის ქ. N20</t>
  </si>
  <si>
    <t>შპს ჯანმრთელობის ცენტრი</t>
  </si>
  <si>
    <t>211381994</t>
  </si>
  <si>
    <t>ქ. თბილისი, ალ. ყაზბეგის გამზირი №14ბ (იყო მიცკევიჩის №29)</t>
  </si>
  <si>
    <t>თბილისი, გამრეკელის ქ. N19</t>
  </si>
  <si>
    <t>სს "ქ. თბ.მოზრდილთა N26  პოლიკლინიკა"</t>
  </si>
  <si>
    <t>211357814</t>
  </si>
  <si>
    <t>ქ. თბილისი, ვაჟა-ფშაველას გამზირი N26</t>
  </si>
  <si>
    <t>შპს სამურნალო-პროფილაქტიკური ცენტრი მზე</t>
  </si>
  <si>
    <t>404485240</t>
  </si>
  <si>
    <t>თბილისი. კოსტავას ქ. 75 გ</t>
  </si>
  <si>
    <t>შპს თქვენი კლინიკა</t>
  </si>
  <si>
    <t>236058742</t>
  </si>
  <si>
    <t>თბილისი, ქავთარაძის 40</t>
  </si>
  <si>
    <t>შპს "დასტაქარი"</t>
  </si>
  <si>
    <t>236035688</t>
  </si>
  <si>
    <t>ქ. თბილისი, სოფ. დიღომი, დიდგორის ქ №75</t>
  </si>
  <si>
    <t>შპს კავკასიის მედიცინის ცენტრი- საბურთალოს პოლიკლინიკა</t>
  </si>
  <si>
    <t>404925747</t>
  </si>
  <si>
    <t>დავით თავხელიძის ქ. N1</t>
  </si>
  <si>
    <t>თბილისი, ვაჟა-ფშაველას გამზირი N 83/11</t>
  </si>
  <si>
    <t>სს"ევექსის კლინიკები"-დიდი დიღმის პოლიკლინიკა</t>
  </si>
  <si>
    <t>ი. პეტრიწის 16, N16ა კორპ. მიმდებარედ</t>
  </si>
  <si>
    <t>ვაჟა–ფშაველას გამზ.N40</t>
  </si>
  <si>
    <t>შპს კლინიკა ნიუმედი</t>
  </si>
  <si>
    <t>206334162</t>
  </si>
  <si>
    <t>თბილისი, მარიჯანის ქ. №4</t>
  </si>
  <si>
    <t>შპს "ალტრა ვიტა"</t>
  </si>
  <si>
    <t>404953699</t>
  </si>
  <si>
    <t>ქ.თბილისი,საბურთალო,გ.ისაკაძის  ქ. 12</t>
  </si>
  <si>
    <t>შპს სამედიცინო რეაბილიტაციის ამბულატორიული ცენტრი</t>
  </si>
  <si>
    <t>211331389</t>
  </si>
  <si>
    <t>დიდი დიღომი მე–3 მკრ კორ 14</t>
  </si>
  <si>
    <t>შპს "ქ. თბილისის  № 14 შერეული პოლიკლინიკა"</t>
  </si>
  <si>
    <t>211340949</t>
  </si>
  <si>
    <t>ვაშლიჯვარი, 14–ბ კორპ. I სართული</t>
  </si>
  <si>
    <t>შპს "საოჯახო მედიცინის ქართულ-ამერიკული კლინიკა"</t>
  </si>
  <si>
    <t>404905723</t>
  </si>
  <si>
    <t>თბილისი, ბერბუკის ქ. №10</t>
  </si>
  <si>
    <t>შპს მედულა - ქიმიოთერაპიის და იმუნოთერაპიის კლინიკა</t>
  </si>
  <si>
    <t>205001987</t>
  </si>
  <si>
    <t>თბილისი, პოლიტკოვსკაიას ქ. #6</t>
  </si>
  <si>
    <t>404908043</t>
  </si>
  <si>
    <t>მთაწმინდა</t>
  </si>
  <si>
    <t>ვეკუას ქ N3</t>
  </si>
  <si>
    <t>შპს "MEDICOM"</t>
  </si>
  <si>
    <t>404963679</t>
  </si>
  <si>
    <t>რ.ლაღიძის ქ. N8</t>
  </si>
  <si>
    <t>შპს სამედიცინო ცენტრი ალმედი</t>
  </si>
  <si>
    <t>404456110</t>
  </si>
  <si>
    <t>ქ. თბილისი, ახუნდოვის ქ. #13</t>
  </si>
  <si>
    <t>შ.პ.ს. "კლინიკა ვაკეში"</t>
  </si>
  <si>
    <t>416329477</t>
  </si>
  <si>
    <t>ქ. თბილისი, ს. ჯანაშიას ქ. 21</t>
  </si>
  <si>
    <t>შპს „საოჯახო მედიცინის ცენტრი - აფხაზეთი“</t>
  </si>
  <si>
    <t>204522515</t>
  </si>
  <si>
    <t>თბილისი, ლაღიძის №8</t>
  </si>
  <si>
    <t>შპს  წყნეთის საექიმო ამბულატორია</t>
  </si>
  <si>
    <t>204869455</t>
  </si>
  <si>
    <t>ვაკე</t>
  </si>
  <si>
    <t>წყნეთი.სტალინის ქ. 27</t>
  </si>
  <si>
    <t>შპს მედიკალ+</t>
  </si>
  <si>
    <t>405043171</t>
  </si>
  <si>
    <t>ქ.თბილისი, ვაკე, ნ.ყიფშიძის N11.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</si>
  <si>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</si>
  <si>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</si>
  <si>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თბილისი, არაყიშვილის ქ. N2</t>
  </si>
  <si>
    <t>შპს კლინიკური დიაგნოსტიკური ცენტრი ნიკემედი</t>
  </si>
  <si>
    <t>404954563</t>
  </si>
  <si>
    <t>თბილისი, ი.ჭავჭავაძის გამზ.N44</t>
  </si>
  <si>
    <t>შპს თბილისის № 1 სამკურნალო პროფილაქტიკური ცენტრი</t>
  </si>
  <si>
    <t>204861952</t>
  </si>
  <si>
    <t>თბილისი, ვაჟა-ფშაველას №83/11</t>
  </si>
  <si>
    <t>სს პოლიკლინიკა ვერე</t>
  </si>
  <si>
    <t>404548156</t>
  </si>
  <si>
    <t>ქ.თბილისი, ლ.ქიაჩელის ქ.N18-20</t>
  </si>
  <si>
    <t>შპს ,,პრემიუმ მედსერვისი"</t>
  </si>
  <si>
    <t>405186445</t>
  </si>
  <si>
    <t>ქ. თბილისი, ი. ჭავჭავაძის გამზ. N33 ბ</t>
  </si>
  <si>
    <t>შპს დევნილთა საოჯახო მედიცინის ცენტრი ცხუმი</t>
  </si>
  <si>
    <t>205190540</t>
  </si>
  <si>
    <t>თბილისი, წყნეთის "გ" ზონა</t>
  </si>
  <si>
    <t>შპს გიდმედი პლუსი</t>
  </si>
  <si>
    <t>404499609</t>
  </si>
  <si>
    <t>თბილისი. ლარსის შესახვევი N3</t>
  </si>
  <si>
    <t>შპს მედიჰელფი</t>
  </si>
  <si>
    <t>404454050</t>
  </si>
  <si>
    <t>ქ. თბილისი, ი. ჭავჭავაძის გამზ. 39</t>
  </si>
  <si>
    <t>შპს  სამედიცინო ცენტრი "იუნონა"</t>
  </si>
  <si>
    <t>204420493</t>
  </si>
  <si>
    <t>ქ. თბილისი, ჭავჭავაძის გამზ. N60</t>
  </si>
  <si>
    <t>დიდუბე</t>
  </si>
  <si>
    <t>შ.პ.ს. სამკურნალო -პროფილაქტიკური ცენტრი ინტერმედი 1</t>
  </si>
  <si>
    <t>422934908</t>
  </si>
  <si>
    <t>ბაქრაძის ქ. N4</t>
  </si>
  <si>
    <t>სს"ევექსის კლინიკები"-დიდუბის პოლიკლინიკა</t>
  </si>
  <si>
    <t>წერეთლის გამზირი N123</t>
  </si>
  <si>
    <t>შპს ”სამკურნალო-პროფილაქტიკური ცენტრი N7”</t>
  </si>
  <si>
    <t>201943424</t>
  </si>
  <si>
    <t>თბილისი, ა.წერეთლის გამზ. №55</t>
  </si>
  <si>
    <t>შპს "ოქსფორდ მედიქალი"</t>
  </si>
  <si>
    <t>433643694</t>
  </si>
  <si>
    <t>ქ. თბილისი, ნოდარ ბოხუას N17</t>
  </si>
  <si>
    <t>401963737</t>
  </si>
  <si>
    <t>შპს ქ. თბილისის N3 სამკურნალო პროფილაქტიკური ცენტრი</t>
  </si>
  <si>
    <t>202051670</t>
  </si>
  <si>
    <t>თბილისი, ზ. ჭავჭავაძის ქ. N7</t>
  </si>
  <si>
    <t>შპს სამკურნალო დიაგნოსტიკური ცენტრი ნიუ ლაიფი</t>
  </si>
  <si>
    <t>400233555</t>
  </si>
  <si>
    <t>ქ.თბილისი, თ.ერისთავის ჩიხი N3</t>
  </si>
  <si>
    <t>ქ. თბილისი, აკ, წერეთლის გამზ. N117</t>
  </si>
  <si>
    <t>შპს "  № 21 ბავშვთა პოლიკლინიკა "</t>
  </si>
  <si>
    <t>201947368</t>
  </si>
  <si>
    <t>თბილისი,დიღმის მას.მე-5 კვარტ.მე-5-ა კორპ.</t>
  </si>
  <si>
    <t>შპს ჩვენი კლინიკა + ონკოლოგიური დისპანსერი</t>
  </si>
  <si>
    <t>202065647</t>
  </si>
  <si>
    <t>თბილისი, თევდორე მღვდლის ქ. N13</t>
  </si>
  <si>
    <t>შპს "აკადემიკოს ე. ფიფიას სახალხო კლინიკური საავადმყოფო"</t>
  </si>
  <si>
    <t>202353755</t>
  </si>
  <si>
    <t>ქ. თბილისი, თევდორე მღვდლის ქ.N9</t>
  </si>
  <si>
    <t>შპს საგზაო პოლიკლინიკა + საოჯახო მედიცინის ცენტრი დიდუბე</t>
  </si>
  <si>
    <t>201948642</t>
  </si>
  <si>
    <t>ქ.თბილისი,ა.წერეთლის გამზირი N1</t>
  </si>
  <si>
    <t>შპს "თბ.  №24   ბავშვთა პოლიკლინიკა"</t>
  </si>
  <si>
    <t>209472881</t>
  </si>
  <si>
    <t>გლდანი</t>
  </si>
  <si>
    <t>თბილისი, ლიბანის №1</t>
  </si>
  <si>
    <t>თამილა სეხნიაშვილი სამკურნალო დიაგნოსტიკური ცენტრი დადა</t>
  </si>
  <si>
    <t>57001014812</t>
  </si>
  <si>
    <t>თბილისი, მუხიანის Iმ/რ. კორპ. #2</t>
  </si>
  <si>
    <t>შპს ქალთა კონსულტაცია №6</t>
  </si>
  <si>
    <t>209472872</t>
  </si>
  <si>
    <t>თბილისი, ო. ხიზანიშვილის № 93</t>
  </si>
  <si>
    <t>შპს "დიაგნოსტიკური ცენტრი დეა"</t>
  </si>
  <si>
    <t>400214665</t>
  </si>
  <si>
    <t>ზაჰესი, ავჭალის 28-ის მიმდებარედ</t>
  </si>
  <si>
    <t>შპს "დიაგნოსტიკური ცენტრი "ლოკუსი"</t>
  </si>
  <si>
    <t>200102897</t>
  </si>
  <si>
    <t>თბილისი. ხიზანიშვილის N1</t>
  </si>
  <si>
    <t>შპს "რედი"</t>
  </si>
  <si>
    <t>200209103</t>
  </si>
  <si>
    <t>თბილისი, გურამიშვილის გამზირი №84</t>
  </si>
  <si>
    <t>შპს "ზაურ ხუბუტიას სახელობის დევნილთა საოჯახო მედიცინის ცენტრი "დიოსკურია"</t>
  </si>
  <si>
    <t>200209844</t>
  </si>
  <si>
    <t>თბილისი, გლდანი ილორის ქ.№14</t>
  </si>
  <si>
    <t>თბილისი, ალ. გობრონიძის ქ.27</t>
  </si>
  <si>
    <t>შპს მედ+</t>
  </si>
  <si>
    <t xml:space="preserve">200218772 </t>
  </si>
  <si>
    <t>თბილისი, ლიბანის ქ. N15</t>
  </si>
  <si>
    <t>სს"ევექსის კლინიკები"-გლდანის პოლიკლინიკა</t>
  </si>
  <si>
    <t>მარატ ნოზაძის ქ.N8</t>
  </si>
  <si>
    <t>შპს ოპტიმალ მედი</t>
  </si>
  <si>
    <t>404512096</t>
  </si>
  <si>
    <t>თბილისი. თრიალეთის N50</t>
  </si>
  <si>
    <t>შპს სამედიცინო ჰოლდინგი 23</t>
  </si>
  <si>
    <t>400027127</t>
  </si>
  <si>
    <t>თბილისი, ხიზანიშვილის ქ. №28</t>
  </si>
  <si>
    <t>შპს MEDHOUSE</t>
  </si>
  <si>
    <t>400090842</t>
  </si>
  <si>
    <t>გლდანი, მე-3 მკრ, მ.აბაშიძის #7</t>
  </si>
  <si>
    <t>თბილისი, ილია ვეკუას ქ.N18</t>
  </si>
  <si>
    <t>შპს ღია გული</t>
  </si>
  <si>
    <t>204970022</t>
  </si>
  <si>
    <t>თბილისი, თემქის დასახლება XI მ/რ I კვარტალი (1/47)</t>
  </si>
  <si>
    <t>ი/მ ნინო შავლაყაძე</t>
  </si>
  <si>
    <t>60002014416</t>
  </si>
  <si>
    <t>III-IV მ/რ შორის სავაჭ.ცენტ.2 სართ</t>
  </si>
  <si>
    <t>შპს დიაგნოსტიკური ცენტრი</t>
  </si>
  <si>
    <t>404904396</t>
  </si>
  <si>
    <t>თბილისი, ზაჰესი, კასკადის ქუჩა N41-ის მიმდებარე.</t>
  </si>
  <si>
    <t>ააიპ ბერძნული სამედიცინო ფონდი "ჰიპოკრატე"</t>
  </si>
  <si>
    <t>202940372</t>
  </si>
  <si>
    <t>ჩუღურეთი</t>
  </si>
  <si>
    <t>თბილისი, ნინოშვილის N23</t>
  </si>
  <si>
    <t>შპს "ოჯახის მკურნალი"</t>
  </si>
  <si>
    <t>404413292</t>
  </si>
  <si>
    <t xml:space="preserve"> შპს თბილისის N16 ბავშვთა პოლიკლინიკა-საოჯახო მედიცინის ცენტრი</t>
  </si>
  <si>
    <t>202887322</t>
  </si>
  <si>
    <t>თბილისი, ბენაშვილის №3</t>
  </si>
  <si>
    <t>შპს საოჯახო მედიცინის ეროვნული სასწავლო ცენტრი</t>
  </si>
  <si>
    <t>202905945</t>
  </si>
  <si>
    <t>მიხ. წინამძღვრიშვილის # 57</t>
  </si>
  <si>
    <t>შპს ,,ნიკა+2009-,,კლინიკა მედლაბი"</t>
  </si>
  <si>
    <t>205294144</t>
  </si>
  <si>
    <t>თბილისი, ე. ნინოშვილის ქ. N60</t>
  </si>
  <si>
    <t>შპს "სამედიცინო ცენტრი მედიმედი"</t>
  </si>
  <si>
    <t>404472931</t>
  </si>
  <si>
    <t>მარჯანიშვილის ქ. N9</t>
  </si>
  <si>
    <t>შპს "კოჯრის საექიმო  ამბულატორია"</t>
  </si>
  <si>
    <t>226521298</t>
  </si>
  <si>
    <t>კრწანისი</t>
  </si>
  <si>
    <t>დაბა კოჯორი, ტაბიძის #7</t>
  </si>
  <si>
    <t>შპს მე-11 შერეული ტიპის პოლიკლინიკა</t>
  </si>
  <si>
    <t>404439586</t>
  </si>
  <si>
    <t>ფურცელაძის ქ.#22</t>
  </si>
  <si>
    <t>შპს "ჯანმრთელობა"</t>
  </si>
  <si>
    <t>204475068</t>
  </si>
  <si>
    <t>თბილისი, ფონიჭალა №3, მე-20 კორ.</t>
  </si>
  <si>
    <t>შპს უნიკა</t>
  </si>
  <si>
    <t>406027311</t>
  </si>
  <si>
    <t>თბილისი,ვ,გორგასალის ქ N8</t>
  </si>
  <si>
    <t>212670796</t>
  </si>
  <si>
    <t>ქუთაისი</t>
  </si>
  <si>
    <t>ქუთაისი, ნიკეას ქ. №46-ბ</t>
  </si>
  <si>
    <t>შპს გგ</t>
  </si>
  <si>
    <t>412684607</t>
  </si>
  <si>
    <t>ქუთაისი, მუსხელიშვილის ქ. N1ა</t>
  </si>
  <si>
    <t>შპს ქუთაისის ბავშვთა და მოზრდილთა №4 სამკურნალო-დიაგნოსტიკური ცენტრი</t>
  </si>
  <si>
    <t>212688064</t>
  </si>
  <si>
    <t>ქუთაისი, მესხის ქ.№5</t>
  </si>
  <si>
    <t>შპს ბომონდი</t>
  </si>
  <si>
    <t>212798070</t>
  </si>
  <si>
    <t>ქუთაისი, ზ. გამსახურდიას შეს.#15</t>
  </si>
  <si>
    <t>212674710</t>
  </si>
  <si>
    <t>ქუთაისი, ჯავახიშვილის № 3, ტელ. (232) 7 44 30</t>
  </si>
  <si>
    <t>შპს ქუთაისის ახალი №2 სამშობიარო სახლი</t>
  </si>
  <si>
    <t>412673174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</si>
  <si>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</si>
  <si>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212693780</t>
  </si>
  <si>
    <t>შპს  ქუთაისის  ბავშვთა  N 3 პოლიკლინიკა</t>
  </si>
  <si>
    <t>212691336</t>
  </si>
  <si>
    <t>ქუთაისი, ჯავახიშვილის ქ.№85</t>
  </si>
  <si>
    <t>შპს ქალთა ჯანმრთელობის ცენტრი ჰერა</t>
  </si>
  <si>
    <t>221286855</t>
  </si>
  <si>
    <t>ქუთაისი, ს.მესხის 67</t>
  </si>
  <si>
    <t>შპს დიმიტრი მხეიძის სახელობის ყელ-ყურ-ცხვირის კლინიკა გიდი</t>
  </si>
  <si>
    <t>212693637</t>
  </si>
  <si>
    <t>შპს დევნილთა საოჯახო მედიცინის ცენტრი - ბიჭვინთა</t>
  </si>
  <si>
    <t>212749329</t>
  </si>
  <si>
    <t>ქუთაისი, ტოლბუხინის ქ. N15</t>
  </si>
  <si>
    <t>212913276</t>
  </si>
  <si>
    <t>ქუთაისი, ტ. ტაბიძის ქ. N23</t>
  </si>
  <si>
    <t>შ.პ.ს. "ქუთაისის მოზრდილთა N5 პოლიკლინიკა"</t>
  </si>
  <si>
    <t>212686477</t>
  </si>
  <si>
    <t>ქუთაისი,ჩხობაძის ქ. 16</t>
  </si>
  <si>
    <t>შპს სამკურნალო გამაჯანსაღებელი ცენტრი „ანტროპოსი“</t>
  </si>
  <si>
    <t>202388754</t>
  </si>
  <si>
    <t>ისანი</t>
  </si>
  <si>
    <t>თბილისი, ნავთლუღის ჩიხი №9</t>
  </si>
  <si>
    <t>შპს სამედიცინო ამბულატორია „ფონიჭალა“</t>
  </si>
  <si>
    <t>206344062</t>
  </si>
  <si>
    <t>თბილისი, სოფ. ფონიჭალა</t>
  </si>
  <si>
    <t>შ.პ.ს სამკურნალო დიაგნოსტიკური ცენტრი</t>
  </si>
  <si>
    <t>406040895</t>
  </si>
  <si>
    <t>ლ.მესხიშვილი N15</t>
  </si>
  <si>
    <t>შპს ისნის რაიონის  N5 მოზრდილთა პოლიკლინიკა</t>
  </si>
  <si>
    <t>206042799</t>
  </si>
  <si>
    <t>ქ. თბილისი, ბოჭორმის ქუჩა N23</t>
  </si>
  <si>
    <t>შპს თბილისის N5 პოლიკლინიკა</t>
  </si>
  <si>
    <t>404524886</t>
  </si>
  <si>
    <t>ქ.თბილისი, ბოჭორმის ქ.N23.</t>
  </si>
  <si>
    <t>შპს "ქ. თბილისის  № 11 სამკურნალო-პროფილაქტიკური ცენტრი"</t>
  </si>
  <si>
    <t>206039758</t>
  </si>
  <si>
    <t>თბილისი, ვარკეთილი 3, I მ/რ, კორპ.17</t>
  </si>
  <si>
    <t>შპს N8 სამკურნალო დიაგნოსტიკური ცენტრი"</t>
  </si>
  <si>
    <t>206035565</t>
  </si>
  <si>
    <t>თბილისი, შირაქის №13</t>
  </si>
  <si>
    <t>შპს დასტაქარი - XXI</t>
  </si>
  <si>
    <t>206326180</t>
  </si>
  <si>
    <t>თბილისი, ვარკეთილი 3, მე-4 მ/რ კ.408, ბ.3</t>
  </si>
  <si>
    <t>სს"ევექსის კლინიკები"-ისნის პოლიკლინიკა</t>
  </si>
  <si>
    <t>ქეთევან წამებულის ქ N69</t>
  </si>
  <si>
    <t>შ.პ.ს საოჯახო მედიცინის ცენტრი ისანი</t>
  </si>
  <si>
    <t>405321986</t>
  </si>
  <si>
    <t>ქ.თბილისი,იუნკერთა ქ.N1</t>
  </si>
  <si>
    <t>შპს თამარისი</t>
  </si>
  <si>
    <t>406270761</t>
  </si>
  <si>
    <t>ქ.თბილისი, ახალუბნის ქ.N20</t>
  </si>
  <si>
    <t>შპს თბილისის სამკურნალო-პროფილაქტიკური ცენტრი-ძველი ავლაბარი</t>
  </si>
  <si>
    <t>206041086</t>
  </si>
  <si>
    <t>თბილისი, ფაღავას №25</t>
  </si>
  <si>
    <t>შპს თბილისის N4 საოჯახო მედიცინის ცენტრი</t>
  </si>
  <si>
    <t>206040988</t>
  </si>
  <si>
    <t>ახალუბნის ქ#10</t>
  </si>
  <si>
    <t>შპს "სამკურნალო-სადიაგნოსტიკო ცენტრი სამგორი მედი"</t>
  </si>
  <si>
    <t>206061795</t>
  </si>
  <si>
    <t>თბილისი, კახეთის გზატკეცილი N23</t>
  </si>
  <si>
    <t>შპს "ტლ მედიკალ"</t>
  </si>
  <si>
    <t>405302499</t>
  </si>
  <si>
    <t>ბერი გაბრიელ სალოსის გამზირი N55</t>
  </si>
  <si>
    <t>შპს ქ.თბილისის №19 მოზრდილთა პოლიკლინიკა</t>
  </si>
  <si>
    <t>206040728</t>
  </si>
  <si>
    <t>თბილისი, მოსკოვის გამზირი N23</t>
  </si>
  <si>
    <t>სს მეზღვაურთა სამედიცინო ცენტრი-2010</t>
  </si>
  <si>
    <t>245629734</t>
  </si>
  <si>
    <t>ბათუმი</t>
  </si>
  <si>
    <t>ქ.ბათუმი, ტაბიძის ქ. N2ა</t>
  </si>
  <si>
    <t>სს "ევექსის კლინიკები"-ბათუმის პოლიკლინიკა</t>
  </si>
  <si>
    <t>ს.ხიმშიაშვილის ქუჩა N20</t>
  </si>
  <si>
    <t>ბათუმი, ჯავახიშვილის ქ. N3ბ</t>
  </si>
  <si>
    <t>შპს მახინჯაურის მრავალპროფილიანი პოლიკლინიკა</t>
  </si>
  <si>
    <t>248384886</t>
  </si>
  <si>
    <t>ქ. ბათუმი, თამარ  მეფის გამზირი, შესახვევი III, N17</t>
  </si>
  <si>
    <t>შპს "საოჯახო მედიცინის რეგიონული ცენტრი"</t>
  </si>
  <si>
    <t>245428416</t>
  </si>
  <si>
    <t>ბათუმი, ბარათაშვილის ქ.№30</t>
  </si>
  <si>
    <t>ს.ს."საზღვაო ჰოსპიტალი"</t>
  </si>
  <si>
    <t>245442695</t>
  </si>
  <si>
    <t>ბათუმი, მელიქიშვილის ქუჩა #102 ბ</t>
  </si>
  <si>
    <t>შ.პ.ს. "თამარის დასახლების საოჯახო მედიცინის ცენტრი"</t>
  </si>
  <si>
    <t>245412012</t>
  </si>
  <si>
    <t>ბათუმი, თამარის დასახლება, ტბეთის ქ. 4</t>
  </si>
  <si>
    <t>შპს  ქ.ბათუმის № 4 პოლიკლინიკა</t>
  </si>
  <si>
    <t>245425197</t>
  </si>
  <si>
    <t>ბათუმი, ტაბიძის ქ.№2ა</t>
  </si>
  <si>
    <t>შპს "ბათუმის N1 პოლიკლინიკა"</t>
  </si>
  <si>
    <t>245426392</t>
  </si>
  <si>
    <t>ბათუმი, აბუსერიძის №2</t>
  </si>
  <si>
    <t>სულ</t>
  </si>
  <si>
    <t>რეგიონი /ქალაქი /რაიონი</t>
  </si>
  <si>
    <t>დაწესებულება</t>
  </si>
  <si>
    <t>მისამართი</t>
  </si>
  <si>
    <t>ძირითადი კონტინგენტი</t>
  </si>
  <si>
    <t>დამატებითი კონტინგენტი</t>
  </si>
  <si>
    <t>კონტინგენტი სულ</t>
  </si>
  <si>
    <t>გამონაკლისები</t>
  </si>
  <si>
    <t>დევნილი</t>
  </si>
  <si>
    <t>სახელმწიფო</t>
  </si>
  <si>
    <t>სამკ. დიაგნ ცენტრი "კიდმედი"</t>
  </si>
  <si>
    <t>თბილისი, კ. ხეთაგუროვის ქ. №6</t>
  </si>
  <si>
    <t>ი. ჭავჭავაძის გამზ. 44</t>
  </si>
  <si>
    <t>სს "ევექსის კლინიკები"-საბურთალოს პოლიკლინიკა</t>
  </si>
  <si>
    <t>შპს მედიკორი</t>
  </si>
  <si>
    <t>პოლიტკოვსკაიას ქ. N8</t>
  </si>
  <si>
    <t>თბილისი, ვაზისუბნის მე-4 მ/რ, 1კვ. (???)</t>
  </si>
  <si>
    <t>იუნკერთა ქ#1</t>
  </si>
  <si>
    <t>სს"ევექსის კლინიკები"-მთაწმინდის პოლოკლინიკა</t>
  </si>
  <si>
    <t>ქუთაისი, თამარ მეფის № 5/7, ტელ. (232) 5 56 81</t>
  </si>
  <si>
    <t>შპს "ქუთაისის N4  შერეული  პოლიკლინიკა"</t>
  </si>
  <si>
    <t>შპს „ქუთაისის N1 პირველადი ჯანდაცვის ცენტრი“</t>
  </si>
  <si>
    <t xml:space="preserve"> </t>
  </si>
  <si>
    <t>შპს "ქუთაისის  N2 პოლიკლინიკა"</t>
  </si>
  <si>
    <t>ქუთაისი, კაკო კიბორძალიძის 9</t>
  </si>
  <si>
    <t>ქუთაისი, ლორთქიფანიძის ქ. N13</t>
  </si>
  <si>
    <t>გასაპასიურებელია</t>
  </si>
  <si>
    <t>შპს ხელვაჩაურის სამედიცინო ცენტრი</t>
  </si>
  <si>
    <t>248384519</t>
  </si>
  <si>
    <t>ბათუმი, ფრიდონ ხალვაშის გამზირი, მე-7 შეს. №3</t>
  </si>
  <si>
    <r>
      <t xml:space="preserve">ს.მეტრეველის ქ.N20 / </t>
    </r>
    <r>
      <rPr>
        <b/>
        <sz val="9"/>
        <rFont val="Sylfaen"/>
        <family val="1"/>
      </rPr>
      <t>თბილისი, ა.კერესელიძის ქ.N5</t>
    </r>
  </si>
  <si>
    <t>დაბა</t>
  </si>
  <si>
    <t>სოფელი</t>
  </si>
  <si>
    <t>საკუთრება</t>
  </si>
  <si>
    <t>გაუქმებულია</t>
  </si>
  <si>
    <t>კითხვარი</t>
  </si>
  <si>
    <t>№ 04/1815 21.09.20 (N6269 21.01.20)</t>
  </si>
  <si>
    <t>№ 04/1816 21.01.20 (6287 21.01.20)</t>
  </si>
  <si>
    <t>№ 04/1816 21.01.20 (6273 21.01.20)</t>
  </si>
  <si>
    <t>№ 04/1816 21.01.20 (6279 21.01.20)</t>
  </si>
  <si>
    <t>9657 29.01.20</t>
  </si>
  <si>
    <t>9701 29.01.20</t>
  </si>
  <si>
    <t>9653 29.01.20</t>
  </si>
  <si>
    <t>9795 29.01.20</t>
  </si>
  <si>
    <t>9764 29.01.20</t>
  </si>
  <si>
    <t>9086 28.01.20</t>
  </si>
  <si>
    <t>9460 28.01.20</t>
  </si>
  <si>
    <t>9619 29.01.20</t>
  </si>
  <si>
    <t>7927 24.01.20</t>
  </si>
  <si>
    <t>8711 27.01.20</t>
  </si>
  <si>
    <t>9353 28.01.20</t>
  </si>
  <si>
    <t>9100 28.01.20</t>
  </si>
  <si>
    <t>8194 27.01.20</t>
  </si>
  <si>
    <t>9637 29.01.20</t>
  </si>
  <si>
    <t>7492 23.01.20</t>
  </si>
  <si>
    <t>9626 29.01.20</t>
  </si>
  <si>
    <t>10314 30.01.20</t>
  </si>
  <si>
    <t>10196 30.01.20</t>
  </si>
  <si>
    <t>7932 24.01.20</t>
  </si>
  <si>
    <t>10426 30.01.20</t>
  </si>
  <si>
    <t>10409 30.01.20</t>
  </si>
  <si>
    <t>8187 27.01.20</t>
  </si>
  <si>
    <t>9516 28.01.20</t>
  </si>
  <si>
    <t>10183 29.01.20</t>
  </si>
  <si>
    <t>10098 29.01.20</t>
  </si>
  <si>
    <t>8582 27.01.20</t>
  </si>
  <si>
    <t>10397 30.10.20</t>
  </si>
  <si>
    <t>9440 28.01.20</t>
  </si>
  <si>
    <t>10047 29.01.20</t>
  </si>
  <si>
    <t>9648 29.01.20</t>
  </si>
  <si>
    <t>10023 29.01.20</t>
  </si>
  <si>
    <t>7491 23.01.20</t>
  </si>
  <si>
    <t>8772 27.01.20</t>
  </si>
  <si>
    <t>1614 28.01.20</t>
  </si>
  <si>
    <t>7987 24.01.20</t>
  </si>
  <si>
    <t>7563 23.01.20</t>
  </si>
  <si>
    <t>10182 29.01.20</t>
  </si>
  <si>
    <t>7318 24.01.20</t>
  </si>
  <si>
    <t>9238 28.01.20</t>
  </si>
  <si>
    <t>7286 23.01.20</t>
  </si>
  <si>
    <t>10185 30.01.20</t>
  </si>
  <si>
    <t>118 27.10.20</t>
  </si>
  <si>
    <t>10118 29.01.20</t>
  </si>
  <si>
    <t>9241 28.01.20</t>
  </si>
  <si>
    <t>6988 24.01.20</t>
  </si>
  <si>
    <t>8453 27.01.20</t>
  </si>
  <si>
    <t>10825 31.01.20</t>
  </si>
  <si>
    <t>11069 31.01.20</t>
  </si>
  <si>
    <t>10802 30.01.20</t>
  </si>
  <si>
    <t>10805 30.01.20</t>
  </si>
  <si>
    <t>10804 30.01.20</t>
  </si>
  <si>
    <t>10822 31.01.20</t>
  </si>
  <si>
    <t>10817 31.01.20</t>
  </si>
  <si>
    <t>196 28.01.20</t>
  </si>
  <si>
    <t>10819 31.01.20</t>
  </si>
  <si>
    <t>10798 30.01.20</t>
  </si>
  <si>
    <t>10814 31.01.20</t>
  </si>
  <si>
    <t>10797 30.01.20</t>
  </si>
  <si>
    <t>11127 31.01.20</t>
  </si>
  <si>
    <t>10889 31.01.20</t>
  </si>
  <si>
    <t>10821 31.01.20</t>
  </si>
  <si>
    <t>10816 31.01.20</t>
  </si>
  <si>
    <t>10938 31.01.20</t>
  </si>
  <si>
    <t>11294 31.01.20</t>
  </si>
  <si>
    <t>11061 31.01.20</t>
  </si>
  <si>
    <t>11064 31.01.20</t>
  </si>
  <si>
    <t>პეტრიწის ქუჩა N11</t>
  </si>
  <si>
    <t>8696 27.01.20</t>
  </si>
  <si>
    <t>11485 31.01.20</t>
  </si>
  <si>
    <t>11375 31.01.20</t>
  </si>
  <si>
    <t>11405 31.01.20</t>
  </si>
  <si>
    <t>11418 31.01.20</t>
  </si>
  <si>
    <t>11373 31.01.20</t>
  </si>
  <si>
    <t>11455 30.01.20</t>
  </si>
  <si>
    <t>11420 31.01.20</t>
  </si>
  <si>
    <t>შპს  ,,ბათუმის ენდოკრინოლოგიის ცენტრი''</t>
  </si>
  <si>
    <t>პუშკინის 118</t>
  </si>
  <si>
    <t>თბილისი, ბ. პაიჭაძის ქ. N1 (დ/მ VI კვ)</t>
  </si>
  <si>
    <t>შპს პლატომედი</t>
  </si>
  <si>
    <t>ქ.თბილისი,ვ/ფშაველას VII კვარტალი,კორპუსი N8,ბინა N31</t>
  </si>
  <si>
    <t>1906 31.01.20</t>
  </si>
  <si>
    <t>11507 31.01.20</t>
  </si>
  <si>
    <t>11849 31.01.20</t>
  </si>
  <si>
    <t>1905 31.01.20</t>
  </si>
  <si>
    <t>11708 03.02.20</t>
  </si>
  <si>
    <t>12487 04.02.20</t>
  </si>
  <si>
    <t>10530 30.01.20</t>
  </si>
  <si>
    <t>10696 30.01.20</t>
  </si>
  <si>
    <t>10721 30.01.20</t>
  </si>
  <si>
    <t>10509 30.01.20</t>
  </si>
  <si>
    <t>10704 30.01.20</t>
  </si>
  <si>
    <t>11271 30.01.20</t>
  </si>
  <si>
    <t>13166 05.02.20</t>
  </si>
  <si>
    <t>13171 05.02.20</t>
  </si>
  <si>
    <t>გადის პროგრამიდან</t>
  </si>
  <si>
    <t>შენიშვნა</t>
  </si>
  <si>
    <t>9845 29.01.20</t>
  </si>
  <si>
    <t>არ აპირებს გაგრძ</t>
  </si>
  <si>
    <t>თბ.მუნიც.</t>
  </si>
  <si>
    <t>15256 10.02.20</t>
  </si>
  <si>
    <t>თბილისი, ალ. ყაზბეგის N16/ე</t>
  </si>
  <si>
    <t>16390 12.02.20</t>
  </si>
  <si>
    <r>
      <t>შპს მედალფა /</t>
    </r>
    <r>
      <rPr>
        <b/>
        <sz val="9"/>
        <rFont val="Sylfaen"/>
        <family val="1"/>
        <charset val="204"/>
      </rPr>
      <t xml:space="preserve"> შპს აკადემიკოს ვახტანგ ბოჭორიშვილის კლინიკა</t>
    </r>
  </si>
  <si>
    <t>15381 11.02.20</t>
  </si>
  <si>
    <t>15926 11.02.20</t>
  </si>
  <si>
    <t>N04-15/213</t>
  </si>
  <si>
    <t>1 მარტიდან გადის</t>
  </si>
  <si>
    <t>იხურება</t>
  </si>
  <si>
    <t>29.02.20</t>
  </si>
  <si>
    <t>5382/5</t>
  </si>
  <si>
    <t>ქოლ ცენტრი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</si>
</sst>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b/>
      <sz val="9"/>
      <color theme="0"/>
      <name val="Sylfaen"/>
      <family val="1"/>
    </font>
    <font>
      <b/>
      <sz val="9"/>
      <color theme="1"/>
      <name val="Sylfaen"/>
      <family val="1"/>
    </font>
    <font>
      <b/>
      <sz val="9"/>
      <name val="Sylfaen"/>
      <family val="1"/>
    </font>
    <font>
      <b/>
      <sz val="9"/>
      <color indexed="8"/>
      <name val="Sylfaen"/>
      <family val="1"/>
    </font>
    <font>
      <b/>
      <sz val="9"/>
      <color rgb="FFFF0000"/>
      <name val="Sylfaen"/>
      <family val="1"/>
    </font>
    <font>
      <sz val="9"/>
      <name val="Sylfaen"/>
      <family val="1"/>
    </font>
    <font>
      <sz val="9"/>
      <color rgb="FFFF0000"/>
      <name val="Sylfaen"/>
      <family val="1"/>
    </font>
    <font>
      <u/>
      <sz val="9"/>
      <color theme="10"/>
      <name val="Sylfaen"/>
      <family val="1"/>
    </font>
    <font>
      <sz val="9"/>
      <color theme="0"/>
      <name val="Sylfaen"/>
      <family val="1"/>
    </font>
    <font>
      <b/>
      <sz val="8"/>
      <color theme="0"/>
      <name val="Sylfaen"/>
      <family val="1"/>
    </font>
    <font>
      <b/>
      <sz val="8"/>
      <name val="Sylfaen"/>
      <family val="1"/>
    </font>
    <font>
      <b/>
      <sz val="8"/>
      <color theme="1"/>
      <name val="Sylfaen"/>
      <family val="1"/>
    </font>
    <font>
      <b/>
      <sz val="9"/>
      <name val="Sylfaen"/>
      <family val="1"/>
      <charset val="204"/>
    </font>
    <font>
      <sz val="9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5" fillId="2" borderId="3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wrapText="1"/>
    </xf>
    <xf numFmtId="165" fontId="4" fillId="0" borderId="3" xfId="1" applyNumberFormat="1" applyFont="1" applyFill="1" applyBorder="1" applyAlignment="1">
      <alignment wrapText="1"/>
    </xf>
    <xf numFmtId="0" fontId="10" fillId="0" borderId="3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/>
    <xf numFmtId="0" fontId="7" fillId="3" borderId="3" xfId="0" applyFont="1" applyFill="1" applyBorder="1" applyAlignment="1"/>
    <xf numFmtId="0" fontId="10" fillId="0" borderId="3" xfId="0" applyFont="1" applyBorder="1" applyAlignment="1"/>
    <xf numFmtId="0" fontId="4" fillId="0" borderId="3" xfId="0" applyFont="1" applyBorder="1" applyAlignment="1"/>
    <xf numFmtId="0" fontId="5" fillId="2" borderId="3" xfId="0" applyFont="1" applyFill="1" applyBorder="1" applyAlignment="1"/>
    <xf numFmtId="0" fontId="4" fillId="0" borderId="0" xfId="0" applyFont="1" applyAlignment="1"/>
    <xf numFmtId="0" fontId="6" fillId="0" borderId="3" xfId="0" applyFont="1" applyFill="1" applyBorder="1" applyAlignment="1">
      <alignment horizontal="center" wrapText="1"/>
    </xf>
    <xf numFmtId="165" fontId="4" fillId="0" borderId="3" xfId="1" applyNumberFormat="1" applyFont="1" applyFill="1" applyBorder="1" applyAlignment="1"/>
    <xf numFmtId="0" fontId="4" fillId="0" borderId="3" xfId="0" applyFont="1" applyFill="1" applyBorder="1" applyAlignment="1"/>
    <xf numFmtId="165" fontId="10" fillId="0" borderId="3" xfId="1" applyNumberFormat="1" applyFont="1" applyFill="1" applyBorder="1" applyAlignment="1"/>
    <xf numFmtId="165" fontId="2" fillId="0" borderId="3" xfId="1" applyNumberFormat="1" applyFont="1" applyBorder="1" applyAlignment="1"/>
    <xf numFmtId="0" fontId="6" fillId="0" borderId="3" xfId="0" applyFont="1" applyFill="1" applyBorder="1" applyAlignment="1"/>
    <xf numFmtId="0" fontId="4" fillId="0" borderId="0" xfId="0" applyFont="1" applyFill="1" applyAlignment="1"/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textRotation="90"/>
    </xf>
    <xf numFmtId="0" fontId="13" fillId="0" borderId="0" xfId="0" applyFont="1" applyAlignment="1"/>
    <xf numFmtId="165" fontId="5" fillId="2" borderId="3" xfId="1" applyNumberFormat="1" applyFont="1" applyFill="1" applyBorder="1" applyAlignment="1"/>
    <xf numFmtId="165" fontId="7" fillId="3" borderId="3" xfId="1" applyNumberFormat="1" applyFont="1" applyFill="1" applyBorder="1" applyAlignment="1"/>
    <xf numFmtId="165" fontId="8" fillId="2" borderId="3" xfId="1" applyNumberFormat="1" applyFont="1" applyFill="1" applyBorder="1" applyAlignment="1"/>
    <xf numFmtId="0" fontId="6" fillId="0" borderId="7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/>
    </xf>
    <xf numFmtId="0" fontId="11" fillId="0" borderId="0" xfId="0" applyFont="1" applyFill="1" applyAlignment="1"/>
    <xf numFmtId="0" fontId="6" fillId="0" borderId="3" xfId="0" applyFont="1" applyBorder="1" applyAlignment="1"/>
    <xf numFmtId="0" fontId="7" fillId="0" borderId="3" xfId="0" applyFont="1" applyFill="1" applyBorder="1" applyAlignment="1"/>
    <xf numFmtId="0" fontId="10" fillId="0" borderId="0" xfId="0" applyFont="1" applyFill="1" applyAlignment="1"/>
    <xf numFmtId="0" fontId="9" fillId="0" borderId="3" xfId="0" applyFont="1" applyFill="1" applyBorder="1" applyAlignment="1"/>
    <xf numFmtId="0" fontId="2" fillId="0" borderId="3" xfId="0" applyFont="1" applyBorder="1" applyAlignment="1"/>
    <xf numFmtId="165" fontId="2" fillId="0" borderId="3" xfId="1" applyNumberFormat="1" applyFont="1" applyFill="1" applyBorder="1" applyAlignment="1"/>
    <xf numFmtId="165" fontId="4" fillId="0" borderId="0" xfId="0" applyNumberFormat="1" applyFont="1" applyAlignment="1"/>
    <xf numFmtId="0" fontId="6" fillId="0" borderId="0" xfId="0" applyFont="1" applyAlignment="1"/>
    <xf numFmtId="0" fontId="12" fillId="0" borderId="0" xfId="3" applyFont="1" applyAlignment="1"/>
    <xf numFmtId="9" fontId="4" fillId="0" borderId="0" xfId="2" applyFont="1" applyAlignment="1"/>
    <xf numFmtId="0" fontId="6" fillId="0" borderId="7" xfId="0" applyFont="1" applyFill="1" applyBorder="1" applyAlignment="1"/>
    <xf numFmtId="0" fontId="7" fillId="0" borderId="7" xfId="0" applyFont="1" applyFill="1" applyBorder="1" applyAlignment="1"/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/>
    <xf numFmtId="0" fontId="15" fillId="3" borderId="3" xfId="0" applyFont="1" applyFill="1" applyBorder="1" applyAlignment="1"/>
    <xf numFmtId="0" fontId="16" fillId="0" borderId="3" xfId="0" applyFont="1" applyFill="1" applyBorder="1" applyAlignment="1">
      <alignment horizontal="center" wrapText="1"/>
    </xf>
    <xf numFmtId="0" fontId="16" fillId="0" borderId="0" xfId="0" applyFont="1" applyAlignment="1"/>
    <xf numFmtId="0" fontId="16" fillId="0" borderId="7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165" fontId="0" fillId="0" borderId="3" xfId="1" applyNumberFormat="1" applyFont="1" applyBorder="1"/>
    <xf numFmtId="165" fontId="4" fillId="0" borderId="0" xfId="1" applyNumberFormat="1" applyFont="1" applyAlignment="1"/>
    <xf numFmtId="0" fontId="4" fillId="0" borderId="3" xfId="0" applyFont="1" applyFill="1" applyBorder="1" applyAlignment="1">
      <alignment horizontal="center"/>
    </xf>
    <xf numFmtId="165" fontId="0" fillId="0" borderId="3" xfId="1" applyNumberFormat="1" applyFont="1" applyFill="1" applyBorder="1"/>
    <xf numFmtId="0" fontId="2" fillId="0" borderId="3" xfId="0" applyFont="1" applyFill="1" applyBorder="1" applyAlignment="1"/>
    <xf numFmtId="0" fontId="18" fillId="0" borderId="3" xfId="0" applyFont="1" applyFill="1" applyBorder="1" applyAlignment="1"/>
    <xf numFmtId="165" fontId="5" fillId="2" borderId="1" xfId="1" applyNumberFormat="1" applyFont="1" applyFill="1" applyBorder="1" applyAlignment="1">
      <alignment horizontal="center"/>
    </xf>
    <xf numFmtId="165" fontId="5" fillId="2" borderId="6" xfId="1" applyNumberFormat="1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184"/>
  <sheetViews>
    <sheetView tabSelected="1" zoomScale="90" zoomScaleNormal="90" workbookViewId="0">
      <selection activeCell="O172" sqref="O172"/>
    </sheetView>
  </sheetViews>
  <sheetFormatPr defaultColWidth="9.109375" defaultRowHeight="12.6"/>
  <cols>
    <col min="1" max="1" width="5.5546875" style="11" customWidth="1"/>
    <col min="2" max="2" width="9.6640625" style="11" customWidth="1"/>
    <col min="3" max="3" width="13.109375" style="11" customWidth="1"/>
    <col min="4" max="4" width="7.6640625" style="11" customWidth="1"/>
    <col min="5" max="5" width="4.5546875" style="11" customWidth="1"/>
    <col min="6" max="6" width="50.6640625" style="11" customWidth="1"/>
    <col min="7" max="7" width="12.109375" style="11" customWidth="1"/>
    <col min="8" max="8" width="15" style="11" customWidth="1"/>
    <col min="9" max="9" width="22.6640625" style="11" customWidth="1"/>
    <col min="10" max="10" width="11.33203125" style="11" bestFit="1" customWidth="1"/>
    <col min="11" max="11" width="9.44140625" style="11" customWidth="1"/>
    <col min="12" max="12" width="10.88671875" style="11" customWidth="1"/>
    <col min="13" max="13" width="12.88671875" style="36" customWidth="1"/>
    <col min="14" max="14" width="12.88671875" style="45" customWidth="1"/>
    <col min="15" max="15" width="22.44140625" style="36" customWidth="1"/>
    <col min="16" max="16384" width="9.109375" style="11"/>
  </cols>
  <sheetData>
    <row r="1" spans="1:15" s="22" customFormat="1" ht="15" customHeight="1">
      <c r="A1" s="58" t="s">
        <v>411</v>
      </c>
      <c r="B1" s="60" t="s">
        <v>408</v>
      </c>
      <c r="C1" s="61"/>
      <c r="D1" s="64"/>
      <c r="E1" s="47"/>
      <c r="F1" s="66" t="s">
        <v>409</v>
      </c>
      <c r="G1" s="64"/>
      <c r="H1" s="5"/>
      <c r="I1" s="5"/>
      <c r="J1" s="55" t="s">
        <v>555</v>
      </c>
      <c r="K1" s="56"/>
      <c r="L1" s="57"/>
      <c r="M1" s="5"/>
      <c r="N1" s="41"/>
      <c r="O1" s="5"/>
    </row>
    <row r="2" spans="1:15" s="22" customFormat="1" ht="132">
      <c r="A2" s="59"/>
      <c r="B2" s="62"/>
      <c r="C2" s="63"/>
      <c r="D2" s="65"/>
      <c r="E2" s="48"/>
      <c r="F2" s="67"/>
      <c r="G2" s="65"/>
      <c r="H2" s="5" t="s">
        <v>442</v>
      </c>
      <c r="I2" s="5" t="s">
        <v>410</v>
      </c>
      <c r="J2" s="21" t="s">
        <v>411</v>
      </c>
      <c r="K2" s="21" t="s">
        <v>412</v>
      </c>
      <c r="L2" s="21" t="s">
        <v>413</v>
      </c>
      <c r="M2" s="21" t="s">
        <v>414</v>
      </c>
      <c r="N2" s="1" t="s">
        <v>440</v>
      </c>
      <c r="O2" s="21" t="s">
        <v>542</v>
      </c>
    </row>
    <row r="3" spans="1:15" s="22" customFormat="1">
      <c r="A3" s="23"/>
      <c r="B3" s="10" t="s">
        <v>3</v>
      </c>
      <c r="C3" s="10"/>
      <c r="D3" s="10"/>
      <c r="E3" s="10"/>
      <c r="F3" s="10"/>
      <c r="G3" s="10"/>
      <c r="H3" s="23"/>
      <c r="I3" s="10"/>
      <c r="J3" s="23">
        <f>J4+J21+J36+J49+J57+J68+J92+J106+J127+J132</f>
        <v>994030</v>
      </c>
      <c r="K3" s="23">
        <f>K4+K21+K36+K49+K57+K68+K92+K106+K127+K132</f>
        <v>5031</v>
      </c>
      <c r="L3" s="23">
        <f>L4+L21+L36+L49+L57+L68+L92+L106+L127+L132</f>
        <v>1048941</v>
      </c>
      <c r="M3" s="10"/>
      <c r="N3" s="42"/>
      <c r="O3" s="10"/>
    </row>
    <row r="4" spans="1:15">
      <c r="A4" s="24"/>
      <c r="B4" s="7" t="s">
        <v>3</v>
      </c>
      <c r="C4" s="7" t="s">
        <v>224</v>
      </c>
      <c r="D4" s="7"/>
      <c r="E4" s="7"/>
      <c r="F4" s="7"/>
      <c r="G4" s="7"/>
      <c r="H4" s="24"/>
      <c r="I4" s="7"/>
      <c r="J4" s="24">
        <f>SUM(J5:J20)</f>
        <v>169477</v>
      </c>
      <c r="K4" s="24">
        <f>SUM(K5:K20)</f>
        <v>332</v>
      </c>
      <c r="L4" s="24">
        <f>SUM(L5:L20)</f>
        <v>169809</v>
      </c>
      <c r="M4" s="7"/>
      <c r="N4" s="43"/>
      <c r="O4" s="7"/>
    </row>
    <row r="5" spans="1:15" s="18" customFormat="1" ht="24.6">
      <c r="A5" s="34">
        <v>1</v>
      </c>
      <c r="B5" s="4" t="s">
        <v>3</v>
      </c>
      <c r="C5" s="4" t="s">
        <v>224</v>
      </c>
      <c r="D5" s="4"/>
      <c r="E5" s="4">
        <v>1</v>
      </c>
      <c r="F5" s="14" t="s">
        <v>1</v>
      </c>
      <c r="G5" s="14" t="s">
        <v>2</v>
      </c>
      <c r="H5" s="13" t="s">
        <v>453</v>
      </c>
      <c r="I5" s="69" t="s">
        <v>259</v>
      </c>
      <c r="J5" s="52">
        <v>57570</v>
      </c>
      <c r="K5" s="52">
        <v>10</v>
      </c>
      <c r="L5" s="52">
        <f t="shared" ref="L5:L16" si="0">SUM(J5:K5)</f>
        <v>57580</v>
      </c>
      <c r="M5" s="17"/>
      <c r="N5" s="17"/>
      <c r="O5" s="68" t="s">
        <v>557</v>
      </c>
    </row>
    <row r="6" spans="1:15" s="18" customFormat="1" ht="24.6">
      <c r="A6" s="34">
        <v>2</v>
      </c>
      <c r="B6" s="4" t="s">
        <v>3</v>
      </c>
      <c r="C6" s="4" t="s">
        <v>224</v>
      </c>
      <c r="D6" s="4"/>
      <c r="E6" s="4">
        <v>1</v>
      </c>
      <c r="F6" s="4" t="s">
        <v>40</v>
      </c>
      <c r="G6" s="14" t="s">
        <v>41</v>
      </c>
      <c r="H6" s="13" t="s">
        <v>445</v>
      </c>
      <c r="I6" s="69" t="s">
        <v>244</v>
      </c>
      <c r="J6" s="52">
        <v>31702</v>
      </c>
      <c r="K6" s="52">
        <v>111</v>
      </c>
      <c r="L6" s="52">
        <f t="shared" si="0"/>
        <v>31813</v>
      </c>
      <c r="M6" s="17"/>
      <c r="N6" s="17"/>
      <c r="O6" s="68" t="s">
        <v>557</v>
      </c>
    </row>
    <row r="7" spans="1:15" s="18" customFormat="1" ht="24.6">
      <c r="A7" s="34">
        <v>3</v>
      </c>
      <c r="B7" s="4" t="s">
        <v>3</v>
      </c>
      <c r="C7" s="4" t="s">
        <v>224</v>
      </c>
      <c r="D7" s="4"/>
      <c r="E7" s="4">
        <v>1</v>
      </c>
      <c r="F7" s="4" t="s">
        <v>253</v>
      </c>
      <c r="G7" s="14" t="s">
        <v>254</v>
      </c>
      <c r="H7" s="13" t="s">
        <v>455</v>
      </c>
      <c r="I7" s="69" t="s">
        <v>255</v>
      </c>
      <c r="J7" s="52">
        <v>29136</v>
      </c>
      <c r="K7" s="52">
        <v>49</v>
      </c>
      <c r="L7" s="52">
        <f t="shared" si="0"/>
        <v>29185</v>
      </c>
      <c r="M7" s="17"/>
      <c r="N7" s="17"/>
      <c r="O7" s="68" t="s">
        <v>557</v>
      </c>
    </row>
    <row r="8" spans="1:15" s="18" customFormat="1" ht="14.4">
      <c r="A8" s="34">
        <v>4</v>
      </c>
      <c r="B8" s="4" t="s">
        <v>3</v>
      </c>
      <c r="C8" s="4" t="s">
        <v>224</v>
      </c>
      <c r="D8" s="4"/>
      <c r="E8" s="4">
        <v>1</v>
      </c>
      <c r="F8" s="4" t="s">
        <v>248</v>
      </c>
      <c r="G8" s="14" t="s">
        <v>44</v>
      </c>
      <c r="H8" s="13" t="s">
        <v>497</v>
      </c>
      <c r="I8" s="69" t="s">
        <v>249</v>
      </c>
      <c r="J8" s="52">
        <v>21077</v>
      </c>
      <c r="K8" s="52">
        <v>116</v>
      </c>
      <c r="L8" s="52">
        <f t="shared" si="0"/>
        <v>21193</v>
      </c>
      <c r="M8" s="17"/>
      <c r="N8" s="17"/>
      <c r="O8" s="68" t="s">
        <v>557</v>
      </c>
    </row>
    <row r="9" spans="1:15" s="18" customFormat="1" ht="24.6">
      <c r="A9" s="34">
        <v>5</v>
      </c>
      <c r="B9" s="4" t="s">
        <v>3</v>
      </c>
      <c r="C9" s="4" t="s">
        <v>224</v>
      </c>
      <c r="D9" s="4"/>
      <c r="E9" s="4">
        <v>1</v>
      </c>
      <c r="F9" s="4" t="s">
        <v>256</v>
      </c>
      <c r="G9" s="14" t="s">
        <v>257</v>
      </c>
      <c r="H9" s="13" t="s">
        <v>506</v>
      </c>
      <c r="I9" s="69" t="s">
        <v>258</v>
      </c>
      <c r="J9" s="52">
        <v>9130</v>
      </c>
      <c r="K9" s="52">
        <v>3</v>
      </c>
      <c r="L9" s="52">
        <f t="shared" si="0"/>
        <v>9133</v>
      </c>
      <c r="M9" s="17"/>
      <c r="N9" s="39"/>
      <c r="O9" s="26"/>
    </row>
    <row r="10" spans="1:15" s="18" customFormat="1" ht="14.4">
      <c r="A10" s="34">
        <v>6</v>
      </c>
      <c r="B10" s="4" t="s">
        <v>3</v>
      </c>
      <c r="C10" s="4" t="s">
        <v>224</v>
      </c>
      <c r="D10" s="4"/>
      <c r="E10" s="4">
        <v>1</v>
      </c>
      <c r="F10" s="4" t="s">
        <v>222</v>
      </c>
      <c r="G10" s="14" t="s">
        <v>223</v>
      </c>
      <c r="H10" s="13" t="s">
        <v>484</v>
      </c>
      <c r="I10" s="69" t="s">
        <v>225</v>
      </c>
      <c r="J10" s="52">
        <v>8817</v>
      </c>
      <c r="K10" s="52">
        <v>2</v>
      </c>
      <c r="L10" s="52">
        <f t="shared" si="0"/>
        <v>8819</v>
      </c>
      <c r="M10" s="17"/>
      <c r="N10" s="39"/>
      <c r="O10" s="26"/>
    </row>
    <row r="11" spans="1:15" s="18" customFormat="1" ht="24.6">
      <c r="A11" s="34">
        <v>7</v>
      </c>
      <c r="B11" s="4" t="s">
        <v>3</v>
      </c>
      <c r="C11" s="4" t="s">
        <v>224</v>
      </c>
      <c r="D11" s="4"/>
      <c r="E11" s="4">
        <v>1</v>
      </c>
      <c r="F11" s="4" t="s">
        <v>241</v>
      </c>
      <c r="G11" s="14" t="s">
        <v>242</v>
      </c>
      <c r="H11" s="13" t="s">
        <v>482</v>
      </c>
      <c r="I11" s="69" t="s">
        <v>243</v>
      </c>
      <c r="J11" s="52">
        <v>3960</v>
      </c>
      <c r="K11" s="52">
        <v>1</v>
      </c>
      <c r="L11" s="52">
        <f t="shared" si="0"/>
        <v>3961</v>
      </c>
      <c r="M11" s="20" t="s">
        <v>415</v>
      </c>
      <c r="N11" s="44" t="s">
        <v>416</v>
      </c>
      <c r="O11" s="27"/>
    </row>
    <row r="12" spans="1:15" s="18" customFormat="1" ht="24.6">
      <c r="A12" s="34">
        <v>8</v>
      </c>
      <c r="B12" s="4" t="s">
        <v>3</v>
      </c>
      <c r="C12" s="4" t="s">
        <v>224</v>
      </c>
      <c r="D12" s="4"/>
      <c r="E12" s="4">
        <v>1</v>
      </c>
      <c r="F12" s="4" t="s">
        <v>226</v>
      </c>
      <c r="G12" s="14" t="s">
        <v>227</v>
      </c>
      <c r="H12" s="13" t="s">
        <v>533</v>
      </c>
      <c r="I12" s="69" t="s">
        <v>228</v>
      </c>
      <c r="J12" s="52">
        <v>2271</v>
      </c>
      <c r="K12" s="52">
        <v>28</v>
      </c>
      <c r="L12" s="52">
        <f t="shared" si="0"/>
        <v>2299</v>
      </c>
      <c r="M12" s="17"/>
      <c r="N12" s="17"/>
      <c r="O12" s="17"/>
    </row>
    <row r="13" spans="1:15" s="18" customFormat="1" ht="24.6">
      <c r="A13" s="34">
        <v>9</v>
      </c>
      <c r="B13" s="4" t="s">
        <v>3</v>
      </c>
      <c r="C13" s="4" t="s">
        <v>224</v>
      </c>
      <c r="D13" s="4"/>
      <c r="E13" s="4">
        <v>1</v>
      </c>
      <c r="F13" s="4" t="s">
        <v>266</v>
      </c>
      <c r="G13" s="14" t="s">
        <v>267</v>
      </c>
      <c r="H13" s="13" t="s">
        <v>490</v>
      </c>
      <c r="I13" s="69" t="s">
        <v>268</v>
      </c>
      <c r="J13" s="52">
        <v>2081</v>
      </c>
      <c r="K13" s="52"/>
      <c r="L13" s="52">
        <f t="shared" si="0"/>
        <v>2081</v>
      </c>
      <c r="M13" s="17"/>
      <c r="N13" s="17"/>
      <c r="O13" s="17"/>
    </row>
    <row r="14" spans="1:15" s="18" customFormat="1" ht="24.6">
      <c r="A14" s="34">
        <v>10</v>
      </c>
      <c r="B14" s="4" t="s">
        <v>3</v>
      </c>
      <c r="C14" s="4" t="s">
        <v>224</v>
      </c>
      <c r="D14" s="4"/>
      <c r="E14" s="4">
        <v>1</v>
      </c>
      <c r="F14" s="4" t="s">
        <v>232</v>
      </c>
      <c r="G14" s="4" t="s">
        <v>233</v>
      </c>
      <c r="H14" s="15" t="s">
        <v>519</v>
      </c>
      <c r="I14" s="69" t="s">
        <v>234</v>
      </c>
      <c r="J14" s="52">
        <v>1855</v>
      </c>
      <c r="K14" s="52"/>
      <c r="L14" s="52">
        <f t="shared" si="0"/>
        <v>1855</v>
      </c>
      <c r="M14" s="17"/>
      <c r="N14" s="17"/>
      <c r="O14" s="17"/>
    </row>
    <row r="15" spans="1:15" s="18" customFormat="1" ht="24.6">
      <c r="A15" s="34">
        <v>11</v>
      </c>
      <c r="B15" s="4" t="s">
        <v>3</v>
      </c>
      <c r="C15" s="4" t="s">
        <v>224</v>
      </c>
      <c r="D15" s="4"/>
      <c r="E15" s="4">
        <v>4</v>
      </c>
      <c r="F15" s="4" t="s">
        <v>229</v>
      </c>
      <c r="G15" s="14" t="s">
        <v>230</v>
      </c>
      <c r="H15" s="51"/>
      <c r="I15" s="69" t="s">
        <v>231</v>
      </c>
      <c r="J15" s="52">
        <v>795</v>
      </c>
      <c r="K15" s="52">
        <v>5</v>
      </c>
      <c r="L15" s="52">
        <f t="shared" si="0"/>
        <v>800</v>
      </c>
      <c r="M15" s="15"/>
      <c r="N15" s="15"/>
      <c r="O15" s="17" t="s">
        <v>544</v>
      </c>
    </row>
    <row r="16" spans="1:15" s="18" customFormat="1" ht="24.6">
      <c r="A16" s="34">
        <v>12</v>
      </c>
      <c r="B16" s="4" t="s">
        <v>3</v>
      </c>
      <c r="C16" s="4" t="s">
        <v>224</v>
      </c>
      <c r="D16" s="4"/>
      <c r="E16" s="4">
        <v>3</v>
      </c>
      <c r="F16" s="4" t="s">
        <v>235</v>
      </c>
      <c r="G16" s="14" t="s">
        <v>236</v>
      </c>
      <c r="H16" s="51"/>
      <c r="I16" s="69" t="s">
        <v>237</v>
      </c>
      <c r="J16" s="52">
        <v>641</v>
      </c>
      <c r="K16" s="52">
        <v>7</v>
      </c>
      <c r="L16" s="52">
        <f t="shared" si="0"/>
        <v>648</v>
      </c>
      <c r="M16" s="17"/>
      <c r="N16" s="17"/>
      <c r="O16" s="17"/>
    </row>
    <row r="17" spans="1:15" s="18" customFormat="1" ht="13.8">
      <c r="A17" s="34">
        <v>13</v>
      </c>
      <c r="B17" s="14" t="s">
        <v>3</v>
      </c>
      <c r="C17" s="14" t="s">
        <v>224</v>
      </c>
      <c r="D17" s="14"/>
      <c r="E17" s="14">
        <v>2</v>
      </c>
      <c r="F17" s="14" t="s">
        <v>250</v>
      </c>
      <c r="G17" s="14" t="s">
        <v>251</v>
      </c>
      <c r="H17" s="13"/>
      <c r="I17" s="70" t="s">
        <v>252</v>
      </c>
      <c r="J17" s="13"/>
      <c r="K17" s="13"/>
      <c r="L17" s="13">
        <f t="shared" ref="L17:L20" si="1">SUM(J17:K17)</f>
        <v>0</v>
      </c>
      <c r="M17" s="17"/>
      <c r="N17" s="17"/>
      <c r="O17" s="17" t="s">
        <v>433</v>
      </c>
    </row>
    <row r="18" spans="1:15" s="18" customFormat="1" ht="24.6">
      <c r="A18" s="34">
        <v>14</v>
      </c>
      <c r="B18" s="4" t="s">
        <v>3</v>
      </c>
      <c r="C18" s="4" t="s">
        <v>224</v>
      </c>
      <c r="D18" s="4"/>
      <c r="E18" s="4">
        <v>4</v>
      </c>
      <c r="F18" s="4" t="s">
        <v>263</v>
      </c>
      <c r="G18" s="14" t="s">
        <v>264</v>
      </c>
      <c r="H18" s="51"/>
      <c r="I18" s="69" t="s">
        <v>265</v>
      </c>
      <c r="J18" s="52">
        <v>297</v>
      </c>
      <c r="K18" s="52"/>
      <c r="L18" s="52">
        <f>SUM(J18:K18)</f>
        <v>297</v>
      </c>
      <c r="M18" s="15"/>
      <c r="N18" s="15"/>
      <c r="O18" s="17" t="s">
        <v>544</v>
      </c>
    </row>
    <row r="19" spans="1:15" s="18" customFormat="1" ht="14.4">
      <c r="A19" s="34">
        <v>15</v>
      </c>
      <c r="B19" s="4" t="s">
        <v>3</v>
      </c>
      <c r="C19" s="4" t="s">
        <v>224</v>
      </c>
      <c r="D19" s="4"/>
      <c r="E19" s="4">
        <v>3</v>
      </c>
      <c r="F19" s="4" t="s">
        <v>245</v>
      </c>
      <c r="G19" s="14" t="s">
        <v>246</v>
      </c>
      <c r="H19" s="51"/>
      <c r="I19" s="69" t="s">
        <v>247</v>
      </c>
      <c r="J19" s="52">
        <v>145</v>
      </c>
      <c r="K19" s="52"/>
      <c r="L19" s="52">
        <f>SUM(J19:K19)</f>
        <v>145</v>
      </c>
      <c r="M19" s="17"/>
      <c r="N19" s="17"/>
      <c r="O19" s="17"/>
    </row>
    <row r="20" spans="1:15" s="28" customFormat="1" ht="24.6">
      <c r="A20" s="34">
        <v>16</v>
      </c>
      <c r="B20" s="4" t="s">
        <v>3</v>
      </c>
      <c r="C20" s="4" t="s">
        <v>224</v>
      </c>
      <c r="D20" s="4"/>
      <c r="E20" s="4">
        <v>4</v>
      </c>
      <c r="F20" s="4" t="s">
        <v>238</v>
      </c>
      <c r="G20" s="14" t="s">
        <v>239</v>
      </c>
      <c r="H20" s="13"/>
      <c r="I20" s="69" t="s">
        <v>240</v>
      </c>
      <c r="J20" s="13"/>
      <c r="K20" s="13"/>
      <c r="L20" s="15">
        <f t="shared" si="1"/>
        <v>0</v>
      </c>
      <c r="M20" s="17"/>
      <c r="N20" s="17"/>
      <c r="O20" s="17" t="s">
        <v>553</v>
      </c>
    </row>
    <row r="21" spans="1:15" ht="12">
      <c r="A21" s="24"/>
      <c r="B21" s="7" t="s">
        <v>3</v>
      </c>
      <c r="C21" s="7" t="s">
        <v>52</v>
      </c>
      <c r="D21" s="7"/>
      <c r="E21" s="7"/>
      <c r="F21" s="7"/>
      <c r="G21" s="7"/>
      <c r="H21" s="24"/>
      <c r="I21" s="7"/>
      <c r="J21" s="24">
        <f>SUM(J22:J35)</f>
        <v>125357</v>
      </c>
      <c r="K21" s="24">
        <f>SUM(K22:K35)</f>
        <v>267</v>
      </c>
      <c r="L21" s="24">
        <f>SUM(L22:L35)</f>
        <v>125624</v>
      </c>
      <c r="M21" s="7"/>
      <c r="N21" s="7"/>
      <c r="O21" s="7"/>
    </row>
    <row r="22" spans="1:15" s="18" customFormat="1" ht="14.4">
      <c r="A22" s="34">
        <v>1</v>
      </c>
      <c r="B22" s="4" t="s">
        <v>3</v>
      </c>
      <c r="C22" s="4" t="s">
        <v>52</v>
      </c>
      <c r="D22" s="4"/>
      <c r="E22" s="4">
        <v>1</v>
      </c>
      <c r="F22" s="4" t="s">
        <v>60</v>
      </c>
      <c r="G22" s="14" t="s">
        <v>61</v>
      </c>
      <c r="H22" s="13" t="s">
        <v>491</v>
      </c>
      <c r="I22" s="4" t="s">
        <v>62</v>
      </c>
      <c r="J22" s="52">
        <v>19338</v>
      </c>
      <c r="K22" s="52">
        <v>19</v>
      </c>
      <c r="L22" s="52">
        <f t="shared" ref="L22:L33" si="2">SUM(J22:K22)</f>
        <v>19357</v>
      </c>
      <c r="M22" s="17"/>
      <c r="N22" s="17"/>
      <c r="O22" s="68" t="s">
        <v>557</v>
      </c>
    </row>
    <row r="23" spans="1:15" s="18" customFormat="1" ht="14.4">
      <c r="A23" s="34">
        <v>2</v>
      </c>
      <c r="B23" s="4" t="s">
        <v>3</v>
      </c>
      <c r="C23" s="4" t="s">
        <v>52</v>
      </c>
      <c r="D23" s="4"/>
      <c r="E23" s="4">
        <v>1</v>
      </c>
      <c r="F23" s="4" t="s">
        <v>87</v>
      </c>
      <c r="G23" s="14" t="s">
        <v>88</v>
      </c>
      <c r="H23" s="13" t="s">
        <v>467</v>
      </c>
      <c r="I23" s="4" t="s">
        <v>89</v>
      </c>
      <c r="J23" s="52">
        <v>16116</v>
      </c>
      <c r="K23" s="52">
        <v>4</v>
      </c>
      <c r="L23" s="52">
        <f t="shared" si="2"/>
        <v>16120</v>
      </c>
      <c r="M23" s="17"/>
      <c r="N23" s="17"/>
      <c r="O23" s="68" t="s">
        <v>557</v>
      </c>
    </row>
    <row r="24" spans="1:15" s="18" customFormat="1" ht="14.4">
      <c r="A24" s="34">
        <v>3</v>
      </c>
      <c r="B24" s="4" t="s">
        <v>3</v>
      </c>
      <c r="C24" s="4" t="s">
        <v>52</v>
      </c>
      <c r="D24" s="4"/>
      <c r="E24" s="4">
        <v>1</v>
      </c>
      <c r="F24" s="4" t="s">
        <v>54</v>
      </c>
      <c r="G24" s="14" t="s">
        <v>55</v>
      </c>
      <c r="H24" s="13" t="s">
        <v>474</v>
      </c>
      <c r="I24" s="4" t="s">
        <v>56</v>
      </c>
      <c r="J24" s="52">
        <v>14297</v>
      </c>
      <c r="K24" s="52">
        <v>6</v>
      </c>
      <c r="L24" s="52">
        <f t="shared" si="2"/>
        <v>14303</v>
      </c>
      <c r="M24" s="17"/>
      <c r="N24" s="17"/>
      <c r="O24" s="68" t="s">
        <v>557</v>
      </c>
    </row>
    <row r="25" spans="1:15" s="18" customFormat="1" ht="14.4">
      <c r="A25" s="34">
        <v>4</v>
      </c>
      <c r="B25" s="4" t="s">
        <v>3</v>
      </c>
      <c r="C25" s="4" t="s">
        <v>52</v>
      </c>
      <c r="D25" s="4"/>
      <c r="E25" s="4">
        <v>1</v>
      </c>
      <c r="F25" s="4" t="s">
        <v>75</v>
      </c>
      <c r="G25" s="14" t="s">
        <v>76</v>
      </c>
      <c r="H25" s="13" t="s">
        <v>459</v>
      </c>
      <c r="I25" s="4" t="s">
        <v>77</v>
      </c>
      <c r="J25" s="52">
        <v>26936</v>
      </c>
      <c r="K25" s="52">
        <v>112</v>
      </c>
      <c r="L25" s="52">
        <f t="shared" si="2"/>
        <v>27048</v>
      </c>
      <c r="M25" s="17"/>
      <c r="N25" s="39"/>
      <c r="O25" s="68" t="s">
        <v>557</v>
      </c>
    </row>
    <row r="26" spans="1:15" s="31" customFormat="1" ht="14.4">
      <c r="A26" s="34">
        <v>5</v>
      </c>
      <c r="B26" s="4" t="s">
        <v>3</v>
      </c>
      <c r="C26" s="4" t="s">
        <v>52</v>
      </c>
      <c r="D26" s="4"/>
      <c r="E26" s="4">
        <v>1</v>
      </c>
      <c r="F26" s="4" t="s">
        <v>84</v>
      </c>
      <c r="G26" s="14" t="s">
        <v>85</v>
      </c>
      <c r="H26" s="13" t="s">
        <v>476</v>
      </c>
      <c r="I26" s="4" t="s">
        <v>86</v>
      </c>
      <c r="J26" s="52">
        <v>9650</v>
      </c>
      <c r="K26" s="52">
        <v>7</v>
      </c>
      <c r="L26" s="52">
        <f t="shared" si="2"/>
        <v>9657</v>
      </c>
      <c r="M26" s="30"/>
      <c r="N26" s="40"/>
      <c r="O26" s="26"/>
    </row>
    <row r="27" spans="1:15" s="18" customFormat="1" ht="14.4">
      <c r="A27" s="34">
        <v>6</v>
      </c>
      <c r="B27" s="4" t="s">
        <v>3</v>
      </c>
      <c r="C27" s="4" t="s">
        <v>52</v>
      </c>
      <c r="D27" s="4"/>
      <c r="E27" s="4">
        <v>1</v>
      </c>
      <c r="F27" s="4" t="s">
        <v>69</v>
      </c>
      <c r="G27" s="14" t="s">
        <v>70</v>
      </c>
      <c r="H27" s="13" t="s">
        <v>489</v>
      </c>
      <c r="I27" s="4" t="s">
        <v>71</v>
      </c>
      <c r="J27" s="52">
        <v>8938</v>
      </c>
      <c r="K27" s="52">
        <v>23</v>
      </c>
      <c r="L27" s="52">
        <f t="shared" si="2"/>
        <v>8961</v>
      </c>
      <c r="M27" s="17"/>
      <c r="N27" s="39"/>
      <c r="O27" s="26"/>
    </row>
    <row r="28" spans="1:15" s="18" customFormat="1" ht="14.4">
      <c r="A28" s="34">
        <v>7</v>
      </c>
      <c r="B28" s="4" t="s">
        <v>3</v>
      </c>
      <c r="C28" s="4" t="s">
        <v>52</v>
      </c>
      <c r="D28" s="4"/>
      <c r="E28" s="4">
        <v>1</v>
      </c>
      <c r="F28" s="4" t="s">
        <v>66</v>
      </c>
      <c r="G28" s="14" t="s">
        <v>67</v>
      </c>
      <c r="H28" s="51" t="s">
        <v>536</v>
      </c>
      <c r="I28" s="4" t="s">
        <v>68</v>
      </c>
      <c r="J28" s="52">
        <v>8078</v>
      </c>
      <c r="K28" s="52">
        <v>1</v>
      </c>
      <c r="L28" s="52">
        <f t="shared" si="2"/>
        <v>8079</v>
      </c>
      <c r="M28" s="17"/>
      <c r="N28" s="39"/>
      <c r="O28" s="26"/>
    </row>
    <row r="29" spans="1:15" s="18" customFormat="1" ht="14.4">
      <c r="A29" s="34">
        <v>8</v>
      </c>
      <c r="B29" s="4" t="s">
        <v>3</v>
      </c>
      <c r="C29" s="4" t="s">
        <v>52</v>
      </c>
      <c r="D29" s="4"/>
      <c r="E29" s="4">
        <v>1</v>
      </c>
      <c r="F29" s="4" t="s">
        <v>72</v>
      </c>
      <c r="G29" s="14" t="s">
        <v>73</v>
      </c>
      <c r="H29" s="13" t="s">
        <v>514</v>
      </c>
      <c r="I29" s="4" t="s">
        <v>74</v>
      </c>
      <c r="J29" s="52">
        <v>7185</v>
      </c>
      <c r="K29" s="52">
        <v>15</v>
      </c>
      <c r="L29" s="52">
        <f t="shared" si="2"/>
        <v>7200</v>
      </c>
      <c r="M29" s="17"/>
      <c r="N29" s="17"/>
      <c r="O29" s="19"/>
    </row>
    <row r="30" spans="1:15" s="18" customFormat="1" ht="14.4">
      <c r="A30" s="34">
        <v>9</v>
      </c>
      <c r="B30" s="4" t="s">
        <v>3</v>
      </c>
      <c r="C30" s="4" t="s">
        <v>52</v>
      </c>
      <c r="D30" s="4"/>
      <c r="E30" s="4">
        <v>1</v>
      </c>
      <c r="F30" s="4" t="s">
        <v>57</v>
      </c>
      <c r="G30" s="14" t="s">
        <v>58</v>
      </c>
      <c r="H30" s="13" t="s">
        <v>461</v>
      </c>
      <c r="I30" s="4" t="s">
        <v>59</v>
      </c>
      <c r="J30" s="52">
        <v>6681</v>
      </c>
      <c r="K30" s="52"/>
      <c r="L30" s="52">
        <f t="shared" si="2"/>
        <v>6681</v>
      </c>
      <c r="M30" s="17"/>
      <c r="N30" s="39"/>
      <c r="O30" s="39"/>
    </row>
    <row r="31" spans="1:15" s="18" customFormat="1" ht="14.4">
      <c r="A31" s="34">
        <v>10</v>
      </c>
      <c r="B31" s="4" t="s">
        <v>3</v>
      </c>
      <c r="C31" s="4" t="s">
        <v>52</v>
      </c>
      <c r="D31" s="4"/>
      <c r="E31" s="4">
        <v>1</v>
      </c>
      <c r="F31" s="4" t="s">
        <v>78</v>
      </c>
      <c r="G31" s="14" t="s">
        <v>79</v>
      </c>
      <c r="H31" s="13" t="s">
        <v>448</v>
      </c>
      <c r="I31" s="4" t="s">
        <v>80</v>
      </c>
      <c r="J31" s="52">
        <v>6500</v>
      </c>
      <c r="K31" s="52">
        <v>9</v>
      </c>
      <c r="L31" s="52">
        <f t="shared" si="2"/>
        <v>6509</v>
      </c>
      <c r="M31" s="17"/>
      <c r="N31" s="17"/>
      <c r="O31" s="17"/>
    </row>
    <row r="32" spans="1:15" s="18" customFormat="1" ht="14.4">
      <c r="A32" s="34">
        <v>11</v>
      </c>
      <c r="B32" s="4" t="s">
        <v>3</v>
      </c>
      <c r="C32" s="4" t="s">
        <v>52</v>
      </c>
      <c r="D32" s="4"/>
      <c r="E32" s="4">
        <v>1</v>
      </c>
      <c r="F32" s="4" t="s">
        <v>50</v>
      </c>
      <c r="G32" s="14" t="s">
        <v>51</v>
      </c>
      <c r="H32" s="13" t="s">
        <v>504</v>
      </c>
      <c r="I32" s="4" t="s">
        <v>53</v>
      </c>
      <c r="J32" s="52">
        <v>521</v>
      </c>
      <c r="K32" s="52">
        <v>69</v>
      </c>
      <c r="L32" s="52">
        <f t="shared" si="2"/>
        <v>590</v>
      </c>
      <c r="M32" s="17"/>
      <c r="N32" s="17"/>
      <c r="O32" s="17"/>
    </row>
    <row r="33" spans="1:15" s="18" customFormat="1" ht="14.4">
      <c r="A33" s="34">
        <v>12</v>
      </c>
      <c r="B33" s="4" t="s">
        <v>3</v>
      </c>
      <c r="C33" s="4" t="s">
        <v>52</v>
      </c>
      <c r="D33" s="4" t="s">
        <v>224</v>
      </c>
      <c r="E33" s="4">
        <v>4</v>
      </c>
      <c r="F33" s="4" t="s">
        <v>260</v>
      </c>
      <c r="G33" s="14" t="s">
        <v>261</v>
      </c>
      <c r="H33" s="13"/>
      <c r="I33" s="4" t="s">
        <v>262</v>
      </c>
      <c r="J33" s="52">
        <v>1003</v>
      </c>
      <c r="K33" s="52">
        <v>2</v>
      </c>
      <c r="L33" s="52">
        <f t="shared" si="2"/>
        <v>1005</v>
      </c>
      <c r="M33" s="15"/>
      <c r="N33" s="15"/>
      <c r="O33" s="17" t="s">
        <v>544</v>
      </c>
    </row>
    <row r="34" spans="1:15" s="18" customFormat="1" ht="13.8">
      <c r="A34" s="34">
        <v>13</v>
      </c>
      <c r="B34" s="14" t="s">
        <v>3</v>
      </c>
      <c r="C34" s="14" t="s">
        <v>52</v>
      </c>
      <c r="D34" s="14"/>
      <c r="E34" s="14">
        <v>2</v>
      </c>
      <c r="F34" s="14" t="s">
        <v>63</v>
      </c>
      <c r="G34" s="14" t="s">
        <v>64</v>
      </c>
      <c r="H34" s="13"/>
      <c r="I34" s="14" t="s">
        <v>65</v>
      </c>
      <c r="J34" s="13"/>
      <c r="K34" s="13"/>
      <c r="L34" s="13">
        <f t="shared" ref="L34" si="3">SUM(J34:K34)</f>
        <v>0</v>
      </c>
      <c r="M34" s="17"/>
      <c r="N34" s="17"/>
      <c r="O34" s="17" t="s">
        <v>433</v>
      </c>
    </row>
    <row r="35" spans="1:15" s="28" customFormat="1" ht="14.4">
      <c r="A35" s="34">
        <v>14</v>
      </c>
      <c r="B35" s="4" t="s">
        <v>3</v>
      </c>
      <c r="C35" s="4" t="s">
        <v>52</v>
      </c>
      <c r="D35" s="4"/>
      <c r="E35" s="4">
        <v>4</v>
      </c>
      <c r="F35" s="4" t="s">
        <v>81</v>
      </c>
      <c r="G35" s="14" t="s">
        <v>82</v>
      </c>
      <c r="H35" s="13"/>
      <c r="I35" s="4" t="s">
        <v>83</v>
      </c>
      <c r="J35" s="52">
        <v>114</v>
      </c>
      <c r="K35" s="52"/>
      <c r="L35" s="52">
        <f>SUM(J35:K35)</f>
        <v>114</v>
      </c>
      <c r="M35" s="15"/>
      <c r="N35" s="15"/>
      <c r="O35" s="17" t="s">
        <v>544</v>
      </c>
    </row>
    <row r="36" spans="1:15" ht="12">
      <c r="A36" s="24"/>
      <c r="B36" s="7" t="s">
        <v>3</v>
      </c>
      <c r="C36" s="7" t="s">
        <v>190</v>
      </c>
      <c r="D36" s="7"/>
      <c r="E36" s="7"/>
      <c r="F36" s="7"/>
      <c r="G36" s="7"/>
      <c r="H36" s="24"/>
      <c r="I36" s="7"/>
      <c r="J36" s="24">
        <f>SUM(J37:J48)</f>
        <v>78664</v>
      </c>
      <c r="K36" s="24">
        <f>SUM(K37:K48)</f>
        <v>171</v>
      </c>
      <c r="L36" s="24">
        <f>SUM(L37:L48)</f>
        <v>78835</v>
      </c>
      <c r="M36" s="7"/>
      <c r="N36" s="7"/>
      <c r="O36" s="7"/>
    </row>
    <row r="37" spans="1:15" s="18" customFormat="1" ht="14.4">
      <c r="A37" s="34">
        <v>1</v>
      </c>
      <c r="B37" s="4" t="s">
        <v>3</v>
      </c>
      <c r="C37" s="4" t="s">
        <v>190</v>
      </c>
      <c r="D37" s="4"/>
      <c r="E37" s="4">
        <v>1</v>
      </c>
      <c r="F37" s="4" t="s">
        <v>194</v>
      </c>
      <c r="G37" s="14" t="s">
        <v>44</v>
      </c>
      <c r="H37" s="13" t="s">
        <v>496</v>
      </c>
      <c r="I37" s="4" t="s">
        <v>195</v>
      </c>
      <c r="J37" s="52">
        <v>25532</v>
      </c>
      <c r="K37" s="52">
        <v>131</v>
      </c>
      <c r="L37" s="52">
        <f t="shared" ref="L37:L46" si="4">SUM(J37:K37)</f>
        <v>25663</v>
      </c>
      <c r="M37" s="17"/>
      <c r="N37" s="17"/>
      <c r="O37" s="68" t="s">
        <v>557</v>
      </c>
    </row>
    <row r="38" spans="1:15" s="18" customFormat="1" ht="14.4">
      <c r="A38" s="34">
        <v>2</v>
      </c>
      <c r="B38" s="4" t="s">
        <v>3</v>
      </c>
      <c r="C38" s="4" t="s">
        <v>190</v>
      </c>
      <c r="D38" s="4"/>
      <c r="E38" s="4">
        <v>1</v>
      </c>
      <c r="F38" s="14" t="s">
        <v>1</v>
      </c>
      <c r="G38" s="14" t="s">
        <v>2</v>
      </c>
      <c r="H38" s="13" t="s">
        <v>453</v>
      </c>
      <c r="I38" s="4" t="s">
        <v>209</v>
      </c>
      <c r="J38" s="52">
        <v>13264</v>
      </c>
      <c r="K38" s="52">
        <v>1</v>
      </c>
      <c r="L38" s="52">
        <f t="shared" si="4"/>
        <v>13265</v>
      </c>
      <c r="M38" s="17"/>
      <c r="N38" s="17"/>
      <c r="O38" s="68" t="s">
        <v>557</v>
      </c>
    </row>
    <row r="39" spans="1:15" s="18" customFormat="1" ht="14.4">
      <c r="A39" s="34">
        <v>3</v>
      </c>
      <c r="B39" s="4" t="s">
        <v>3</v>
      </c>
      <c r="C39" s="4" t="s">
        <v>190</v>
      </c>
      <c r="D39" s="4"/>
      <c r="E39" s="4">
        <v>1</v>
      </c>
      <c r="F39" s="4" t="s">
        <v>203</v>
      </c>
      <c r="G39" s="14" t="s">
        <v>204</v>
      </c>
      <c r="H39" s="13" t="s">
        <v>511</v>
      </c>
      <c r="I39" s="53" t="s">
        <v>524</v>
      </c>
      <c r="J39" s="52">
        <v>11639</v>
      </c>
      <c r="K39" s="52"/>
      <c r="L39" s="52">
        <f t="shared" si="4"/>
        <v>11639</v>
      </c>
      <c r="M39" s="2"/>
      <c r="N39" s="12" t="s">
        <v>545</v>
      </c>
      <c r="O39" s="19"/>
    </row>
    <row r="40" spans="1:15" s="18" customFormat="1" ht="14.4">
      <c r="A40" s="34">
        <v>4</v>
      </c>
      <c r="B40" s="4" t="s">
        <v>3</v>
      </c>
      <c r="C40" s="4" t="s">
        <v>190</v>
      </c>
      <c r="D40" s="4"/>
      <c r="E40" s="4">
        <v>1</v>
      </c>
      <c r="F40" s="4" t="s">
        <v>203</v>
      </c>
      <c r="G40" s="14" t="s">
        <v>204</v>
      </c>
      <c r="H40" s="13" t="s">
        <v>512</v>
      </c>
      <c r="I40" s="4" t="s">
        <v>205</v>
      </c>
      <c r="J40" s="52">
        <v>11142</v>
      </c>
      <c r="K40" s="52">
        <v>8</v>
      </c>
      <c r="L40" s="52">
        <f t="shared" si="4"/>
        <v>11150</v>
      </c>
      <c r="M40" s="2"/>
      <c r="N40" s="12" t="s">
        <v>545</v>
      </c>
      <c r="O40" s="19"/>
    </row>
    <row r="41" spans="1:15" s="18" customFormat="1" ht="14.4">
      <c r="A41" s="34">
        <v>5</v>
      </c>
      <c r="B41" s="4" t="s">
        <v>3</v>
      </c>
      <c r="C41" s="4" t="s">
        <v>190</v>
      </c>
      <c r="D41" s="4"/>
      <c r="E41" s="4">
        <v>1</v>
      </c>
      <c r="F41" s="4" t="s">
        <v>210</v>
      </c>
      <c r="G41" s="14" t="s">
        <v>211</v>
      </c>
      <c r="H41" s="13" t="s">
        <v>516</v>
      </c>
      <c r="I41" s="4" t="s">
        <v>212</v>
      </c>
      <c r="J41" s="52">
        <v>6836</v>
      </c>
      <c r="K41" s="52"/>
      <c r="L41" s="52">
        <f t="shared" si="4"/>
        <v>6836</v>
      </c>
      <c r="M41" s="17"/>
      <c r="N41" s="17"/>
      <c r="O41" s="17"/>
    </row>
    <row r="42" spans="1:15" s="18" customFormat="1" ht="14.4">
      <c r="A42" s="34">
        <v>6</v>
      </c>
      <c r="B42" s="4" t="s">
        <v>3</v>
      </c>
      <c r="C42" s="4" t="s">
        <v>190</v>
      </c>
      <c r="D42" s="4"/>
      <c r="E42" s="4">
        <v>1</v>
      </c>
      <c r="F42" s="4" t="s">
        <v>196</v>
      </c>
      <c r="G42" s="14" t="s">
        <v>197</v>
      </c>
      <c r="H42" s="13" t="s">
        <v>485</v>
      </c>
      <c r="I42" s="4" t="s">
        <v>198</v>
      </c>
      <c r="J42" s="52">
        <v>5467</v>
      </c>
      <c r="K42" s="52">
        <v>2</v>
      </c>
      <c r="L42" s="52">
        <f t="shared" si="4"/>
        <v>5469</v>
      </c>
      <c r="M42" s="17"/>
      <c r="N42" s="17"/>
      <c r="O42" s="14"/>
    </row>
    <row r="43" spans="1:15" s="18" customFormat="1" ht="14.4">
      <c r="A43" s="34">
        <v>7</v>
      </c>
      <c r="B43" s="4" t="s">
        <v>3</v>
      </c>
      <c r="C43" s="4" t="s">
        <v>190</v>
      </c>
      <c r="D43" s="4"/>
      <c r="E43" s="4">
        <v>1</v>
      </c>
      <c r="F43" s="4" t="s">
        <v>219</v>
      </c>
      <c r="G43" s="14" t="s">
        <v>220</v>
      </c>
      <c r="H43" s="13" t="s">
        <v>546</v>
      </c>
      <c r="I43" s="4" t="s">
        <v>221</v>
      </c>
      <c r="J43" s="52">
        <v>1292</v>
      </c>
      <c r="K43" s="52">
        <v>26</v>
      </c>
      <c r="L43" s="52">
        <f t="shared" si="4"/>
        <v>1318</v>
      </c>
      <c r="M43" s="17"/>
      <c r="N43" s="17"/>
      <c r="O43" s="17"/>
    </row>
    <row r="44" spans="1:15" s="18" customFormat="1" ht="14.4">
      <c r="A44" s="34">
        <v>8</v>
      </c>
      <c r="B44" s="4" t="s">
        <v>3</v>
      </c>
      <c r="C44" s="4" t="s">
        <v>190</v>
      </c>
      <c r="D44" s="4"/>
      <c r="E44" s="4">
        <v>3</v>
      </c>
      <c r="F44" s="4" t="s">
        <v>417</v>
      </c>
      <c r="G44" s="14" t="s">
        <v>202</v>
      </c>
      <c r="H44" s="51"/>
      <c r="I44" s="4" t="s">
        <v>437</v>
      </c>
      <c r="J44" s="52">
        <v>1464</v>
      </c>
      <c r="K44" s="52">
        <v>3</v>
      </c>
      <c r="L44" s="52">
        <f t="shared" si="4"/>
        <v>1467</v>
      </c>
      <c r="M44" s="17"/>
      <c r="N44" s="17"/>
      <c r="O44" s="17"/>
    </row>
    <row r="45" spans="1:15" s="18" customFormat="1" ht="14.4">
      <c r="A45" s="34">
        <v>9</v>
      </c>
      <c r="B45" s="4" t="s">
        <v>3</v>
      </c>
      <c r="C45" s="4" t="s">
        <v>190</v>
      </c>
      <c r="D45" s="4"/>
      <c r="E45" s="4">
        <v>3</v>
      </c>
      <c r="F45" s="4" t="s">
        <v>216</v>
      </c>
      <c r="G45" s="14" t="s">
        <v>217</v>
      </c>
      <c r="H45" s="51"/>
      <c r="I45" s="4" t="s">
        <v>218</v>
      </c>
      <c r="J45" s="52">
        <v>1388</v>
      </c>
      <c r="K45" s="52"/>
      <c r="L45" s="52">
        <f t="shared" si="4"/>
        <v>1388</v>
      </c>
      <c r="M45" s="17"/>
      <c r="N45" s="17"/>
      <c r="O45" s="17"/>
    </row>
    <row r="46" spans="1:15" s="18" customFormat="1" ht="14.4">
      <c r="A46" s="34">
        <v>10</v>
      </c>
      <c r="B46" s="4" t="s">
        <v>3</v>
      </c>
      <c r="C46" s="4" t="s">
        <v>190</v>
      </c>
      <c r="D46" s="4"/>
      <c r="E46" s="4">
        <v>3</v>
      </c>
      <c r="F46" s="4" t="s">
        <v>191</v>
      </c>
      <c r="G46" s="14" t="s">
        <v>192</v>
      </c>
      <c r="H46" s="51"/>
      <c r="I46" s="4" t="s">
        <v>193</v>
      </c>
      <c r="J46" s="52">
        <v>638</v>
      </c>
      <c r="K46" s="52"/>
      <c r="L46" s="52">
        <f t="shared" si="4"/>
        <v>638</v>
      </c>
      <c r="M46" s="17"/>
      <c r="N46" s="17"/>
      <c r="O46" s="17"/>
    </row>
    <row r="47" spans="1:15" s="18" customFormat="1" ht="13.8">
      <c r="A47" s="34">
        <v>11</v>
      </c>
      <c r="B47" s="14" t="s">
        <v>3</v>
      </c>
      <c r="C47" s="14" t="s">
        <v>190</v>
      </c>
      <c r="D47" s="14"/>
      <c r="E47" s="14">
        <v>2</v>
      </c>
      <c r="F47" s="14" t="s">
        <v>206</v>
      </c>
      <c r="G47" s="14" t="s">
        <v>207</v>
      </c>
      <c r="H47" s="13"/>
      <c r="I47" s="14" t="s">
        <v>208</v>
      </c>
      <c r="J47" s="13"/>
      <c r="K47" s="13"/>
      <c r="L47" s="13">
        <f t="shared" ref="L47" si="5">SUM(J47:K47)</f>
        <v>0</v>
      </c>
      <c r="M47" s="17"/>
      <c r="N47" s="17"/>
      <c r="O47" s="17" t="s">
        <v>433</v>
      </c>
    </row>
    <row r="48" spans="1:15" s="28" customFormat="1" ht="14.4">
      <c r="A48" s="34">
        <v>12</v>
      </c>
      <c r="B48" s="4" t="s">
        <v>3</v>
      </c>
      <c r="C48" s="4" t="s">
        <v>190</v>
      </c>
      <c r="D48" s="4"/>
      <c r="E48" s="4">
        <v>4</v>
      </c>
      <c r="F48" s="4" t="s">
        <v>213</v>
      </c>
      <c r="G48" s="14" t="s">
        <v>214</v>
      </c>
      <c r="H48" s="13"/>
      <c r="I48" s="4" t="s">
        <v>215</v>
      </c>
      <c r="J48" s="52">
        <v>2</v>
      </c>
      <c r="K48" s="52"/>
      <c r="L48" s="52">
        <f>SUM(J48:K48)</f>
        <v>2</v>
      </c>
      <c r="M48" s="15"/>
      <c r="N48" s="15"/>
      <c r="O48" s="17" t="s">
        <v>544</v>
      </c>
    </row>
    <row r="49" spans="1:15" ht="12">
      <c r="A49" s="24"/>
      <c r="B49" s="7" t="s">
        <v>3</v>
      </c>
      <c r="C49" s="7" t="s">
        <v>271</v>
      </c>
      <c r="D49" s="7"/>
      <c r="E49" s="7"/>
      <c r="F49" s="7"/>
      <c r="G49" s="7"/>
      <c r="H49" s="24"/>
      <c r="I49" s="7"/>
      <c r="J49" s="24">
        <f>SUM(J50:J56)</f>
        <v>76742</v>
      </c>
      <c r="K49" s="24">
        <f>SUM(K50:K56)</f>
        <v>50</v>
      </c>
      <c r="L49" s="24">
        <f>SUM(L50:L56)</f>
        <v>76792</v>
      </c>
      <c r="M49" s="7"/>
      <c r="N49" s="7"/>
      <c r="O49" s="7"/>
    </row>
    <row r="50" spans="1:15" s="18" customFormat="1" ht="14.4">
      <c r="A50" s="34">
        <v>1</v>
      </c>
      <c r="B50" s="4" t="s">
        <v>3</v>
      </c>
      <c r="C50" s="4" t="s">
        <v>271</v>
      </c>
      <c r="D50" s="4"/>
      <c r="E50" s="4">
        <v>1</v>
      </c>
      <c r="F50" s="4" t="s">
        <v>278</v>
      </c>
      <c r="G50" s="14" t="s">
        <v>279</v>
      </c>
      <c r="H50" s="3" t="s">
        <v>543</v>
      </c>
      <c r="I50" s="4" t="s">
        <v>280</v>
      </c>
      <c r="J50" s="52">
        <v>32038</v>
      </c>
      <c r="K50" s="52">
        <v>23</v>
      </c>
      <c r="L50" s="52">
        <f t="shared" ref="L50:L56" si="6">SUM(J50:K50)</f>
        <v>32061</v>
      </c>
      <c r="M50" s="17"/>
      <c r="N50" s="17"/>
      <c r="O50" s="68" t="s">
        <v>557</v>
      </c>
    </row>
    <row r="51" spans="1:15" s="18" customFormat="1" ht="14.4">
      <c r="A51" s="34">
        <v>2</v>
      </c>
      <c r="B51" s="4" t="s">
        <v>3</v>
      </c>
      <c r="C51" s="4" t="s">
        <v>271</v>
      </c>
      <c r="D51" s="4"/>
      <c r="E51" s="4">
        <v>1</v>
      </c>
      <c r="F51" s="4" t="s">
        <v>273</v>
      </c>
      <c r="G51" s="14" t="s">
        <v>274</v>
      </c>
      <c r="H51" s="13" t="s">
        <v>460</v>
      </c>
      <c r="I51" s="4" t="s">
        <v>418</v>
      </c>
      <c r="J51" s="52">
        <v>14195</v>
      </c>
      <c r="K51" s="52">
        <v>20</v>
      </c>
      <c r="L51" s="52">
        <f t="shared" si="6"/>
        <v>14215</v>
      </c>
      <c r="M51" s="17"/>
      <c r="N51" s="17"/>
      <c r="O51" s="68" t="s">
        <v>557</v>
      </c>
    </row>
    <row r="52" spans="1:15" s="18" customFormat="1" ht="14.4">
      <c r="A52" s="34">
        <v>3</v>
      </c>
      <c r="B52" s="4" t="s">
        <v>3</v>
      </c>
      <c r="C52" s="4" t="s">
        <v>271</v>
      </c>
      <c r="D52" s="4"/>
      <c r="E52" s="4">
        <v>1</v>
      </c>
      <c r="F52" s="4" t="s">
        <v>284</v>
      </c>
      <c r="G52" s="14" t="s">
        <v>285</v>
      </c>
      <c r="H52" s="13" t="s">
        <v>450</v>
      </c>
      <c r="I52" s="4" t="s">
        <v>286</v>
      </c>
      <c r="J52" s="52">
        <v>11880</v>
      </c>
      <c r="K52" s="52">
        <v>1</v>
      </c>
      <c r="L52" s="52">
        <f t="shared" si="6"/>
        <v>11881</v>
      </c>
      <c r="M52" s="17"/>
      <c r="N52" s="39"/>
      <c r="O52" s="26"/>
    </row>
    <row r="53" spans="1:15" s="18" customFormat="1" ht="14.4">
      <c r="A53" s="34">
        <v>4</v>
      </c>
      <c r="B53" s="4" t="s">
        <v>3</v>
      </c>
      <c r="C53" s="4" t="s">
        <v>271</v>
      </c>
      <c r="D53" s="4"/>
      <c r="E53" s="4">
        <v>1</v>
      </c>
      <c r="F53" s="4" t="s">
        <v>269</v>
      </c>
      <c r="G53" s="14" t="s">
        <v>270</v>
      </c>
      <c r="H53" s="13" t="s">
        <v>452</v>
      </c>
      <c r="I53" s="4" t="s">
        <v>272</v>
      </c>
      <c r="J53" s="52">
        <v>6512</v>
      </c>
      <c r="K53" s="52">
        <v>2</v>
      </c>
      <c r="L53" s="52">
        <f t="shared" si="6"/>
        <v>6514</v>
      </c>
      <c r="M53" s="17"/>
      <c r="N53" s="17"/>
      <c r="O53" s="17"/>
    </row>
    <row r="54" spans="1:15" s="18" customFormat="1" ht="14.4">
      <c r="A54" s="34">
        <v>5</v>
      </c>
      <c r="B54" s="4" t="s">
        <v>3</v>
      </c>
      <c r="C54" s="4" t="s">
        <v>271</v>
      </c>
      <c r="D54" s="4" t="s">
        <v>190</v>
      </c>
      <c r="E54" s="4">
        <v>1</v>
      </c>
      <c r="F54" s="4" t="s">
        <v>199</v>
      </c>
      <c r="G54" s="14" t="s">
        <v>200</v>
      </c>
      <c r="H54" s="13" t="s">
        <v>528</v>
      </c>
      <c r="I54" s="53" t="s">
        <v>201</v>
      </c>
      <c r="J54" s="52">
        <v>4642</v>
      </c>
      <c r="K54" s="52"/>
      <c r="L54" s="52">
        <f t="shared" si="6"/>
        <v>4642</v>
      </c>
      <c r="M54" s="17"/>
      <c r="N54" s="17"/>
      <c r="O54" s="17"/>
    </row>
    <row r="55" spans="1:15" s="18" customFormat="1" ht="14.4">
      <c r="A55" s="34">
        <v>6</v>
      </c>
      <c r="B55" s="4" t="s">
        <v>3</v>
      </c>
      <c r="C55" s="4" t="s">
        <v>271</v>
      </c>
      <c r="D55" s="4"/>
      <c r="E55" s="4">
        <v>1</v>
      </c>
      <c r="F55" s="4" t="s">
        <v>281</v>
      </c>
      <c r="G55" s="14" t="s">
        <v>282</v>
      </c>
      <c r="H55" s="13" t="s">
        <v>447</v>
      </c>
      <c r="I55" s="4" t="s">
        <v>283</v>
      </c>
      <c r="J55" s="52">
        <v>3852</v>
      </c>
      <c r="K55" s="52">
        <v>3</v>
      </c>
      <c r="L55" s="52">
        <f t="shared" si="6"/>
        <v>3855</v>
      </c>
      <c r="M55" s="17"/>
      <c r="N55" s="17"/>
      <c r="O55" s="17"/>
    </row>
    <row r="56" spans="1:15" s="18" customFormat="1" ht="14.4">
      <c r="A56" s="34">
        <v>7</v>
      </c>
      <c r="B56" s="4" t="s">
        <v>3</v>
      </c>
      <c r="C56" s="4" t="s">
        <v>271</v>
      </c>
      <c r="D56" s="4"/>
      <c r="E56" s="4">
        <v>1</v>
      </c>
      <c r="F56" s="4" t="s">
        <v>275</v>
      </c>
      <c r="G56" s="14" t="s">
        <v>276</v>
      </c>
      <c r="H56" s="13" t="s">
        <v>469</v>
      </c>
      <c r="I56" s="4" t="s">
        <v>277</v>
      </c>
      <c r="J56" s="52">
        <v>3623</v>
      </c>
      <c r="K56" s="52">
        <v>1</v>
      </c>
      <c r="L56" s="52">
        <f t="shared" si="6"/>
        <v>3624</v>
      </c>
      <c r="M56" s="17"/>
      <c r="N56" s="17"/>
      <c r="O56" s="17"/>
    </row>
    <row r="57" spans="1:15" ht="12">
      <c r="A57" s="24"/>
      <c r="B57" s="7" t="s">
        <v>3</v>
      </c>
      <c r="C57" s="7" t="s">
        <v>158</v>
      </c>
      <c r="D57" s="7"/>
      <c r="E57" s="7"/>
      <c r="F57" s="7"/>
      <c r="G57" s="7"/>
      <c r="H57" s="24"/>
      <c r="I57" s="7"/>
      <c r="J57" s="24"/>
      <c r="K57" s="24"/>
      <c r="L57" s="24">
        <f>SUM(L58:L67)</f>
        <v>44498</v>
      </c>
      <c r="M57" s="7"/>
      <c r="N57" s="7"/>
      <c r="O57" s="7"/>
    </row>
    <row r="58" spans="1:15" s="18" customFormat="1" ht="14.4">
      <c r="A58" s="34">
        <v>1</v>
      </c>
      <c r="B58" s="4" t="s">
        <v>3</v>
      </c>
      <c r="C58" s="4" t="s">
        <v>158</v>
      </c>
      <c r="D58" s="4"/>
      <c r="E58" s="4">
        <v>1</v>
      </c>
      <c r="F58" s="4" t="s">
        <v>87</v>
      </c>
      <c r="G58" s="14" t="s">
        <v>88</v>
      </c>
      <c r="H58" s="13" t="s">
        <v>466</v>
      </c>
      <c r="I58" s="4" t="s">
        <v>419</v>
      </c>
      <c r="J58" s="52">
        <v>26788</v>
      </c>
      <c r="K58" s="52">
        <v>2</v>
      </c>
      <c r="L58" s="52">
        <f>SUM(J58:K58)</f>
        <v>26790</v>
      </c>
      <c r="M58" s="17"/>
      <c r="N58" s="39"/>
      <c r="O58" s="68" t="s">
        <v>557</v>
      </c>
    </row>
    <row r="59" spans="1:15" s="18" customFormat="1" ht="14.4">
      <c r="A59" s="34">
        <v>2</v>
      </c>
      <c r="B59" s="4" t="s">
        <v>3</v>
      </c>
      <c r="C59" s="4" t="s">
        <v>158</v>
      </c>
      <c r="D59" s="4"/>
      <c r="E59" s="4">
        <v>1</v>
      </c>
      <c r="F59" s="4" t="s">
        <v>175</v>
      </c>
      <c r="G59" s="14" t="s">
        <v>176</v>
      </c>
      <c r="H59" s="13" t="s">
        <v>505</v>
      </c>
      <c r="I59" s="4" t="s">
        <v>177</v>
      </c>
      <c r="J59" s="52">
        <v>10256</v>
      </c>
      <c r="K59" s="52">
        <v>1</v>
      </c>
      <c r="L59" s="52">
        <f>SUM(J59:K59)</f>
        <v>10257</v>
      </c>
      <c r="M59" s="17"/>
      <c r="N59" s="39"/>
      <c r="O59" s="26"/>
    </row>
    <row r="60" spans="1:15" s="18" customFormat="1" ht="14.4">
      <c r="A60" s="34">
        <v>3</v>
      </c>
      <c r="B60" s="4" t="s">
        <v>3</v>
      </c>
      <c r="C60" s="4" t="s">
        <v>158</v>
      </c>
      <c r="D60" s="4"/>
      <c r="E60" s="4">
        <v>1</v>
      </c>
      <c r="F60" s="4" t="s">
        <v>156</v>
      </c>
      <c r="G60" s="14" t="s">
        <v>157</v>
      </c>
      <c r="H60" s="51" t="s">
        <v>534</v>
      </c>
      <c r="I60" s="4" t="s">
        <v>159</v>
      </c>
      <c r="J60" s="52">
        <v>3465</v>
      </c>
      <c r="K60" s="52"/>
      <c r="L60" s="52">
        <f>SUM(J60:K60)</f>
        <v>3465</v>
      </c>
      <c r="M60" s="12" t="s">
        <v>438</v>
      </c>
      <c r="N60" s="12" t="s">
        <v>545</v>
      </c>
      <c r="O60" s="20"/>
    </row>
    <row r="61" spans="1:15" s="18" customFormat="1" ht="14.4">
      <c r="A61" s="34">
        <v>4</v>
      </c>
      <c r="B61" s="4" t="s">
        <v>3</v>
      </c>
      <c r="C61" s="4" t="s">
        <v>158</v>
      </c>
      <c r="D61" s="4"/>
      <c r="E61" s="4">
        <v>1</v>
      </c>
      <c r="F61" s="4" t="s">
        <v>178</v>
      </c>
      <c r="G61" s="14" t="s">
        <v>179</v>
      </c>
      <c r="H61" s="51" t="s">
        <v>539</v>
      </c>
      <c r="I61" s="4" t="s">
        <v>180</v>
      </c>
      <c r="J61" s="52">
        <v>1820</v>
      </c>
      <c r="K61" s="52">
        <v>4</v>
      </c>
      <c r="L61" s="52">
        <f>SUM(J61:K61)</f>
        <v>1824</v>
      </c>
      <c r="M61" s="12" t="s">
        <v>415</v>
      </c>
      <c r="N61" s="44" t="s">
        <v>416</v>
      </c>
      <c r="O61" s="20"/>
    </row>
    <row r="62" spans="1:15" s="18" customFormat="1" ht="13.8">
      <c r="A62" s="34">
        <v>5</v>
      </c>
      <c r="B62" s="4" t="s">
        <v>3</v>
      </c>
      <c r="C62" s="4" t="s">
        <v>158</v>
      </c>
      <c r="D62" s="4"/>
      <c r="E62" s="4">
        <v>1</v>
      </c>
      <c r="F62" s="4" t="s">
        <v>181</v>
      </c>
      <c r="G62" s="14" t="s">
        <v>182</v>
      </c>
      <c r="H62" s="13" t="s">
        <v>472</v>
      </c>
      <c r="I62" s="4" t="s">
        <v>183</v>
      </c>
      <c r="J62" s="34"/>
      <c r="K62" s="34"/>
      <c r="L62" s="15">
        <f t="shared" ref="L62" si="7">SUM(J62:K62)</f>
        <v>0</v>
      </c>
      <c r="M62" s="17"/>
      <c r="N62" s="17"/>
      <c r="O62" s="17"/>
    </row>
    <row r="63" spans="1:15" s="18" customFormat="1" ht="14.4">
      <c r="A63" s="34">
        <v>6</v>
      </c>
      <c r="B63" s="4" t="s">
        <v>3</v>
      </c>
      <c r="C63" s="4" t="s">
        <v>158</v>
      </c>
      <c r="D63" s="4"/>
      <c r="E63" s="4">
        <v>1</v>
      </c>
      <c r="F63" s="4" t="s">
        <v>160</v>
      </c>
      <c r="G63" s="14" t="s">
        <v>161</v>
      </c>
      <c r="H63" s="13" t="s">
        <v>520</v>
      </c>
      <c r="I63" s="4" t="s">
        <v>162</v>
      </c>
      <c r="J63" s="52">
        <v>559</v>
      </c>
      <c r="K63" s="52"/>
      <c r="L63" s="52">
        <f>SUM(J63:K63)</f>
        <v>559</v>
      </c>
      <c r="M63" s="17"/>
      <c r="N63" s="17"/>
      <c r="O63" s="17"/>
    </row>
    <row r="64" spans="1:15" s="18" customFormat="1" ht="14.4">
      <c r="A64" s="34">
        <v>7</v>
      </c>
      <c r="B64" s="4" t="s">
        <v>3</v>
      </c>
      <c r="C64" s="4" t="s">
        <v>158</v>
      </c>
      <c r="D64" s="4"/>
      <c r="E64" s="4">
        <v>3</v>
      </c>
      <c r="F64" s="4" t="s">
        <v>163</v>
      </c>
      <c r="G64" s="14" t="s">
        <v>164</v>
      </c>
      <c r="H64" s="51"/>
      <c r="I64" s="4" t="s">
        <v>165</v>
      </c>
      <c r="J64" s="52">
        <v>1442</v>
      </c>
      <c r="K64" s="52">
        <v>12</v>
      </c>
      <c r="L64" s="52">
        <f>SUM(J64:K64)</f>
        <v>1454</v>
      </c>
      <c r="M64" s="17"/>
      <c r="N64" s="17"/>
      <c r="O64" s="17"/>
    </row>
    <row r="65" spans="1:15" s="18" customFormat="1" ht="14.4">
      <c r="A65" s="34">
        <v>8</v>
      </c>
      <c r="B65" s="4" t="s">
        <v>3</v>
      </c>
      <c r="C65" s="4" t="s">
        <v>158</v>
      </c>
      <c r="D65" s="4"/>
      <c r="E65" s="4">
        <v>4</v>
      </c>
      <c r="F65" s="4" t="s">
        <v>166</v>
      </c>
      <c r="G65" s="14" t="s">
        <v>167</v>
      </c>
      <c r="H65" s="13"/>
      <c r="I65" s="4" t="s">
        <v>168</v>
      </c>
      <c r="J65" s="52">
        <v>115</v>
      </c>
      <c r="K65" s="52"/>
      <c r="L65" s="52">
        <f>SUM(J65:K65)</f>
        <v>115</v>
      </c>
      <c r="M65" s="17"/>
      <c r="N65" s="17"/>
      <c r="O65" s="17" t="s">
        <v>544</v>
      </c>
    </row>
    <row r="66" spans="1:15" s="18" customFormat="1" ht="14.4">
      <c r="A66" s="34">
        <v>9</v>
      </c>
      <c r="B66" s="4" t="s">
        <v>3</v>
      </c>
      <c r="C66" s="4" t="s">
        <v>158</v>
      </c>
      <c r="D66" s="4"/>
      <c r="E66" s="4">
        <v>3</v>
      </c>
      <c r="F66" s="4" t="s">
        <v>184</v>
      </c>
      <c r="G66" s="14" t="s">
        <v>185</v>
      </c>
      <c r="H66" s="51"/>
      <c r="I66" s="4" t="s">
        <v>186</v>
      </c>
      <c r="J66" s="52">
        <v>24</v>
      </c>
      <c r="K66" s="52"/>
      <c r="L66" s="52">
        <f>SUM(J66:K66)</f>
        <v>24</v>
      </c>
      <c r="M66" s="17"/>
      <c r="N66" s="17"/>
      <c r="O66" s="32"/>
    </row>
    <row r="67" spans="1:15" s="28" customFormat="1" ht="14.4">
      <c r="A67" s="34">
        <v>10</v>
      </c>
      <c r="B67" s="4" t="s">
        <v>3</v>
      </c>
      <c r="C67" s="4" t="s">
        <v>158</v>
      </c>
      <c r="D67" s="4"/>
      <c r="E67" s="4">
        <v>2</v>
      </c>
      <c r="F67" s="4" t="s">
        <v>187</v>
      </c>
      <c r="G67" s="14" t="s">
        <v>188</v>
      </c>
      <c r="H67" s="13"/>
      <c r="I67" s="4" t="s">
        <v>189</v>
      </c>
      <c r="J67" s="52">
        <v>10</v>
      </c>
      <c r="K67" s="52"/>
      <c r="L67" s="52">
        <f>SUM(J67:K67)</f>
        <v>10</v>
      </c>
      <c r="M67" s="17"/>
      <c r="N67" s="17"/>
      <c r="O67" s="17" t="s">
        <v>441</v>
      </c>
    </row>
    <row r="68" spans="1:15" ht="12">
      <c r="A68" s="24"/>
      <c r="B68" s="7" t="s">
        <v>3</v>
      </c>
      <c r="C68" s="7" t="s">
        <v>95</v>
      </c>
      <c r="D68" s="7"/>
      <c r="E68" s="7"/>
      <c r="F68" s="7"/>
      <c r="G68" s="7"/>
      <c r="H68" s="24"/>
      <c r="I68" s="7"/>
      <c r="J68" s="24">
        <f>SUM(J69:J91)</f>
        <v>182911</v>
      </c>
      <c r="K68" s="24">
        <f>SUM(K69:K91)</f>
        <v>629</v>
      </c>
      <c r="L68" s="24">
        <f>SUM(L69:L91)</f>
        <v>188922</v>
      </c>
      <c r="M68" s="7"/>
      <c r="N68" s="7"/>
      <c r="O68" s="7"/>
    </row>
    <row r="69" spans="1:15" s="18" customFormat="1" ht="14.4">
      <c r="A69" s="34">
        <v>1</v>
      </c>
      <c r="B69" s="4" t="s">
        <v>3</v>
      </c>
      <c r="C69" s="4" t="s">
        <v>95</v>
      </c>
      <c r="D69" s="4"/>
      <c r="E69" s="4">
        <v>1</v>
      </c>
      <c r="F69" s="14" t="s">
        <v>1</v>
      </c>
      <c r="G69" s="14" t="s">
        <v>2</v>
      </c>
      <c r="H69" s="13" t="s">
        <v>453</v>
      </c>
      <c r="I69" s="4" t="s">
        <v>103</v>
      </c>
      <c r="J69" s="52">
        <v>43555</v>
      </c>
      <c r="K69" s="52">
        <v>16</v>
      </c>
      <c r="L69" s="52">
        <f t="shared" ref="L69:L76" si="8">SUM(J69:K69)</f>
        <v>43571</v>
      </c>
      <c r="M69" s="17"/>
      <c r="N69" s="17"/>
      <c r="O69" s="68" t="s">
        <v>557</v>
      </c>
    </row>
    <row r="70" spans="1:15" s="18" customFormat="1" ht="14.4">
      <c r="A70" s="34">
        <v>2</v>
      </c>
      <c r="B70" s="4" t="s">
        <v>3</v>
      </c>
      <c r="C70" s="4" t="s">
        <v>95</v>
      </c>
      <c r="D70" s="4"/>
      <c r="E70" s="4">
        <v>1</v>
      </c>
      <c r="F70" s="4" t="s">
        <v>40</v>
      </c>
      <c r="G70" s="14" t="s">
        <v>41</v>
      </c>
      <c r="H70" s="13" t="s">
        <v>444</v>
      </c>
      <c r="I70" s="4" t="s">
        <v>119</v>
      </c>
      <c r="J70" s="52">
        <v>26591</v>
      </c>
      <c r="K70" s="52">
        <v>36</v>
      </c>
      <c r="L70" s="52">
        <f t="shared" si="8"/>
        <v>26627</v>
      </c>
      <c r="M70" s="17"/>
      <c r="N70" s="17"/>
      <c r="O70" s="68" t="s">
        <v>557</v>
      </c>
    </row>
    <row r="71" spans="1:15" s="18" customFormat="1" ht="14.4">
      <c r="A71" s="34">
        <v>3</v>
      </c>
      <c r="B71" s="4" t="s">
        <v>3</v>
      </c>
      <c r="C71" s="4" t="s">
        <v>95</v>
      </c>
      <c r="D71" s="4"/>
      <c r="E71" s="4">
        <v>1</v>
      </c>
      <c r="F71" s="4" t="s">
        <v>420</v>
      </c>
      <c r="G71" s="14" t="s">
        <v>44</v>
      </c>
      <c r="H71" s="13" t="s">
        <v>495</v>
      </c>
      <c r="I71" s="4" t="s">
        <v>122</v>
      </c>
      <c r="J71" s="52">
        <v>23141</v>
      </c>
      <c r="K71" s="52">
        <v>141</v>
      </c>
      <c r="L71" s="52">
        <f t="shared" si="8"/>
        <v>23282</v>
      </c>
      <c r="M71" s="17"/>
      <c r="N71" s="17"/>
      <c r="O71" s="68" t="s">
        <v>557</v>
      </c>
    </row>
    <row r="72" spans="1:15" s="18" customFormat="1" ht="14.4">
      <c r="A72" s="34">
        <v>4</v>
      </c>
      <c r="B72" s="4" t="s">
        <v>3</v>
      </c>
      <c r="C72" s="4" t="s">
        <v>95</v>
      </c>
      <c r="D72" s="4"/>
      <c r="E72" s="4">
        <v>1</v>
      </c>
      <c r="F72" s="4" t="s">
        <v>116</v>
      </c>
      <c r="G72" s="14" t="s">
        <v>117</v>
      </c>
      <c r="H72" s="13" t="s">
        <v>508</v>
      </c>
      <c r="I72" s="4" t="s">
        <v>118</v>
      </c>
      <c r="J72" s="52">
        <v>18089</v>
      </c>
      <c r="K72" s="52">
        <v>30</v>
      </c>
      <c r="L72" s="52">
        <f t="shared" si="8"/>
        <v>18119</v>
      </c>
      <c r="M72" s="17"/>
      <c r="N72" s="17"/>
      <c r="O72" s="68" t="s">
        <v>557</v>
      </c>
    </row>
    <row r="73" spans="1:15" s="18" customFormat="1" ht="14.4">
      <c r="A73" s="34">
        <v>5</v>
      </c>
      <c r="B73" s="4" t="s">
        <v>3</v>
      </c>
      <c r="C73" s="4" t="s">
        <v>95</v>
      </c>
      <c r="D73" s="4"/>
      <c r="E73" s="4">
        <v>1</v>
      </c>
      <c r="F73" s="4" t="s">
        <v>132</v>
      </c>
      <c r="G73" s="14" t="s">
        <v>133</v>
      </c>
      <c r="H73" s="51" t="s">
        <v>537</v>
      </c>
      <c r="I73" s="4" t="s">
        <v>513</v>
      </c>
      <c r="J73" s="52">
        <v>16921</v>
      </c>
      <c r="K73" s="52">
        <v>14</v>
      </c>
      <c r="L73" s="52">
        <f t="shared" si="8"/>
        <v>16935</v>
      </c>
      <c r="M73" s="17"/>
      <c r="N73" s="17"/>
      <c r="O73" s="68" t="s">
        <v>557</v>
      </c>
    </row>
    <row r="74" spans="1:15" s="18" customFormat="1" ht="14.4">
      <c r="A74" s="34">
        <v>6</v>
      </c>
      <c r="B74" s="4" t="s">
        <v>3</v>
      </c>
      <c r="C74" s="4" t="s">
        <v>95</v>
      </c>
      <c r="D74" s="4"/>
      <c r="E74" s="4">
        <v>1</v>
      </c>
      <c r="F74" s="4" t="s">
        <v>120</v>
      </c>
      <c r="G74" s="14" t="s">
        <v>44</v>
      </c>
      <c r="H74" s="13" t="s">
        <v>499</v>
      </c>
      <c r="I74" s="4" t="s">
        <v>121</v>
      </c>
      <c r="J74" s="52">
        <v>13526</v>
      </c>
      <c r="K74" s="52">
        <v>52</v>
      </c>
      <c r="L74" s="52">
        <f t="shared" si="8"/>
        <v>13578</v>
      </c>
      <c r="M74" s="17"/>
      <c r="N74" s="17"/>
      <c r="O74" s="19"/>
    </row>
    <row r="75" spans="1:15" s="18" customFormat="1" ht="14.4">
      <c r="A75" s="34">
        <v>7</v>
      </c>
      <c r="B75" s="4" t="s">
        <v>3</v>
      </c>
      <c r="C75" s="4" t="s">
        <v>95</v>
      </c>
      <c r="D75" s="4"/>
      <c r="E75" s="4">
        <v>1</v>
      </c>
      <c r="F75" s="4" t="s">
        <v>104</v>
      </c>
      <c r="G75" s="14" t="s">
        <v>105</v>
      </c>
      <c r="H75" s="13" t="s">
        <v>443</v>
      </c>
      <c r="I75" s="4" t="s">
        <v>106</v>
      </c>
      <c r="J75" s="52">
        <v>9394</v>
      </c>
      <c r="K75" s="52">
        <v>9</v>
      </c>
      <c r="L75" s="52">
        <f t="shared" si="8"/>
        <v>9403</v>
      </c>
      <c r="M75" s="17"/>
      <c r="N75" s="17"/>
      <c r="O75" s="19"/>
    </row>
    <row r="76" spans="1:15" s="18" customFormat="1" ht="14.4">
      <c r="A76" s="34">
        <v>8</v>
      </c>
      <c r="B76" s="4" t="s">
        <v>3</v>
      </c>
      <c r="C76" s="4" t="s">
        <v>95</v>
      </c>
      <c r="D76" s="4"/>
      <c r="E76" s="4">
        <v>1</v>
      </c>
      <c r="F76" s="4" t="s">
        <v>100</v>
      </c>
      <c r="G76" s="14" t="s">
        <v>101</v>
      </c>
      <c r="H76" s="13" t="s">
        <v>458</v>
      </c>
      <c r="I76" s="4" t="s">
        <v>102</v>
      </c>
      <c r="J76" s="52">
        <v>7637</v>
      </c>
      <c r="K76" s="52">
        <v>190</v>
      </c>
      <c r="L76" s="52">
        <f t="shared" si="8"/>
        <v>7827</v>
      </c>
      <c r="M76" s="17"/>
      <c r="N76" s="39"/>
      <c r="O76" s="26"/>
    </row>
    <row r="77" spans="1:15" s="18" customFormat="1" ht="14.4">
      <c r="A77" s="34">
        <v>9</v>
      </c>
      <c r="B77" s="4" t="s">
        <v>3</v>
      </c>
      <c r="C77" s="4" t="s">
        <v>95</v>
      </c>
      <c r="D77" s="4" t="s">
        <v>158</v>
      </c>
      <c r="E77" s="4">
        <v>1</v>
      </c>
      <c r="F77" s="4" t="s">
        <v>549</v>
      </c>
      <c r="G77" s="14" t="s">
        <v>141</v>
      </c>
      <c r="H77" s="51" t="s">
        <v>548</v>
      </c>
      <c r="I77" s="4" t="s">
        <v>547</v>
      </c>
      <c r="J77" s="52" t="s">
        <v>556</v>
      </c>
      <c r="K77" s="52"/>
      <c r="L77" s="52">
        <v>5382</v>
      </c>
      <c r="M77" s="17"/>
      <c r="N77" s="39"/>
      <c r="O77" s="39"/>
    </row>
    <row r="78" spans="1:15" s="18" customFormat="1" ht="14.4">
      <c r="A78" s="34">
        <v>10</v>
      </c>
      <c r="B78" s="4" t="s">
        <v>3</v>
      </c>
      <c r="C78" s="4" t="s">
        <v>95</v>
      </c>
      <c r="D78" s="4"/>
      <c r="E78" s="4">
        <v>1</v>
      </c>
      <c r="F78" s="4" t="s">
        <v>123</v>
      </c>
      <c r="G78" s="14" t="s">
        <v>124</v>
      </c>
      <c r="H78" s="13" t="s">
        <v>509</v>
      </c>
      <c r="I78" s="4" t="s">
        <v>125</v>
      </c>
      <c r="J78" s="52">
        <v>6020</v>
      </c>
      <c r="K78" s="52"/>
      <c r="L78" s="52">
        <f t="shared" ref="L78:L88" si="9">SUM(J78:K78)</f>
        <v>6020</v>
      </c>
      <c r="M78" s="17"/>
      <c r="N78" s="17"/>
      <c r="O78" s="17"/>
    </row>
    <row r="79" spans="1:15" s="18" customFormat="1" ht="14.4">
      <c r="A79" s="34">
        <v>11</v>
      </c>
      <c r="B79" s="4" t="s">
        <v>3</v>
      </c>
      <c r="C79" s="4" t="s">
        <v>95</v>
      </c>
      <c r="D79" s="4"/>
      <c r="E79" s="4">
        <v>1</v>
      </c>
      <c r="F79" s="4" t="s">
        <v>132</v>
      </c>
      <c r="G79" s="14" t="s">
        <v>133</v>
      </c>
      <c r="H79" s="51" t="s">
        <v>537</v>
      </c>
      <c r="I79" s="4" t="s">
        <v>134</v>
      </c>
      <c r="J79" s="52">
        <v>4416</v>
      </c>
      <c r="K79" s="52">
        <v>2</v>
      </c>
      <c r="L79" s="52">
        <f t="shared" si="9"/>
        <v>4418</v>
      </c>
      <c r="M79" s="17"/>
      <c r="N79" s="17"/>
      <c r="O79" s="19"/>
    </row>
    <row r="80" spans="1:15" s="18" customFormat="1" ht="14.4">
      <c r="A80" s="34">
        <v>12</v>
      </c>
      <c r="B80" s="4" t="s">
        <v>3</v>
      </c>
      <c r="C80" s="4" t="s">
        <v>95</v>
      </c>
      <c r="D80" s="4"/>
      <c r="E80" s="4">
        <v>1</v>
      </c>
      <c r="F80" s="4" t="s">
        <v>129</v>
      </c>
      <c r="G80" s="14" t="s">
        <v>130</v>
      </c>
      <c r="H80" s="51" t="s">
        <v>550</v>
      </c>
      <c r="I80" s="4" t="s">
        <v>131</v>
      </c>
      <c r="J80" s="52">
        <v>3032</v>
      </c>
      <c r="K80" s="52">
        <v>5</v>
      </c>
      <c r="L80" s="52">
        <f t="shared" si="9"/>
        <v>3037</v>
      </c>
      <c r="M80" s="17"/>
      <c r="N80" s="44" t="s">
        <v>416</v>
      </c>
      <c r="O80" s="17"/>
    </row>
    <row r="81" spans="1:15" s="18" customFormat="1" ht="14.4">
      <c r="A81" s="34">
        <v>13</v>
      </c>
      <c r="B81" s="4" t="s">
        <v>3</v>
      </c>
      <c r="C81" s="4" t="s">
        <v>95</v>
      </c>
      <c r="D81" s="4"/>
      <c r="E81" s="4">
        <v>1</v>
      </c>
      <c r="F81" s="4" t="s">
        <v>135</v>
      </c>
      <c r="G81" s="14" t="s">
        <v>136</v>
      </c>
      <c r="H81" s="13" t="s">
        <v>521</v>
      </c>
      <c r="I81" s="4" t="s">
        <v>137</v>
      </c>
      <c r="J81" s="52">
        <v>2148</v>
      </c>
      <c r="K81" s="52">
        <v>39</v>
      </c>
      <c r="L81" s="52">
        <f t="shared" si="9"/>
        <v>2187</v>
      </c>
      <c r="M81" s="17"/>
      <c r="N81" s="17"/>
      <c r="O81" s="17"/>
    </row>
    <row r="82" spans="1:15" s="18" customFormat="1" ht="14.4">
      <c r="A82" s="34">
        <v>14</v>
      </c>
      <c r="B82" s="4" t="s">
        <v>3</v>
      </c>
      <c r="C82" s="4" t="s">
        <v>95</v>
      </c>
      <c r="D82" s="4"/>
      <c r="E82" s="4">
        <v>1</v>
      </c>
      <c r="F82" s="4" t="s">
        <v>113</v>
      </c>
      <c r="G82" s="14" t="s">
        <v>114</v>
      </c>
      <c r="H82" s="13" t="s">
        <v>532</v>
      </c>
      <c r="I82" s="53" t="s">
        <v>115</v>
      </c>
      <c r="J82" s="52">
        <v>1948</v>
      </c>
      <c r="K82" s="52">
        <v>51</v>
      </c>
      <c r="L82" s="52">
        <f t="shared" si="9"/>
        <v>1999</v>
      </c>
      <c r="M82" s="12" t="s">
        <v>439</v>
      </c>
      <c r="N82" s="12" t="s">
        <v>545</v>
      </c>
      <c r="O82" s="20"/>
    </row>
    <row r="83" spans="1:15" s="18" customFormat="1" ht="14.4">
      <c r="A83" s="34">
        <v>15</v>
      </c>
      <c r="B83" s="4" t="s">
        <v>3</v>
      </c>
      <c r="C83" s="4" t="s">
        <v>95</v>
      </c>
      <c r="D83" s="4"/>
      <c r="E83" s="4">
        <v>1</v>
      </c>
      <c r="F83" s="4" t="s">
        <v>138</v>
      </c>
      <c r="G83" s="14" t="s">
        <v>139</v>
      </c>
      <c r="H83" s="13" t="s">
        <v>510</v>
      </c>
      <c r="I83" s="4" t="s">
        <v>140</v>
      </c>
      <c r="J83" s="52">
        <v>1128</v>
      </c>
      <c r="K83" s="52">
        <v>2</v>
      </c>
      <c r="L83" s="52">
        <f t="shared" si="9"/>
        <v>1130</v>
      </c>
      <c r="M83" s="17"/>
      <c r="N83" s="17"/>
      <c r="O83" s="17"/>
    </row>
    <row r="84" spans="1:15" s="18" customFormat="1" ht="14.4">
      <c r="A84" s="34">
        <v>16</v>
      </c>
      <c r="B84" s="4" t="s">
        <v>3</v>
      </c>
      <c r="C84" s="4" t="s">
        <v>95</v>
      </c>
      <c r="D84" s="4"/>
      <c r="E84" s="4">
        <v>3</v>
      </c>
      <c r="F84" s="4" t="s">
        <v>93</v>
      </c>
      <c r="G84" s="14" t="s">
        <v>94</v>
      </c>
      <c r="H84" s="51"/>
      <c r="I84" s="4" t="s">
        <v>96</v>
      </c>
      <c r="J84" s="52">
        <v>2530</v>
      </c>
      <c r="K84" s="52">
        <v>2</v>
      </c>
      <c r="L84" s="52">
        <f t="shared" si="9"/>
        <v>2532</v>
      </c>
      <c r="M84" s="17"/>
      <c r="N84" s="17"/>
      <c r="O84" s="17"/>
    </row>
    <row r="85" spans="1:15" s="18" customFormat="1" ht="14.4">
      <c r="A85" s="34">
        <v>17</v>
      </c>
      <c r="B85" s="4" t="s">
        <v>3</v>
      </c>
      <c r="C85" s="4" t="s">
        <v>95</v>
      </c>
      <c r="D85" s="4"/>
      <c r="E85" s="4">
        <v>3</v>
      </c>
      <c r="F85" s="4" t="s">
        <v>107</v>
      </c>
      <c r="G85" s="14" t="s">
        <v>108</v>
      </c>
      <c r="H85" s="51"/>
      <c r="I85" s="4" t="s">
        <v>109</v>
      </c>
      <c r="J85" s="52">
        <v>1121</v>
      </c>
      <c r="K85" s="52">
        <v>22</v>
      </c>
      <c r="L85" s="52">
        <f t="shared" si="9"/>
        <v>1143</v>
      </c>
      <c r="M85" s="17"/>
      <c r="N85" s="17"/>
      <c r="O85" s="17"/>
    </row>
    <row r="86" spans="1:15" s="18" customFormat="1" ht="14.4">
      <c r="A86" s="34">
        <v>18</v>
      </c>
      <c r="B86" s="4" t="s">
        <v>3</v>
      </c>
      <c r="C86" s="4" t="s">
        <v>95</v>
      </c>
      <c r="D86" s="4"/>
      <c r="E86" s="4">
        <v>4</v>
      </c>
      <c r="F86" s="4" t="s">
        <v>126</v>
      </c>
      <c r="G86" s="14" t="s">
        <v>127</v>
      </c>
      <c r="H86" s="13"/>
      <c r="I86" s="4" t="s">
        <v>128</v>
      </c>
      <c r="J86" s="52">
        <v>552</v>
      </c>
      <c r="K86" s="52">
        <v>13</v>
      </c>
      <c r="L86" s="52">
        <f t="shared" si="9"/>
        <v>565</v>
      </c>
      <c r="M86" s="15"/>
      <c r="N86" s="15"/>
      <c r="O86" s="17" t="s">
        <v>544</v>
      </c>
    </row>
    <row r="87" spans="1:15" s="18" customFormat="1" ht="14.4">
      <c r="A87" s="34">
        <v>19</v>
      </c>
      <c r="B87" s="4" t="s">
        <v>3</v>
      </c>
      <c r="C87" s="4" t="s">
        <v>95</v>
      </c>
      <c r="D87" s="4"/>
      <c r="E87" s="4">
        <v>4</v>
      </c>
      <c r="F87" s="4" t="s">
        <v>110</v>
      </c>
      <c r="G87" s="14" t="s">
        <v>111</v>
      </c>
      <c r="H87" s="13"/>
      <c r="I87" s="4" t="s">
        <v>112</v>
      </c>
      <c r="J87" s="52">
        <v>573</v>
      </c>
      <c r="K87" s="52">
        <v>3</v>
      </c>
      <c r="L87" s="52">
        <f t="shared" si="9"/>
        <v>576</v>
      </c>
      <c r="M87" s="15"/>
      <c r="N87" s="15"/>
      <c r="O87" s="17" t="s">
        <v>544</v>
      </c>
    </row>
    <row r="88" spans="1:15" s="18" customFormat="1" ht="14.4">
      <c r="A88" s="34">
        <v>20</v>
      </c>
      <c r="B88" s="4" t="s">
        <v>3</v>
      </c>
      <c r="C88" s="4" t="s">
        <v>95</v>
      </c>
      <c r="D88" s="4"/>
      <c r="E88" s="4">
        <v>4</v>
      </c>
      <c r="F88" s="4" t="s">
        <v>97</v>
      </c>
      <c r="G88" s="14" t="s">
        <v>98</v>
      </c>
      <c r="H88" s="13"/>
      <c r="I88" s="4" t="s">
        <v>99</v>
      </c>
      <c r="J88" s="52">
        <v>389</v>
      </c>
      <c r="K88" s="52">
        <v>2</v>
      </c>
      <c r="L88" s="52">
        <f t="shared" si="9"/>
        <v>391</v>
      </c>
      <c r="M88" s="15"/>
      <c r="N88" s="15"/>
      <c r="O88" s="17" t="s">
        <v>544</v>
      </c>
    </row>
    <row r="89" spans="1:15" s="28" customFormat="1" ht="13.8">
      <c r="A89" s="34">
        <v>21</v>
      </c>
      <c r="B89" s="14" t="s">
        <v>3</v>
      </c>
      <c r="C89" s="14" t="s">
        <v>95</v>
      </c>
      <c r="D89" s="14" t="s">
        <v>158</v>
      </c>
      <c r="E89" s="14">
        <v>2</v>
      </c>
      <c r="F89" s="14" t="s">
        <v>169</v>
      </c>
      <c r="G89" s="14" t="s">
        <v>170</v>
      </c>
      <c r="H89" s="13"/>
      <c r="I89" s="14" t="s">
        <v>171</v>
      </c>
      <c r="J89" s="13"/>
      <c r="K89" s="13"/>
      <c r="L89" s="13">
        <f t="shared" ref="L89:L91" si="10">SUM(J89:K89)</f>
        <v>0</v>
      </c>
      <c r="M89" s="17"/>
      <c r="N89" s="17"/>
      <c r="O89" s="17" t="s">
        <v>433</v>
      </c>
    </row>
    <row r="90" spans="1:15" s="18" customFormat="1" ht="14.4">
      <c r="A90" s="16">
        <v>22</v>
      </c>
      <c r="B90" s="8" t="s">
        <v>3</v>
      </c>
      <c r="C90" s="4" t="s">
        <v>95</v>
      </c>
      <c r="D90" s="9"/>
      <c r="E90" s="9">
        <v>3</v>
      </c>
      <c r="F90" s="33" t="s">
        <v>525</v>
      </c>
      <c r="G90" s="9"/>
      <c r="H90" s="33"/>
      <c r="I90" s="33" t="s">
        <v>526</v>
      </c>
      <c r="J90" s="49">
        <v>200</v>
      </c>
      <c r="K90" s="49"/>
      <c r="L90" s="49">
        <f>SUM(J90:K90)</f>
        <v>200</v>
      </c>
      <c r="M90" s="29"/>
      <c r="N90" s="29"/>
      <c r="O90" s="29"/>
    </row>
    <row r="91" spans="1:15" s="28" customFormat="1" ht="13.8">
      <c r="A91" s="34">
        <v>23</v>
      </c>
      <c r="B91" s="4" t="s">
        <v>3</v>
      </c>
      <c r="C91" s="4" t="s">
        <v>95</v>
      </c>
      <c r="D91" s="4"/>
      <c r="E91" s="4">
        <v>2</v>
      </c>
      <c r="F91" s="4" t="s">
        <v>421</v>
      </c>
      <c r="G91" s="14"/>
      <c r="H91" s="13"/>
      <c r="I91" s="4" t="s">
        <v>422</v>
      </c>
      <c r="J91" s="15"/>
      <c r="K91" s="15"/>
      <c r="L91" s="15">
        <f t="shared" si="10"/>
        <v>0</v>
      </c>
      <c r="M91" s="17"/>
      <c r="N91" s="17"/>
      <c r="O91" s="17" t="s">
        <v>441</v>
      </c>
    </row>
    <row r="92" spans="1:15" ht="12">
      <c r="A92" s="24"/>
      <c r="B92" s="7" t="s">
        <v>3</v>
      </c>
      <c r="C92" s="7" t="s">
        <v>336</v>
      </c>
      <c r="D92" s="7"/>
      <c r="E92" s="7"/>
      <c r="F92" s="7"/>
      <c r="G92" s="7"/>
      <c r="H92" s="24"/>
      <c r="I92" s="7"/>
      <c r="J92" s="24">
        <f>SUM(J93:J104)</f>
        <v>103775</v>
      </c>
      <c r="K92" s="24">
        <f>SUM(K93:K104)</f>
        <v>268</v>
      </c>
      <c r="L92" s="24">
        <f>SUM(L93:L104)</f>
        <v>104043</v>
      </c>
      <c r="M92" s="7"/>
      <c r="N92" s="7"/>
      <c r="O92" s="7"/>
    </row>
    <row r="93" spans="1:15" s="18" customFormat="1" ht="14.4">
      <c r="A93" s="34">
        <v>1</v>
      </c>
      <c r="B93" s="4" t="s">
        <v>3</v>
      </c>
      <c r="C93" s="4" t="s">
        <v>336</v>
      </c>
      <c r="D93" s="4"/>
      <c r="E93" s="4">
        <v>1</v>
      </c>
      <c r="F93" s="4" t="s">
        <v>370</v>
      </c>
      <c r="G93" s="14" t="s">
        <v>371</v>
      </c>
      <c r="H93" s="13" t="s">
        <v>538</v>
      </c>
      <c r="I93" s="4" t="s">
        <v>423</v>
      </c>
      <c r="J93" s="52">
        <v>27523</v>
      </c>
      <c r="K93" s="52">
        <v>41</v>
      </c>
      <c r="L93" s="52">
        <f t="shared" ref="L93:L101" si="11">SUM(J93:K93)</f>
        <v>27564</v>
      </c>
      <c r="M93" s="2"/>
      <c r="N93" s="12" t="s">
        <v>545</v>
      </c>
      <c r="O93" s="68" t="s">
        <v>557</v>
      </c>
    </row>
    <row r="94" spans="1:15" s="18" customFormat="1" ht="14.4">
      <c r="A94" s="34">
        <v>2</v>
      </c>
      <c r="B94" s="4" t="s">
        <v>3</v>
      </c>
      <c r="C94" s="4" t="s">
        <v>336</v>
      </c>
      <c r="D94" s="4"/>
      <c r="E94" s="4">
        <v>1</v>
      </c>
      <c r="F94" s="4" t="s">
        <v>379</v>
      </c>
      <c r="G94" s="14" t="s">
        <v>380</v>
      </c>
      <c r="H94" s="13" t="s">
        <v>470</v>
      </c>
      <c r="I94" s="4" t="s">
        <v>381</v>
      </c>
      <c r="J94" s="52">
        <v>26136</v>
      </c>
      <c r="K94" s="52">
        <v>143</v>
      </c>
      <c r="L94" s="52">
        <f t="shared" si="11"/>
        <v>26279</v>
      </c>
      <c r="M94" s="17"/>
      <c r="N94" s="17"/>
      <c r="O94" s="68" t="s">
        <v>557</v>
      </c>
    </row>
    <row r="95" spans="1:15" s="18" customFormat="1" ht="14.4">
      <c r="A95" s="34">
        <v>3</v>
      </c>
      <c r="B95" s="4" t="s">
        <v>3</v>
      </c>
      <c r="C95" s="4" t="s">
        <v>336</v>
      </c>
      <c r="D95" s="4"/>
      <c r="E95" s="4">
        <v>1</v>
      </c>
      <c r="F95" s="4" t="s">
        <v>359</v>
      </c>
      <c r="G95" s="14" t="s">
        <v>44</v>
      </c>
      <c r="H95" s="13" t="s">
        <v>498</v>
      </c>
      <c r="I95" s="4" t="s">
        <v>360</v>
      </c>
      <c r="J95" s="52">
        <v>19763</v>
      </c>
      <c r="K95" s="52">
        <v>8</v>
      </c>
      <c r="L95" s="52">
        <f t="shared" si="11"/>
        <v>19771</v>
      </c>
      <c r="M95" s="17"/>
      <c r="N95" s="17"/>
      <c r="O95" s="68" t="s">
        <v>557</v>
      </c>
    </row>
    <row r="96" spans="1:15" s="18" customFormat="1" ht="14.4">
      <c r="A96" s="34">
        <v>4</v>
      </c>
      <c r="B96" s="4" t="s">
        <v>3</v>
      </c>
      <c r="C96" s="4" t="s">
        <v>336</v>
      </c>
      <c r="D96" s="4"/>
      <c r="E96" s="4">
        <v>1</v>
      </c>
      <c r="F96" s="4" t="s">
        <v>361</v>
      </c>
      <c r="G96" s="14" t="s">
        <v>362</v>
      </c>
      <c r="H96" s="13" t="s">
        <v>502</v>
      </c>
      <c r="I96" s="4" t="s">
        <v>363</v>
      </c>
      <c r="J96" s="52">
        <v>9493</v>
      </c>
      <c r="K96" s="52"/>
      <c r="L96" s="52">
        <f t="shared" si="11"/>
        <v>9493</v>
      </c>
      <c r="M96" s="17"/>
      <c r="N96" s="39"/>
      <c r="O96" s="26"/>
    </row>
    <row r="97" spans="1:15" s="28" customFormat="1" ht="14.4">
      <c r="A97" s="34">
        <v>5</v>
      </c>
      <c r="B97" s="4" t="s">
        <v>3</v>
      </c>
      <c r="C97" s="4" t="s">
        <v>336</v>
      </c>
      <c r="D97" s="4"/>
      <c r="E97" s="4">
        <v>1</v>
      </c>
      <c r="F97" s="4" t="s">
        <v>367</v>
      </c>
      <c r="G97" s="14" t="s">
        <v>368</v>
      </c>
      <c r="H97" s="13" t="s">
        <v>457</v>
      </c>
      <c r="I97" s="4" t="s">
        <v>369</v>
      </c>
      <c r="J97" s="52">
        <v>8536</v>
      </c>
      <c r="K97" s="52">
        <v>4</v>
      </c>
      <c r="L97" s="52">
        <f t="shared" si="11"/>
        <v>8540</v>
      </c>
      <c r="M97" s="17"/>
      <c r="N97" s="17"/>
      <c r="O97" s="19"/>
    </row>
    <row r="98" spans="1:15" s="18" customFormat="1" ht="14.4">
      <c r="A98" s="34">
        <v>6</v>
      </c>
      <c r="B98" s="4" t="s">
        <v>3</v>
      </c>
      <c r="C98" s="4" t="s">
        <v>336</v>
      </c>
      <c r="D98" s="4"/>
      <c r="E98" s="4">
        <v>1</v>
      </c>
      <c r="F98" s="4" t="s">
        <v>353</v>
      </c>
      <c r="G98" s="14" t="s">
        <v>354</v>
      </c>
      <c r="H98" s="13" t="s">
        <v>507</v>
      </c>
      <c r="I98" s="4" t="s">
        <v>355</v>
      </c>
      <c r="J98" s="52">
        <v>2495</v>
      </c>
      <c r="K98" s="52"/>
      <c r="L98" s="52">
        <f t="shared" si="11"/>
        <v>2495</v>
      </c>
      <c r="M98" s="17"/>
      <c r="N98" s="17"/>
      <c r="O98" s="17"/>
    </row>
    <row r="99" spans="1:15" s="18" customFormat="1" ht="14.4">
      <c r="A99" s="34">
        <v>7</v>
      </c>
      <c r="B99" s="4" t="s">
        <v>3</v>
      </c>
      <c r="C99" s="4" t="s">
        <v>336</v>
      </c>
      <c r="D99" s="4"/>
      <c r="E99" s="4">
        <v>1</v>
      </c>
      <c r="F99" s="4" t="s">
        <v>376</v>
      </c>
      <c r="G99" s="14" t="s">
        <v>377</v>
      </c>
      <c r="H99" s="13" t="s">
        <v>477</v>
      </c>
      <c r="I99" s="4" t="s">
        <v>378</v>
      </c>
      <c r="J99" s="52">
        <v>3406</v>
      </c>
      <c r="K99" s="52">
        <v>23</v>
      </c>
      <c r="L99" s="52">
        <f t="shared" si="11"/>
        <v>3429</v>
      </c>
      <c r="M99" s="17"/>
      <c r="N99" s="17"/>
      <c r="O99" s="17"/>
    </row>
    <row r="100" spans="1:15" s="18" customFormat="1" ht="14.4">
      <c r="A100" s="34">
        <v>8</v>
      </c>
      <c r="B100" s="4" t="s">
        <v>3</v>
      </c>
      <c r="C100" s="4" t="s">
        <v>336</v>
      </c>
      <c r="D100" s="4"/>
      <c r="E100" s="4">
        <v>1</v>
      </c>
      <c r="F100" s="4" t="s">
        <v>341</v>
      </c>
      <c r="G100" s="14" t="s">
        <v>342</v>
      </c>
      <c r="H100" s="13" t="s">
        <v>475</v>
      </c>
      <c r="I100" s="4" t="s">
        <v>343</v>
      </c>
      <c r="J100" s="52">
        <v>293</v>
      </c>
      <c r="K100" s="52">
        <v>2</v>
      </c>
      <c r="L100" s="52">
        <f t="shared" si="11"/>
        <v>295</v>
      </c>
      <c r="M100" s="17"/>
      <c r="N100" s="17"/>
      <c r="O100" s="17"/>
    </row>
    <row r="101" spans="1:15" s="18" customFormat="1" ht="14.4">
      <c r="A101" s="34">
        <v>9</v>
      </c>
      <c r="B101" s="4" t="s">
        <v>3</v>
      </c>
      <c r="C101" s="4" t="s">
        <v>336</v>
      </c>
      <c r="D101" s="4"/>
      <c r="E101" s="4">
        <v>3</v>
      </c>
      <c r="F101" s="54" t="s">
        <v>347</v>
      </c>
      <c r="G101" s="14" t="s">
        <v>348</v>
      </c>
      <c r="H101" s="51"/>
      <c r="I101" s="4" t="s">
        <v>349</v>
      </c>
      <c r="J101" s="52">
        <v>4080</v>
      </c>
      <c r="K101" s="52">
        <v>7</v>
      </c>
      <c r="L101" s="52">
        <f t="shared" si="11"/>
        <v>4087</v>
      </c>
      <c r="M101" s="17"/>
      <c r="N101" s="39"/>
      <c r="O101" s="39"/>
    </row>
    <row r="102" spans="1:15" s="18" customFormat="1" ht="13.8">
      <c r="A102" s="34">
        <v>10</v>
      </c>
      <c r="B102" s="14" t="s">
        <v>3</v>
      </c>
      <c r="C102" s="14" t="s">
        <v>336</v>
      </c>
      <c r="D102" s="14"/>
      <c r="E102" s="14">
        <v>2</v>
      </c>
      <c r="F102" s="14" t="s">
        <v>344</v>
      </c>
      <c r="G102" s="14" t="s">
        <v>345</v>
      </c>
      <c r="H102" s="13"/>
      <c r="I102" s="14" t="s">
        <v>346</v>
      </c>
      <c r="J102" s="13"/>
      <c r="K102" s="13"/>
      <c r="L102" s="13">
        <f t="shared" ref="L102" si="12">SUM(J102:K102)</f>
        <v>0</v>
      </c>
      <c r="M102" s="17"/>
      <c r="N102" s="17"/>
      <c r="O102" s="17" t="s">
        <v>433</v>
      </c>
    </row>
    <row r="103" spans="1:15" s="18" customFormat="1" ht="14.4">
      <c r="A103" s="34">
        <v>11</v>
      </c>
      <c r="B103" s="4" t="s">
        <v>3</v>
      </c>
      <c r="C103" s="4" t="s">
        <v>336</v>
      </c>
      <c r="D103" s="4"/>
      <c r="E103" s="4">
        <v>3</v>
      </c>
      <c r="F103" s="4" t="s">
        <v>364</v>
      </c>
      <c r="G103" s="14" t="s">
        <v>365</v>
      </c>
      <c r="H103" s="13"/>
      <c r="I103" s="4" t="s">
        <v>366</v>
      </c>
      <c r="J103" s="52">
        <v>1568</v>
      </c>
      <c r="K103" s="52">
        <v>37</v>
      </c>
      <c r="L103" s="52">
        <f>SUM(J103:K103)</f>
        <v>1605</v>
      </c>
      <c r="M103" s="17"/>
      <c r="N103" s="17"/>
      <c r="O103" s="17"/>
    </row>
    <row r="104" spans="1:15" s="18" customFormat="1" ht="14.4">
      <c r="A104" s="34">
        <v>12</v>
      </c>
      <c r="B104" s="4" t="s">
        <v>3</v>
      </c>
      <c r="C104" s="4" t="s">
        <v>336</v>
      </c>
      <c r="D104" s="4"/>
      <c r="E104" s="4">
        <v>3</v>
      </c>
      <c r="F104" s="4" t="s">
        <v>370</v>
      </c>
      <c r="G104" s="14" t="s">
        <v>371</v>
      </c>
      <c r="H104" s="51"/>
      <c r="I104" s="4" t="s">
        <v>372</v>
      </c>
      <c r="J104" s="52">
        <v>482</v>
      </c>
      <c r="K104" s="52">
        <v>3</v>
      </c>
      <c r="L104" s="52">
        <f>SUM(J104:K104)</f>
        <v>485</v>
      </c>
      <c r="M104" s="2"/>
      <c r="N104" s="12" t="s">
        <v>545</v>
      </c>
      <c r="O104" s="17"/>
    </row>
    <row r="105" spans="1:15" s="28" customFormat="1" ht="13.8">
      <c r="A105" s="34">
        <v>13</v>
      </c>
      <c r="B105" s="4" t="s">
        <v>3</v>
      </c>
      <c r="C105" s="4" t="s">
        <v>336</v>
      </c>
      <c r="D105" s="4"/>
      <c r="E105" s="4">
        <v>2</v>
      </c>
      <c r="F105" s="4" t="s">
        <v>370</v>
      </c>
      <c r="G105" s="14"/>
      <c r="H105" s="13"/>
      <c r="I105" s="4" t="s">
        <v>424</v>
      </c>
      <c r="J105" s="15"/>
      <c r="K105" s="15"/>
      <c r="L105" s="15">
        <f t="shared" ref="L105" si="13">SUM(J105:K105)</f>
        <v>0</v>
      </c>
      <c r="M105" s="17"/>
      <c r="N105" s="17" t="s">
        <v>545</v>
      </c>
      <c r="O105" s="17" t="s">
        <v>441</v>
      </c>
    </row>
    <row r="106" spans="1:15" ht="12">
      <c r="A106" s="24"/>
      <c r="B106" s="7" t="s">
        <v>3</v>
      </c>
      <c r="C106" s="7" t="s">
        <v>4</v>
      </c>
      <c r="D106" s="7"/>
      <c r="E106" s="7"/>
      <c r="F106" s="7"/>
      <c r="G106" s="7"/>
      <c r="H106" s="24"/>
      <c r="I106" s="7"/>
      <c r="J106" s="24">
        <f>SUM(J107:J126)</f>
        <v>164754</v>
      </c>
      <c r="K106" s="24">
        <f>SUM(K107:K126)</f>
        <v>2419</v>
      </c>
      <c r="L106" s="24">
        <f>SUM(L107:L126)</f>
        <v>167173</v>
      </c>
      <c r="M106" s="7"/>
      <c r="N106" s="7"/>
      <c r="O106" s="7"/>
    </row>
    <row r="107" spans="1:15" s="18" customFormat="1" ht="14.4">
      <c r="A107" s="34">
        <v>1</v>
      </c>
      <c r="B107" s="4" t="s">
        <v>3</v>
      </c>
      <c r="C107" s="4" t="s">
        <v>4</v>
      </c>
      <c r="D107" s="4"/>
      <c r="E107" s="4">
        <v>1</v>
      </c>
      <c r="F107" s="4" t="s">
        <v>40</v>
      </c>
      <c r="G107" s="14" t="s">
        <v>41</v>
      </c>
      <c r="H107" s="13" t="s">
        <v>446</v>
      </c>
      <c r="I107" s="4" t="s">
        <v>42</v>
      </c>
      <c r="J107" s="52">
        <v>31545</v>
      </c>
      <c r="K107" s="52">
        <v>26</v>
      </c>
      <c r="L107" s="52">
        <f t="shared" ref="L107:L119" si="14">SUM(J107:K107)</f>
        <v>31571</v>
      </c>
      <c r="M107" s="17"/>
      <c r="N107" s="17"/>
      <c r="O107" s="68" t="s">
        <v>557</v>
      </c>
    </row>
    <row r="108" spans="1:15" s="18" customFormat="1" ht="14.4">
      <c r="A108" s="34">
        <v>2</v>
      </c>
      <c r="B108" s="4" t="s">
        <v>3</v>
      </c>
      <c r="C108" s="4" t="s">
        <v>4</v>
      </c>
      <c r="D108" s="4"/>
      <c r="E108" s="4">
        <v>1</v>
      </c>
      <c r="F108" s="4" t="s">
        <v>43</v>
      </c>
      <c r="G108" s="14" t="s">
        <v>44</v>
      </c>
      <c r="H108" s="13" t="s">
        <v>493</v>
      </c>
      <c r="I108" s="4" t="s">
        <v>45</v>
      </c>
      <c r="J108" s="52">
        <v>30983</v>
      </c>
      <c r="K108" s="52">
        <v>68</v>
      </c>
      <c r="L108" s="52">
        <f t="shared" si="14"/>
        <v>31051</v>
      </c>
      <c r="M108" s="17"/>
      <c r="N108" s="17"/>
      <c r="O108" s="68" t="s">
        <v>557</v>
      </c>
    </row>
    <row r="109" spans="1:15" s="18" customFormat="1" ht="14.4">
      <c r="A109" s="34">
        <v>3</v>
      </c>
      <c r="B109" s="4" t="s">
        <v>3</v>
      </c>
      <c r="C109" s="4" t="s">
        <v>4</v>
      </c>
      <c r="D109" s="4"/>
      <c r="E109" s="4">
        <v>1</v>
      </c>
      <c r="F109" s="14" t="s">
        <v>1</v>
      </c>
      <c r="G109" s="14" t="s">
        <v>2</v>
      </c>
      <c r="H109" s="13" t="s">
        <v>453</v>
      </c>
      <c r="I109" s="4" t="s">
        <v>5</v>
      </c>
      <c r="J109" s="52">
        <v>21364</v>
      </c>
      <c r="K109" s="52">
        <v>75</v>
      </c>
      <c r="L109" s="52">
        <f t="shared" si="14"/>
        <v>21439</v>
      </c>
      <c r="M109" s="17"/>
      <c r="N109" s="17"/>
      <c r="O109" s="68" t="s">
        <v>557</v>
      </c>
    </row>
    <row r="110" spans="1:15" s="18" customFormat="1" ht="14.4">
      <c r="A110" s="34">
        <v>4</v>
      </c>
      <c r="B110" s="4" t="s">
        <v>3</v>
      </c>
      <c r="C110" s="4" t="s">
        <v>4</v>
      </c>
      <c r="D110" s="4"/>
      <c r="E110" s="4">
        <v>1</v>
      </c>
      <c r="F110" s="4" t="s">
        <v>12</v>
      </c>
      <c r="G110" s="14" t="s">
        <v>13</v>
      </c>
      <c r="H110" s="13" t="s">
        <v>471</v>
      </c>
      <c r="I110" s="4" t="s">
        <v>14</v>
      </c>
      <c r="J110" s="52">
        <v>12743</v>
      </c>
      <c r="K110" s="52">
        <v>731</v>
      </c>
      <c r="L110" s="52">
        <f t="shared" si="14"/>
        <v>13474</v>
      </c>
      <c r="M110" s="17"/>
      <c r="N110" s="39"/>
      <c r="O110" s="26"/>
    </row>
    <row r="111" spans="1:15" s="18" customFormat="1" ht="14.4">
      <c r="A111" s="34">
        <v>5</v>
      </c>
      <c r="B111" s="4" t="s">
        <v>3</v>
      </c>
      <c r="C111" s="4" t="s">
        <v>4</v>
      </c>
      <c r="D111" s="4" t="s">
        <v>336</v>
      </c>
      <c r="E111" s="4">
        <v>1</v>
      </c>
      <c r="F111" s="4" t="s">
        <v>373</v>
      </c>
      <c r="G111" s="14" t="s">
        <v>374</v>
      </c>
      <c r="H111" s="13" t="s">
        <v>487</v>
      </c>
      <c r="I111" s="4" t="s">
        <v>375</v>
      </c>
      <c r="J111" s="52">
        <v>10908</v>
      </c>
      <c r="K111" s="52">
        <v>293</v>
      </c>
      <c r="L111" s="52">
        <f t="shared" si="14"/>
        <v>11201</v>
      </c>
      <c r="M111" s="17"/>
      <c r="N111" s="39"/>
      <c r="O111" s="26"/>
    </row>
    <row r="112" spans="1:15" s="18" customFormat="1" ht="14.4">
      <c r="A112" s="34">
        <v>6</v>
      </c>
      <c r="B112" s="4" t="s">
        <v>3</v>
      </c>
      <c r="C112" s="4" t="s">
        <v>4</v>
      </c>
      <c r="D112" s="4"/>
      <c r="E112" s="4">
        <v>1</v>
      </c>
      <c r="F112" s="4" t="s">
        <v>27</v>
      </c>
      <c r="G112" s="14" t="s">
        <v>28</v>
      </c>
      <c r="H112" s="13" t="s">
        <v>518</v>
      </c>
      <c r="I112" s="4" t="s">
        <v>30</v>
      </c>
      <c r="J112" s="52">
        <v>10671</v>
      </c>
      <c r="K112" s="52">
        <v>171</v>
      </c>
      <c r="L112" s="52">
        <f t="shared" si="14"/>
        <v>10842</v>
      </c>
      <c r="M112" s="17"/>
      <c r="N112" s="39"/>
      <c r="O112" s="26"/>
    </row>
    <row r="113" spans="1:15" s="18" customFormat="1" ht="14.4">
      <c r="A113" s="34">
        <v>7</v>
      </c>
      <c r="B113" s="4" t="s">
        <v>3</v>
      </c>
      <c r="C113" s="4" t="s">
        <v>4</v>
      </c>
      <c r="D113" s="4"/>
      <c r="E113" s="4">
        <v>1</v>
      </c>
      <c r="F113" s="4" t="s">
        <v>24</v>
      </c>
      <c r="G113" s="14" t="s">
        <v>25</v>
      </c>
      <c r="H113" s="13" t="s">
        <v>515</v>
      </c>
      <c r="I113" s="4" t="s">
        <v>26</v>
      </c>
      <c r="J113" s="52">
        <v>8898</v>
      </c>
      <c r="K113" s="52">
        <v>5</v>
      </c>
      <c r="L113" s="52">
        <f t="shared" si="14"/>
        <v>8903</v>
      </c>
      <c r="M113" s="17"/>
      <c r="N113" s="12" t="s">
        <v>545</v>
      </c>
      <c r="O113" s="26"/>
    </row>
    <row r="114" spans="1:15" s="18" customFormat="1" ht="14.4">
      <c r="A114" s="34">
        <v>8</v>
      </c>
      <c r="B114" s="4" t="s">
        <v>3</v>
      </c>
      <c r="C114" s="4" t="s">
        <v>4</v>
      </c>
      <c r="D114" s="4"/>
      <c r="E114" s="4">
        <v>1</v>
      </c>
      <c r="F114" s="4" t="s">
        <v>15</v>
      </c>
      <c r="G114" s="14" t="s">
        <v>16</v>
      </c>
      <c r="H114" s="13" t="s">
        <v>486</v>
      </c>
      <c r="I114" s="4" t="s">
        <v>17</v>
      </c>
      <c r="J114" s="52">
        <v>8734</v>
      </c>
      <c r="K114" s="52">
        <v>144</v>
      </c>
      <c r="L114" s="52">
        <f t="shared" si="14"/>
        <v>8878</v>
      </c>
      <c r="M114" s="12" t="s">
        <v>415</v>
      </c>
      <c r="N114" s="44" t="s">
        <v>416</v>
      </c>
      <c r="O114" s="26"/>
    </row>
    <row r="115" spans="1:15" s="18" customFormat="1" ht="14.4">
      <c r="A115" s="34">
        <v>9</v>
      </c>
      <c r="B115" s="4" t="s">
        <v>3</v>
      </c>
      <c r="C115" s="4" t="s">
        <v>4</v>
      </c>
      <c r="D115" s="4"/>
      <c r="E115" s="4">
        <v>1</v>
      </c>
      <c r="F115" s="4" t="s">
        <v>46</v>
      </c>
      <c r="G115" s="14" t="s">
        <v>47</v>
      </c>
      <c r="H115" s="13" t="s">
        <v>454</v>
      </c>
      <c r="I115" s="4" t="s">
        <v>48</v>
      </c>
      <c r="J115" s="52">
        <v>7053</v>
      </c>
      <c r="K115" s="52"/>
      <c r="L115" s="52">
        <f t="shared" si="14"/>
        <v>7053</v>
      </c>
      <c r="M115" s="17"/>
      <c r="N115" s="12" t="s">
        <v>545</v>
      </c>
      <c r="O115" s="26"/>
    </row>
    <row r="116" spans="1:15" s="18" customFormat="1" ht="14.4">
      <c r="A116" s="34">
        <v>10</v>
      </c>
      <c r="B116" s="4" t="s">
        <v>3</v>
      </c>
      <c r="C116" s="4" t="s">
        <v>4</v>
      </c>
      <c r="D116" s="4" t="s">
        <v>336</v>
      </c>
      <c r="E116" s="4">
        <v>1</v>
      </c>
      <c r="F116" s="14" t="s">
        <v>350</v>
      </c>
      <c r="G116" s="14" t="s">
        <v>351</v>
      </c>
      <c r="H116" s="13" t="s">
        <v>478</v>
      </c>
      <c r="I116" s="4" t="s">
        <v>352</v>
      </c>
      <c r="J116" s="52">
        <v>6569</v>
      </c>
      <c r="K116" s="52">
        <v>4</v>
      </c>
      <c r="L116" s="52">
        <f t="shared" si="14"/>
        <v>6573</v>
      </c>
      <c r="M116" s="17"/>
      <c r="N116" s="17"/>
      <c r="O116" s="17"/>
    </row>
    <row r="117" spans="1:15" s="18" customFormat="1" ht="14.4">
      <c r="A117" s="34">
        <v>11</v>
      </c>
      <c r="B117" s="4" t="s">
        <v>3</v>
      </c>
      <c r="C117" s="4" t="s">
        <v>4</v>
      </c>
      <c r="D117" s="4"/>
      <c r="E117" s="4">
        <v>1</v>
      </c>
      <c r="F117" s="4" t="s">
        <v>27</v>
      </c>
      <c r="G117" s="14" t="s">
        <v>28</v>
      </c>
      <c r="H117" s="13" t="s">
        <v>517</v>
      </c>
      <c r="I117" s="4" t="s">
        <v>29</v>
      </c>
      <c r="J117" s="52">
        <v>6343</v>
      </c>
      <c r="K117" s="52">
        <v>877</v>
      </c>
      <c r="L117" s="52">
        <f t="shared" si="14"/>
        <v>7220</v>
      </c>
      <c r="M117" s="17"/>
      <c r="N117" s="17"/>
      <c r="O117" s="17"/>
    </row>
    <row r="118" spans="1:15" s="18" customFormat="1" ht="14.4">
      <c r="A118" s="34">
        <v>12</v>
      </c>
      <c r="B118" s="4" t="s">
        <v>3</v>
      </c>
      <c r="C118" s="4" t="s">
        <v>4</v>
      </c>
      <c r="D118" s="4"/>
      <c r="E118" s="4">
        <v>1</v>
      </c>
      <c r="F118" s="4" t="s">
        <v>18</v>
      </c>
      <c r="G118" s="14" t="s">
        <v>19</v>
      </c>
      <c r="H118" s="13" t="s">
        <v>462</v>
      </c>
      <c r="I118" s="4" t="s">
        <v>20</v>
      </c>
      <c r="J118" s="52">
        <v>4052</v>
      </c>
      <c r="K118" s="52">
        <v>2</v>
      </c>
      <c r="L118" s="52">
        <f t="shared" si="14"/>
        <v>4054</v>
      </c>
      <c r="M118" s="17"/>
      <c r="N118" s="17"/>
      <c r="O118" s="17"/>
    </row>
    <row r="119" spans="1:15" s="18" customFormat="1" ht="14.4">
      <c r="A119" s="34">
        <v>13</v>
      </c>
      <c r="B119" s="4" t="s">
        <v>3</v>
      </c>
      <c r="C119" s="4" t="s">
        <v>4</v>
      </c>
      <c r="D119" s="4"/>
      <c r="E119" s="4">
        <v>1</v>
      </c>
      <c r="F119" s="4" t="s">
        <v>9</v>
      </c>
      <c r="G119" s="14" t="s">
        <v>10</v>
      </c>
      <c r="H119" s="13" t="s">
        <v>449</v>
      </c>
      <c r="I119" s="4" t="s">
        <v>11</v>
      </c>
      <c r="J119" s="52">
        <v>2001</v>
      </c>
      <c r="K119" s="52"/>
      <c r="L119" s="52">
        <f t="shared" si="14"/>
        <v>2001</v>
      </c>
      <c r="M119" s="17"/>
      <c r="N119" s="17"/>
      <c r="O119" s="17"/>
    </row>
    <row r="120" spans="1:15" s="18" customFormat="1" ht="13.8">
      <c r="A120" s="34">
        <v>14</v>
      </c>
      <c r="B120" s="4" t="s">
        <v>3</v>
      </c>
      <c r="C120" s="4" t="s">
        <v>4</v>
      </c>
      <c r="D120" s="4"/>
      <c r="E120" s="4">
        <v>4</v>
      </c>
      <c r="F120" s="4" t="s">
        <v>31</v>
      </c>
      <c r="G120" s="14" t="s">
        <v>32</v>
      </c>
      <c r="H120" s="13"/>
      <c r="I120" s="4" t="s">
        <v>33</v>
      </c>
      <c r="J120" s="34"/>
      <c r="K120" s="34"/>
      <c r="L120" s="15">
        <f t="shared" ref="L120:L126" si="15">SUM(J120:K120)</f>
        <v>0</v>
      </c>
      <c r="M120" s="17"/>
      <c r="N120" s="17"/>
      <c r="O120" s="17" t="s">
        <v>553</v>
      </c>
    </row>
    <row r="121" spans="1:15" s="18" customFormat="1" ht="14.4">
      <c r="A121" s="34">
        <v>15</v>
      </c>
      <c r="B121" s="4" t="s">
        <v>3</v>
      </c>
      <c r="C121" s="4" t="s">
        <v>4</v>
      </c>
      <c r="D121" s="4"/>
      <c r="E121" s="4">
        <v>4</v>
      </c>
      <c r="F121" s="4" t="s">
        <v>37</v>
      </c>
      <c r="G121" s="14" t="s">
        <v>38</v>
      </c>
      <c r="H121" s="13"/>
      <c r="I121" s="4" t="s">
        <v>39</v>
      </c>
      <c r="J121" s="52">
        <v>855</v>
      </c>
      <c r="K121" s="52"/>
      <c r="L121" s="52">
        <f>SUM(J121:K121)</f>
        <v>855</v>
      </c>
      <c r="M121" s="15"/>
      <c r="N121" s="15"/>
      <c r="O121" s="17" t="s">
        <v>544</v>
      </c>
    </row>
    <row r="122" spans="1:15" s="18" customFormat="1" ht="14.4">
      <c r="A122" s="34">
        <v>16</v>
      </c>
      <c r="B122" s="4" t="s">
        <v>3</v>
      </c>
      <c r="C122" s="4" t="s">
        <v>4</v>
      </c>
      <c r="D122" s="4" t="s">
        <v>336</v>
      </c>
      <c r="E122" s="4">
        <v>3</v>
      </c>
      <c r="F122" s="4" t="s">
        <v>334</v>
      </c>
      <c r="G122" s="14" t="s">
        <v>335</v>
      </c>
      <c r="H122" s="13"/>
      <c r="I122" s="4" t="s">
        <v>337</v>
      </c>
      <c r="J122" s="52">
        <v>835</v>
      </c>
      <c r="K122" s="52">
        <v>13</v>
      </c>
      <c r="L122" s="52">
        <f>SUM(J122:K122)</f>
        <v>848</v>
      </c>
      <c r="M122" s="17"/>
      <c r="N122" s="17"/>
      <c r="O122" s="17"/>
    </row>
    <row r="123" spans="1:15" s="18" customFormat="1" ht="14.4">
      <c r="A123" s="34">
        <v>17</v>
      </c>
      <c r="B123" s="4" t="s">
        <v>3</v>
      </c>
      <c r="C123" s="4" t="s">
        <v>4</v>
      </c>
      <c r="D123" s="4"/>
      <c r="E123" s="4">
        <v>3</v>
      </c>
      <c r="F123" s="4" t="s">
        <v>6</v>
      </c>
      <c r="G123" s="14" t="s">
        <v>7</v>
      </c>
      <c r="H123" s="13"/>
      <c r="I123" s="4" t="s">
        <v>8</v>
      </c>
      <c r="J123" s="52">
        <v>438</v>
      </c>
      <c r="K123" s="52"/>
      <c r="L123" s="52">
        <f>SUM(J123:K123)</f>
        <v>438</v>
      </c>
      <c r="M123" s="17"/>
      <c r="N123" s="17"/>
      <c r="O123" s="17"/>
    </row>
    <row r="124" spans="1:15" s="18" customFormat="1" ht="14.4">
      <c r="A124" s="34">
        <v>18</v>
      </c>
      <c r="B124" s="4" t="s">
        <v>3</v>
      </c>
      <c r="C124" s="4" t="s">
        <v>4</v>
      </c>
      <c r="D124" s="4" t="s">
        <v>336</v>
      </c>
      <c r="E124" s="4">
        <v>4</v>
      </c>
      <c r="F124" s="4" t="s">
        <v>356</v>
      </c>
      <c r="G124" s="14" t="s">
        <v>357</v>
      </c>
      <c r="H124" s="13"/>
      <c r="I124" s="4" t="s">
        <v>358</v>
      </c>
      <c r="J124" s="52">
        <v>578</v>
      </c>
      <c r="K124" s="52">
        <v>8</v>
      </c>
      <c r="L124" s="52">
        <f>SUM(J124:K124)</f>
        <v>586</v>
      </c>
      <c r="M124" s="15"/>
      <c r="N124" s="15"/>
      <c r="O124" s="17"/>
    </row>
    <row r="125" spans="1:15" s="18" customFormat="1" ht="14.4">
      <c r="A125" s="34">
        <v>19</v>
      </c>
      <c r="B125" s="4" t="s">
        <v>3</v>
      </c>
      <c r="C125" s="4" t="s">
        <v>4</v>
      </c>
      <c r="D125" s="4"/>
      <c r="E125" s="4">
        <v>4</v>
      </c>
      <c r="F125" s="4" t="s">
        <v>21</v>
      </c>
      <c r="G125" s="14" t="s">
        <v>22</v>
      </c>
      <c r="H125" s="13"/>
      <c r="I125" s="4" t="s">
        <v>23</v>
      </c>
      <c r="J125" s="52">
        <v>184</v>
      </c>
      <c r="K125" s="52">
        <v>2</v>
      </c>
      <c r="L125" s="52">
        <f>SUM(J125:K125)</f>
        <v>186</v>
      </c>
      <c r="M125" s="17"/>
      <c r="N125" s="17"/>
      <c r="O125" s="17" t="s">
        <v>554</v>
      </c>
    </row>
    <row r="126" spans="1:15" s="28" customFormat="1" ht="13.8">
      <c r="A126" s="34">
        <v>20</v>
      </c>
      <c r="B126" s="4" t="s">
        <v>3</v>
      </c>
      <c r="C126" s="4" t="s">
        <v>4</v>
      </c>
      <c r="D126" s="4"/>
      <c r="E126" s="4">
        <v>4</v>
      </c>
      <c r="F126" s="4" t="s">
        <v>34</v>
      </c>
      <c r="G126" s="14" t="s">
        <v>35</v>
      </c>
      <c r="H126" s="13"/>
      <c r="I126" s="4" t="s">
        <v>36</v>
      </c>
      <c r="J126" s="15"/>
      <c r="K126" s="15"/>
      <c r="L126" s="15">
        <f t="shared" si="15"/>
        <v>0</v>
      </c>
      <c r="M126" s="17"/>
      <c r="N126" s="17"/>
      <c r="O126" s="17" t="s">
        <v>541</v>
      </c>
    </row>
    <row r="127" spans="1:15" ht="12">
      <c r="A127" s="24"/>
      <c r="B127" s="7" t="s">
        <v>3</v>
      </c>
      <c r="C127" s="7" t="s">
        <v>289</v>
      </c>
      <c r="D127" s="7"/>
      <c r="E127" s="7"/>
      <c r="F127" s="7"/>
      <c r="G127" s="7"/>
      <c r="H127" s="24"/>
      <c r="I127" s="7"/>
      <c r="J127" s="24">
        <f>SUM(J128:J131)</f>
        <v>14625</v>
      </c>
      <c r="K127" s="24">
        <f>SUM(K128:K131)</f>
        <v>533</v>
      </c>
      <c r="L127" s="24">
        <f>SUM(L128:L131)</f>
        <v>15158</v>
      </c>
      <c r="M127" s="7"/>
      <c r="N127" s="7"/>
      <c r="O127" s="7"/>
    </row>
    <row r="128" spans="1:15" s="18" customFormat="1" ht="14.4">
      <c r="A128" s="34">
        <v>1</v>
      </c>
      <c r="B128" s="4" t="s">
        <v>3</v>
      </c>
      <c r="C128" s="4" t="s">
        <v>289</v>
      </c>
      <c r="D128" s="4"/>
      <c r="E128" s="4">
        <v>1</v>
      </c>
      <c r="F128" s="4" t="s">
        <v>297</v>
      </c>
      <c r="G128" s="14" t="s">
        <v>298</v>
      </c>
      <c r="H128" s="13" t="s">
        <v>456</v>
      </c>
      <c r="I128" s="4" t="s">
        <v>299</v>
      </c>
      <c r="J128" s="52">
        <v>5021</v>
      </c>
      <c r="K128" s="52">
        <v>39</v>
      </c>
      <c r="L128" s="52">
        <f>SUM(J128:K128)</f>
        <v>5060</v>
      </c>
      <c r="M128" s="17"/>
      <c r="N128" s="17"/>
      <c r="O128" s="17"/>
    </row>
    <row r="129" spans="1:15" s="18" customFormat="1" ht="14.4">
      <c r="A129" s="34">
        <v>2</v>
      </c>
      <c r="B129" s="4" t="s">
        <v>3</v>
      </c>
      <c r="C129" s="4" t="s">
        <v>289</v>
      </c>
      <c r="D129" s="4"/>
      <c r="E129" s="4">
        <v>1</v>
      </c>
      <c r="F129" s="4" t="s">
        <v>287</v>
      </c>
      <c r="G129" s="14" t="s">
        <v>288</v>
      </c>
      <c r="H129" s="13" t="s">
        <v>503</v>
      </c>
      <c r="I129" s="4" t="s">
        <v>290</v>
      </c>
      <c r="J129" s="52">
        <v>3405</v>
      </c>
      <c r="K129" s="52"/>
      <c r="L129" s="52">
        <f>SUM(J129:K129)</f>
        <v>3405</v>
      </c>
      <c r="M129" s="12" t="s">
        <v>438</v>
      </c>
      <c r="N129" s="12" t="s">
        <v>545</v>
      </c>
      <c r="O129" s="20"/>
    </row>
    <row r="130" spans="1:15" s="18" customFormat="1" ht="14.4">
      <c r="A130" s="34">
        <v>3</v>
      </c>
      <c r="B130" s="4" t="s">
        <v>3</v>
      </c>
      <c r="C130" s="4" t="s">
        <v>289</v>
      </c>
      <c r="D130" s="4" t="s">
        <v>336</v>
      </c>
      <c r="E130" s="4">
        <v>1</v>
      </c>
      <c r="F130" s="4" t="s">
        <v>338</v>
      </c>
      <c r="G130" s="14" t="s">
        <v>339</v>
      </c>
      <c r="H130" s="51" t="s">
        <v>535</v>
      </c>
      <c r="I130" s="4" t="s">
        <v>340</v>
      </c>
      <c r="J130" s="52">
        <v>3319</v>
      </c>
      <c r="K130" s="52">
        <v>70</v>
      </c>
      <c r="L130" s="52">
        <f>SUM(J130:K130)</f>
        <v>3389</v>
      </c>
      <c r="M130" s="12" t="s">
        <v>439</v>
      </c>
      <c r="N130" s="44" t="s">
        <v>416</v>
      </c>
      <c r="O130" s="20"/>
    </row>
    <row r="131" spans="1:15" s="18" customFormat="1" ht="14.4">
      <c r="A131" s="34">
        <v>4</v>
      </c>
      <c r="B131" s="4" t="s">
        <v>3</v>
      </c>
      <c r="C131" s="4" t="s">
        <v>289</v>
      </c>
      <c r="D131" s="4"/>
      <c r="E131" s="4">
        <v>1</v>
      </c>
      <c r="F131" s="4" t="s">
        <v>294</v>
      </c>
      <c r="G131" s="14" t="s">
        <v>295</v>
      </c>
      <c r="H131" s="13" t="s">
        <v>492</v>
      </c>
      <c r="I131" s="4" t="s">
        <v>296</v>
      </c>
      <c r="J131" s="52">
        <v>2880</v>
      </c>
      <c r="K131" s="52">
        <v>424</v>
      </c>
      <c r="L131" s="52">
        <f>SUM(J131:K131)</f>
        <v>3304</v>
      </c>
      <c r="M131" s="17"/>
      <c r="N131" s="17"/>
      <c r="O131" s="17"/>
    </row>
    <row r="132" spans="1:15" ht="12">
      <c r="A132" s="24"/>
      <c r="B132" s="7" t="s">
        <v>3</v>
      </c>
      <c r="C132" s="7" t="s">
        <v>142</v>
      </c>
      <c r="D132" s="7"/>
      <c r="E132" s="7"/>
      <c r="F132" s="7"/>
      <c r="G132" s="7"/>
      <c r="H132" s="24"/>
      <c r="I132" s="7"/>
      <c r="J132" s="24">
        <f>SUM(J133:J140)</f>
        <v>77725</v>
      </c>
      <c r="K132" s="24">
        <f>SUM(K133:K140)</f>
        <v>362</v>
      </c>
      <c r="L132" s="24">
        <f>SUM(L133:L140)</f>
        <v>78087</v>
      </c>
      <c r="M132" s="7"/>
      <c r="N132" s="7"/>
      <c r="O132" s="7"/>
    </row>
    <row r="133" spans="1:15" s="18" customFormat="1" ht="14.4">
      <c r="A133" s="34">
        <v>1</v>
      </c>
      <c r="B133" s="4" t="s">
        <v>3</v>
      </c>
      <c r="C133" s="4" t="s">
        <v>142</v>
      </c>
      <c r="D133" s="4"/>
      <c r="E133" s="4">
        <v>1</v>
      </c>
      <c r="F133" s="4" t="s">
        <v>425</v>
      </c>
      <c r="G133" s="14" t="s">
        <v>44</v>
      </c>
      <c r="H133" s="13" t="s">
        <v>494</v>
      </c>
      <c r="I133" s="4" t="s">
        <v>143</v>
      </c>
      <c r="J133" s="52">
        <v>33480</v>
      </c>
      <c r="K133" s="52">
        <v>246</v>
      </c>
      <c r="L133" s="52">
        <f t="shared" ref="L133:L140" si="16">SUM(J133:K133)</f>
        <v>33726</v>
      </c>
      <c r="M133" s="17"/>
      <c r="N133" s="39"/>
      <c r="O133" s="68" t="s">
        <v>557</v>
      </c>
    </row>
    <row r="134" spans="1:15" s="18" customFormat="1" ht="14.4">
      <c r="A134" s="34">
        <v>2</v>
      </c>
      <c r="B134" s="4" t="s">
        <v>3</v>
      </c>
      <c r="C134" s="4" t="s">
        <v>142</v>
      </c>
      <c r="D134" s="4"/>
      <c r="E134" s="4">
        <v>1</v>
      </c>
      <c r="F134" s="4" t="s">
        <v>144</v>
      </c>
      <c r="G134" s="14" t="s">
        <v>145</v>
      </c>
      <c r="H134" s="13" t="s">
        <v>473</v>
      </c>
      <c r="I134" s="4" t="s">
        <v>146</v>
      </c>
      <c r="J134" s="52">
        <v>17001</v>
      </c>
      <c r="K134" s="52">
        <v>51</v>
      </c>
      <c r="L134" s="52">
        <f t="shared" si="16"/>
        <v>17052</v>
      </c>
      <c r="M134" s="17"/>
      <c r="N134" s="17"/>
      <c r="O134" s="19"/>
    </row>
    <row r="135" spans="1:15" s="18" customFormat="1" ht="14.4">
      <c r="A135" s="34">
        <v>3</v>
      </c>
      <c r="B135" s="4" t="s">
        <v>3</v>
      </c>
      <c r="C135" s="4" t="s">
        <v>142</v>
      </c>
      <c r="D135" s="4"/>
      <c r="E135" s="4">
        <v>1</v>
      </c>
      <c r="F135" s="4" t="s">
        <v>150</v>
      </c>
      <c r="G135" s="14" t="s">
        <v>151</v>
      </c>
      <c r="H135" s="51" t="s">
        <v>540</v>
      </c>
      <c r="I135" s="4" t="s">
        <v>152</v>
      </c>
      <c r="J135" s="52">
        <v>10312</v>
      </c>
      <c r="K135" s="52">
        <v>2</v>
      </c>
      <c r="L135" s="52">
        <f t="shared" si="16"/>
        <v>10314</v>
      </c>
      <c r="M135" s="17"/>
      <c r="N135" s="17"/>
      <c r="O135" s="19"/>
    </row>
    <row r="136" spans="1:15" s="18" customFormat="1" ht="14.4">
      <c r="A136" s="34">
        <v>4</v>
      </c>
      <c r="B136" s="4" t="s">
        <v>3</v>
      </c>
      <c r="C136" s="4" t="s">
        <v>142</v>
      </c>
      <c r="D136" s="4" t="s">
        <v>158</v>
      </c>
      <c r="E136" s="4">
        <v>1</v>
      </c>
      <c r="F136" s="4" t="s">
        <v>172</v>
      </c>
      <c r="G136" s="14" t="s">
        <v>173</v>
      </c>
      <c r="H136" s="13" t="s">
        <v>501</v>
      </c>
      <c r="I136" s="4" t="s">
        <v>174</v>
      </c>
      <c r="J136" s="52">
        <v>9213</v>
      </c>
      <c r="K136" s="52">
        <v>58</v>
      </c>
      <c r="L136" s="52">
        <f t="shared" si="16"/>
        <v>9271</v>
      </c>
      <c r="M136" s="17"/>
      <c r="N136" s="39"/>
      <c r="O136" s="26"/>
    </row>
    <row r="137" spans="1:15" s="18" customFormat="1" ht="14.4">
      <c r="A137" s="34">
        <v>5</v>
      </c>
      <c r="B137" s="4" t="s">
        <v>3</v>
      </c>
      <c r="C137" s="4" t="s">
        <v>142</v>
      </c>
      <c r="D137" s="4"/>
      <c r="E137" s="4">
        <v>1</v>
      </c>
      <c r="F137" s="4" t="s">
        <v>153</v>
      </c>
      <c r="G137" s="14" t="s">
        <v>154</v>
      </c>
      <c r="H137" s="13" t="s">
        <v>483</v>
      </c>
      <c r="I137" s="4" t="s">
        <v>155</v>
      </c>
      <c r="J137" s="52">
        <v>5319</v>
      </c>
      <c r="K137" s="52"/>
      <c r="L137" s="52">
        <f t="shared" si="16"/>
        <v>5319</v>
      </c>
      <c r="M137" s="12" t="s">
        <v>415</v>
      </c>
      <c r="N137" s="44" t="s">
        <v>416</v>
      </c>
      <c r="O137" s="20"/>
    </row>
    <row r="138" spans="1:15" s="18" customFormat="1" ht="14.4">
      <c r="A138" s="34">
        <v>6</v>
      </c>
      <c r="B138" s="4" t="s">
        <v>3</v>
      </c>
      <c r="C138" s="4" t="s">
        <v>142</v>
      </c>
      <c r="D138" s="4" t="s">
        <v>289</v>
      </c>
      <c r="E138" s="4">
        <v>1</v>
      </c>
      <c r="F138" s="4" t="s">
        <v>291</v>
      </c>
      <c r="G138" s="14" t="s">
        <v>292</v>
      </c>
      <c r="H138" s="51" t="s">
        <v>551</v>
      </c>
      <c r="I138" s="4" t="s">
        <v>293</v>
      </c>
      <c r="J138" s="52">
        <v>1740</v>
      </c>
      <c r="K138" s="52">
        <v>1</v>
      </c>
      <c r="L138" s="52">
        <f t="shared" si="16"/>
        <v>1741</v>
      </c>
      <c r="M138" s="17"/>
      <c r="N138" s="17"/>
      <c r="O138" s="17"/>
    </row>
    <row r="139" spans="1:15" s="18" customFormat="1" ht="14.4">
      <c r="A139" s="34">
        <v>7</v>
      </c>
      <c r="B139" s="4" t="s">
        <v>3</v>
      </c>
      <c r="C139" s="4" t="s">
        <v>142</v>
      </c>
      <c r="D139" s="4" t="s">
        <v>52</v>
      </c>
      <c r="E139" s="4">
        <v>3</v>
      </c>
      <c r="F139" s="4" t="s">
        <v>90</v>
      </c>
      <c r="G139" s="14" t="s">
        <v>91</v>
      </c>
      <c r="H139" s="13"/>
      <c r="I139" s="4" t="s">
        <v>92</v>
      </c>
      <c r="J139" s="52">
        <v>342</v>
      </c>
      <c r="K139" s="52">
        <v>4</v>
      </c>
      <c r="L139" s="52">
        <f t="shared" si="16"/>
        <v>346</v>
      </c>
      <c r="M139" s="17"/>
      <c r="N139" s="17"/>
      <c r="O139" s="17"/>
    </row>
    <row r="140" spans="1:15" s="28" customFormat="1" ht="14.4">
      <c r="A140" s="34">
        <v>8</v>
      </c>
      <c r="B140" s="14" t="s">
        <v>3</v>
      </c>
      <c r="C140" s="14" t="s">
        <v>142</v>
      </c>
      <c r="D140" s="14"/>
      <c r="E140" s="14">
        <v>2</v>
      </c>
      <c r="F140" s="14" t="s">
        <v>147</v>
      </c>
      <c r="G140" s="14" t="s">
        <v>148</v>
      </c>
      <c r="H140" s="13"/>
      <c r="I140" s="14" t="s">
        <v>149</v>
      </c>
      <c r="J140" s="52">
        <v>318</v>
      </c>
      <c r="K140" s="52"/>
      <c r="L140" s="52">
        <f t="shared" si="16"/>
        <v>318</v>
      </c>
      <c r="M140" s="17"/>
      <c r="N140" s="17"/>
      <c r="O140" s="17" t="s">
        <v>433</v>
      </c>
    </row>
    <row r="141" spans="1:15" ht="12">
      <c r="A141" s="23"/>
      <c r="B141" s="10" t="s">
        <v>0</v>
      </c>
      <c r="C141" s="10" t="s">
        <v>301</v>
      </c>
      <c r="D141" s="10"/>
      <c r="E141" s="10"/>
      <c r="F141" s="6"/>
      <c r="G141" s="6"/>
      <c r="H141" s="23"/>
      <c r="I141" s="6"/>
      <c r="J141" s="23">
        <f>SUM(J142:J154)</f>
        <v>167217</v>
      </c>
      <c r="K141" s="23">
        <f>SUM(K142:K154)</f>
        <v>20468</v>
      </c>
      <c r="L141" s="23">
        <f>SUM(L142:L154)</f>
        <v>187685</v>
      </c>
      <c r="M141" s="25"/>
      <c r="N141" s="25"/>
      <c r="O141" s="25"/>
    </row>
    <row r="142" spans="1:15" s="18" customFormat="1" ht="14.4">
      <c r="A142" s="34">
        <v>1</v>
      </c>
      <c r="B142" s="4" t="s">
        <v>0</v>
      </c>
      <c r="C142" s="4" t="s">
        <v>301</v>
      </c>
      <c r="D142" s="4"/>
      <c r="E142" s="4">
        <v>1</v>
      </c>
      <c r="F142" s="4" t="s">
        <v>316</v>
      </c>
      <c r="G142" s="14" t="s">
        <v>317</v>
      </c>
      <c r="H142" s="13" t="s">
        <v>464</v>
      </c>
      <c r="I142" s="4" t="s">
        <v>426</v>
      </c>
      <c r="J142" s="52">
        <v>35580</v>
      </c>
      <c r="K142" s="52">
        <v>10309</v>
      </c>
      <c r="L142" s="52">
        <f t="shared" ref="L142:L154" si="17">SUM(J142:K142)</f>
        <v>45889</v>
      </c>
      <c r="M142" s="17"/>
      <c r="N142" s="44" t="s">
        <v>416</v>
      </c>
      <c r="O142" s="68" t="s">
        <v>557</v>
      </c>
    </row>
    <row r="143" spans="1:15" s="18" customFormat="1" ht="14.4">
      <c r="A143" s="34">
        <v>2</v>
      </c>
      <c r="B143" s="4" t="s">
        <v>0</v>
      </c>
      <c r="C143" s="4" t="s">
        <v>301</v>
      </c>
      <c r="D143" s="4"/>
      <c r="E143" s="4">
        <v>1</v>
      </c>
      <c r="F143" s="4" t="s">
        <v>427</v>
      </c>
      <c r="G143" s="14" t="s">
        <v>300</v>
      </c>
      <c r="H143" s="13" t="s">
        <v>480</v>
      </c>
      <c r="I143" s="4" t="s">
        <v>302</v>
      </c>
      <c r="J143" s="52">
        <v>32004</v>
      </c>
      <c r="K143" s="52">
        <v>932</v>
      </c>
      <c r="L143" s="52">
        <f t="shared" si="17"/>
        <v>32936</v>
      </c>
      <c r="M143" s="17"/>
      <c r="N143" s="17"/>
      <c r="O143" s="68" t="s">
        <v>557</v>
      </c>
    </row>
    <row r="144" spans="1:15" s="18" customFormat="1" ht="14.4">
      <c r="A144" s="34">
        <v>3</v>
      </c>
      <c r="B144" s="4" t="s">
        <v>0</v>
      </c>
      <c r="C144" s="4" t="s">
        <v>301</v>
      </c>
      <c r="D144" s="4"/>
      <c r="E144" s="4">
        <v>1</v>
      </c>
      <c r="F144" s="4" t="s">
        <v>428</v>
      </c>
      <c r="G144" s="14" t="s">
        <v>329</v>
      </c>
      <c r="H144" s="13" t="s">
        <v>481</v>
      </c>
      <c r="I144" s="4" t="s">
        <v>330</v>
      </c>
      <c r="J144" s="52">
        <v>26093</v>
      </c>
      <c r="K144" s="52">
        <v>2533</v>
      </c>
      <c r="L144" s="52">
        <f t="shared" si="17"/>
        <v>28626</v>
      </c>
      <c r="M144" s="17"/>
      <c r="N144" s="17"/>
      <c r="O144" s="19"/>
    </row>
    <row r="145" spans="1:15" s="18" customFormat="1" ht="14.4">
      <c r="A145" s="34">
        <v>4</v>
      </c>
      <c r="B145" s="4" t="s">
        <v>0</v>
      </c>
      <c r="C145" s="4" t="s">
        <v>301</v>
      </c>
      <c r="D145" s="4"/>
      <c r="E145" s="4">
        <v>1</v>
      </c>
      <c r="F145" s="4" t="s">
        <v>318</v>
      </c>
      <c r="G145" s="14" t="s">
        <v>319</v>
      </c>
      <c r="H145" s="13" t="s">
        <v>527</v>
      </c>
      <c r="I145" s="4" t="s">
        <v>320</v>
      </c>
      <c r="J145" s="52">
        <v>16342</v>
      </c>
      <c r="K145" s="52">
        <v>871</v>
      </c>
      <c r="L145" s="52">
        <f t="shared" si="17"/>
        <v>17213</v>
      </c>
      <c r="M145" s="17" t="s">
        <v>429</v>
      </c>
      <c r="N145" s="17"/>
      <c r="O145" s="19"/>
    </row>
    <row r="146" spans="1:15" s="18" customFormat="1" ht="14.4">
      <c r="A146" s="34">
        <v>5</v>
      </c>
      <c r="B146" s="4" t="s">
        <v>0</v>
      </c>
      <c r="C146" s="4" t="s">
        <v>301</v>
      </c>
      <c r="D146" s="4"/>
      <c r="E146" s="4">
        <v>1</v>
      </c>
      <c r="F146" s="4" t="s">
        <v>430</v>
      </c>
      <c r="G146" s="14" t="s">
        <v>312</v>
      </c>
      <c r="H146" s="13" t="s">
        <v>479</v>
      </c>
      <c r="I146" s="4" t="s">
        <v>313</v>
      </c>
      <c r="J146" s="52">
        <v>15413</v>
      </c>
      <c r="K146" s="52">
        <v>231</v>
      </c>
      <c r="L146" s="52">
        <f t="shared" si="17"/>
        <v>15644</v>
      </c>
      <c r="M146" s="17"/>
      <c r="N146" s="17"/>
      <c r="O146" s="19"/>
    </row>
    <row r="147" spans="1:15" s="18" customFormat="1" ht="14.4">
      <c r="A147" s="34">
        <v>6</v>
      </c>
      <c r="B147" s="4" t="s">
        <v>0</v>
      </c>
      <c r="C147" s="4" t="s">
        <v>301</v>
      </c>
      <c r="D147" s="4"/>
      <c r="E147" s="4">
        <v>1</v>
      </c>
      <c r="F147" s="4" t="s">
        <v>321</v>
      </c>
      <c r="G147" s="14" t="s">
        <v>322</v>
      </c>
      <c r="H147" s="13" t="s">
        <v>451</v>
      </c>
      <c r="I147" s="4" t="s">
        <v>323</v>
      </c>
      <c r="J147" s="52">
        <v>11789</v>
      </c>
      <c r="K147" s="52">
        <v>73</v>
      </c>
      <c r="L147" s="52">
        <f t="shared" si="17"/>
        <v>11862</v>
      </c>
      <c r="M147" s="17"/>
      <c r="N147" s="39"/>
      <c r="O147" s="26"/>
    </row>
    <row r="148" spans="1:15" s="18" customFormat="1" ht="14.4">
      <c r="A148" s="34">
        <v>7</v>
      </c>
      <c r="B148" s="4" t="s">
        <v>0</v>
      </c>
      <c r="C148" s="4" t="s">
        <v>301</v>
      </c>
      <c r="D148" s="4"/>
      <c r="E148" s="4">
        <v>1</v>
      </c>
      <c r="F148" s="4" t="s">
        <v>306</v>
      </c>
      <c r="G148" s="14" t="s">
        <v>307</v>
      </c>
      <c r="H148" s="13" t="s">
        <v>451</v>
      </c>
      <c r="I148" s="4" t="s">
        <v>308</v>
      </c>
      <c r="J148" s="52">
        <v>10564</v>
      </c>
      <c r="K148" s="52">
        <v>2704</v>
      </c>
      <c r="L148" s="52">
        <f t="shared" si="17"/>
        <v>13268</v>
      </c>
      <c r="M148" s="17"/>
      <c r="N148" s="17"/>
      <c r="O148" s="26"/>
    </row>
    <row r="149" spans="1:15" s="18" customFormat="1" ht="14.4">
      <c r="A149" s="34">
        <v>8</v>
      </c>
      <c r="B149" s="4" t="s">
        <v>0</v>
      </c>
      <c r="C149" s="4" t="s">
        <v>301</v>
      </c>
      <c r="D149" s="4"/>
      <c r="E149" s="4">
        <v>1</v>
      </c>
      <c r="F149" s="4" t="s">
        <v>331</v>
      </c>
      <c r="G149" s="14" t="s">
        <v>332</v>
      </c>
      <c r="H149" s="51" t="s">
        <v>530</v>
      </c>
      <c r="I149" s="4" t="s">
        <v>333</v>
      </c>
      <c r="J149" s="52">
        <v>9372</v>
      </c>
      <c r="K149" s="52">
        <v>1357</v>
      </c>
      <c r="L149" s="52">
        <f t="shared" si="17"/>
        <v>10729</v>
      </c>
      <c r="M149" s="17"/>
      <c r="N149" s="46" t="s">
        <v>416</v>
      </c>
      <c r="O149" s="26"/>
    </row>
    <row r="150" spans="1:15" s="18" customFormat="1" ht="14.4">
      <c r="A150" s="34">
        <v>9</v>
      </c>
      <c r="B150" s="4" t="s">
        <v>0</v>
      </c>
      <c r="C150" s="4" t="s">
        <v>301</v>
      </c>
      <c r="D150" s="4"/>
      <c r="E150" s="4">
        <v>1</v>
      </c>
      <c r="F150" s="4" t="s">
        <v>326</v>
      </c>
      <c r="G150" s="14" t="s">
        <v>327</v>
      </c>
      <c r="H150" s="13" t="s">
        <v>465</v>
      </c>
      <c r="I150" s="4" t="s">
        <v>328</v>
      </c>
      <c r="J150" s="52">
        <v>5487</v>
      </c>
      <c r="K150" s="52">
        <v>69</v>
      </c>
      <c r="L150" s="52">
        <f t="shared" si="17"/>
        <v>5556</v>
      </c>
      <c r="M150" s="12" t="s">
        <v>415</v>
      </c>
      <c r="N150" s="44" t="s">
        <v>416</v>
      </c>
      <c r="O150" s="20"/>
    </row>
    <row r="151" spans="1:15" s="18" customFormat="1" ht="14.4">
      <c r="A151" s="34">
        <v>10</v>
      </c>
      <c r="B151" s="4" t="s">
        <v>0</v>
      </c>
      <c r="C151" s="4" t="s">
        <v>301</v>
      </c>
      <c r="D151" s="4"/>
      <c r="E151" s="4">
        <v>3</v>
      </c>
      <c r="F151" s="4" t="s">
        <v>303</v>
      </c>
      <c r="G151" s="14" t="s">
        <v>304</v>
      </c>
      <c r="H151" s="51"/>
      <c r="I151" s="4" t="s">
        <v>305</v>
      </c>
      <c r="J151" s="52">
        <v>1921</v>
      </c>
      <c r="K151" s="52">
        <v>147</v>
      </c>
      <c r="L151" s="52">
        <f t="shared" si="17"/>
        <v>2068</v>
      </c>
      <c r="M151" s="17"/>
      <c r="N151" s="17"/>
      <c r="O151" s="17"/>
    </row>
    <row r="152" spans="1:15" s="18" customFormat="1" ht="14.4">
      <c r="A152" s="34">
        <v>11</v>
      </c>
      <c r="B152" s="4" t="s">
        <v>0</v>
      </c>
      <c r="C152" s="4" t="s">
        <v>301</v>
      </c>
      <c r="D152" s="4"/>
      <c r="E152" s="4">
        <v>3</v>
      </c>
      <c r="F152" s="4" t="s">
        <v>309</v>
      </c>
      <c r="G152" s="14" t="s">
        <v>310</v>
      </c>
      <c r="H152" s="51"/>
      <c r="I152" s="4" t="s">
        <v>311</v>
      </c>
      <c r="J152" s="52">
        <v>1789</v>
      </c>
      <c r="K152" s="52">
        <v>1181</v>
      </c>
      <c r="L152" s="52">
        <f t="shared" si="17"/>
        <v>2970</v>
      </c>
      <c r="M152" s="17"/>
      <c r="N152" s="17"/>
      <c r="O152" s="17"/>
    </row>
    <row r="153" spans="1:15" s="18" customFormat="1" ht="14.4">
      <c r="A153" s="34">
        <v>12</v>
      </c>
      <c r="B153" s="4" t="s">
        <v>0</v>
      </c>
      <c r="C153" s="4" t="s">
        <v>301</v>
      </c>
      <c r="D153" s="4"/>
      <c r="E153" s="4">
        <v>3</v>
      </c>
      <c r="F153" s="4" t="s">
        <v>324</v>
      </c>
      <c r="G153" s="14" t="s">
        <v>325</v>
      </c>
      <c r="H153" s="51"/>
      <c r="I153" s="4" t="s">
        <v>431</v>
      </c>
      <c r="J153" s="52">
        <v>702</v>
      </c>
      <c r="K153" s="52"/>
      <c r="L153" s="52">
        <f t="shared" si="17"/>
        <v>702</v>
      </c>
      <c r="M153" s="17"/>
      <c r="N153" s="17"/>
      <c r="O153" s="17"/>
    </row>
    <row r="154" spans="1:15" s="18" customFormat="1" ht="14.4">
      <c r="A154" s="34">
        <v>13</v>
      </c>
      <c r="B154" s="4" t="s">
        <v>0</v>
      </c>
      <c r="C154" s="4" t="s">
        <v>301</v>
      </c>
      <c r="D154" s="4"/>
      <c r="E154" s="4">
        <v>3</v>
      </c>
      <c r="F154" s="4" t="s">
        <v>314</v>
      </c>
      <c r="G154" s="14" t="s">
        <v>315</v>
      </c>
      <c r="H154" s="51"/>
      <c r="I154" s="4" t="s">
        <v>432</v>
      </c>
      <c r="J154" s="52">
        <v>161</v>
      </c>
      <c r="K154" s="52">
        <v>61</v>
      </c>
      <c r="L154" s="52">
        <f t="shared" si="17"/>
        <v>222</v>
      </c>
      <c r="M154" s="17"/>
      <c r="N154" s="17"/>
      <c r="O154" s="17"/>
    </row>
    <row r="155" spans="1:15" ht="12">
      <c r="A155" s="23"/>
      <c r="B155" s="10" t="s">
        <v>49</v>
      </c>
      <c r="C155" s="10" t="s">
        <v>384</v>
      </c>
      <c r="D155" s="10"/>
      <c r="E155" s="10"/>
      <c r="F155" s="6"/>
      <c r="G155" s="6"/>
      <c r="H155" s="23"/>
      <c r="I155" s="6"/>
      <c r="J155" s="23">
        <f>SUM(J156:J166)</f>
        <v>171489</v>
      </c>
      <c r="K155" s="23">
        <f>SUM(K156:K166)</f>
        <v>51990</v>
      </c>
      <c r="L155" s="23">
        <f>SUM(L156:L166)</f>
        <v>223479</v>
      </c>
      <c r="M155" s="25"/>
      <c r="N155" s="25"/>
      <c r="O155" s="25"/>
    </row>
    <row r="156" spans="1:15" s="18" customFormat="1" ht="14.4">
      <c r="A156" s="34">
        <v>1</v>
      </c>
      <c r="B156" s="4" t="s">
        <v>49</v>
      </c>
      <c r="C156" s="4" t="s">
        <v>384</v>
      </c>
      <c r="D156" s="4"/>
      <c r="E156" s="4">
        <v>1</v>
      </c>
      <c r="F156" s="4" t="s">
        <v>404</v>
      </c>
      <c r="G156" s="14" t="s">
        <v>405</v>
      </c>
      <c r="H156" s="13" t="s">
        <v>529</v>
      </c>
      <c r="I156" s="4" t="s">
        <v>406</v>
      </c>
      <c r="J156" s="52">
        <v>52181</v>
      </c>
      <c r="K156" s="52">
        <v>4</v>
      </c>
      <c r="L156" s="52">
        <f>SUM(J156:K156)</f>
        <v>52185</v>
      </c>
      <c r="M156" s="17"/>
      <c r="N156" s="17"/>
      <c r="O156" s="68" t="s">
        <v>557</v>
      </c>
    </row>
    <row r="157" spans="1:15" s="18" customFormat="1" ht="14.4">
      <c r="A157" s="34">
        <v>2</v>
      </c>
      <c r="B157" s="4" t="s">
        <v>49</v>
      </c>
      <c r="C157" s="4" t="s">
        <v>384</v>
      </c>
      <c r="D157" s="4"/>
      <c r="E157" s="4">
        <v>1</v>
      </c>
      <c r="F157" s="4" t="s">
        <v>392</v>
      </c>
      <c r="G157" s="14" t="s">
        <v>393</v>
      </c>
      <c r="H157" s="51" t="s">
        <v>552</v>
      </c>
      <c r="I157" s="4" t="s">
        <v>394</v>
      </c>
      <c r="J157" s="52">
        <v>39267</v>
      </c>
      <c r="K157" s="52">
        <v>8524</v>
      </c>
      <c r="L157" s="52">
        <f t="shared" ref="L157:L160" si="18">SUM(J157:K157)</f>
        <v>47791</v>
      </c>
      <c r="M157" s="17"/>
      <c r="N157" s="17"/>
      <c r="O157" s="68" t="s">
        <v>557</v>
      </c>
    </row>
    <row r="158" spans="1:15" s="18" customFormat="1" ht="14.4">
      <c r="A158" s="34">
        <v>3</v>
      </c>
      <c r="B158" s="4" t="s">
        <v>49</v>
      </c>
      <c r="C158" s="4" t="s">
        <v>384</v>
      </c>
      <c r="D158" s="4"/>
      <c r="E158" s="4">
        <v>1</v>
      </c>
      <c r="F158" s="4" t="s">
        <v>398</v>
      </c>
      <c r="G158" s="14" t="s">
        <v>399</v>
      </c>
      <c r="H158" s="51" t="s">
        <v>552</v>
      </c>
      <c r="I158" s="4" t="s">
        <v>400</v>
      </c>
      <c r="J158" s="52">
        <v>15945</v>
      </c>
      <c r="K158" s="52">
        <v>372</v>
      </c>
      <c r="L158" s="52">
        <f t="shared" si="18"/>
        <v>16317</v>
      </c>
      <c r="M158" s="17"/>
      <c r="N158" s="17"/>
      <c r="O158" s="19"/>
    </row>
    <row r="159" spans="1:15" s="18" customFormat="1" ht="14.4">
      <c r="A159" s="34">
        <v>4</v>
      </c>
      <c r="B159" s="4" t="s">
        <v>49</v>
      </c>
      <c r="C159" s="4" t="s">
        <v>384</v>
      </c>
      <c r="D159" s="4"/>
      <c r="E159" s="4">
        <v>1</v>
      </c>
      <c r="F159" s="4" t="s">
        <v>401</v>
      </c>
      <c r="G159" s="14" t="s">
        <v>402</v>
      </c>
      <c r="H159" s="13" t="s">
        <v>488</v>
      </c>
      <c r="I159" s="4" t="s">
        <v>403</v>
      </c>
      <c r="J159" s="52">
        <v>15623</v>
      </c>
      <c r="K159" s="52">
        <v>72</v>
      </c>
      <c r="L159" s="52">
        <f t="shared" si="18"/>
        <v>15695</v>
      </c>
      <c r="M159" s="17"/>
      <c r="N159" s="17"/>
      <c r="O159" s="19"/>
    </row>
    <row r="160" spans="1:15" s="18" customFormat="1" ht="14.4">
      <c r="A160" s="34">
        <v>5</v>
      </c>
      <c r="B160" s="4" t="s">
        <v>49</v>
      </c>
      <c r="C160" s="4" t="s">
        <v>384</v>
      </c>
      <c r="D160" s="4"/>
      <c r="E160" s="4">
        <v>1</v>
      </c>
      <c r="F160" s="4" t="s">
        <v>434</v>
      </c>
      <c r="G160" s="14" t="s">
        <v>435</v>
      </c>
      <c r="H160" s="51" t="s">
        <v>531</v>
      </c>
      <c r="I160" s="4" t="s">
        <v>436</v>
      </c>
      <c r="J160" s="52">
        <v>11584</v>
      </c>
      <c r="K160" s="52">
        <v>18530</v>
      </c>
      <c r="L160" s="52">
        <f t="shared" si="18"/>
        <v>30114</v>
      </c>
      <c r="M160" s="17"/>
      <c r="N160" s="39"/>
      <c r="O160" s="39"/>
    </row>
    <row r="161" spans="1:15" s="18" customFormat="1" ht="14.4">
      <c r="A161" s="34">
        <v>6</v>
      </c>
      <c r="B161" s="4" t="s">
        <v>49</v>
      </c>
      <c r="C161" s="4" t="s">
        <v>384</v>
      </c>
      <c r="D161" s="4"/>
      <c r="E161" s="4">
        <v>1</v>
      </c>
      <c r="F161" s="4" t="s">
        <v>386</v>
      </c>
      <c r="G161" s="14" t="s">
        <v>44</v>
      </c>
      <c r="H161" s="13" t="s">
        <v>500</v>
      </c>
      <c r="I161" s="4" t="s">
        <v>387</v>
      </c>
      <c r="J161" s="52">
        <v>12789</v>
      </c>
      <c r="K161" s="52">
        <v>121</v>
      </c>
      <c r="L161" s="52">
        <f t="shared" ref="L161:L166" si="19">SUM(J161:K161)</f>
        <v>12910</v>
      </c>
      <c r="M161" s="17"/>
      <c r="N161" s="39"/>
      <c r="O161" s="39"/>
    </row>
    <row r="162" spans="1:15" s="18" customFormat="1" ht="14.4">
      <c r="A162" s="34">
        <v>7</v>
      </c>
      <c r="B162" s="4" t="s">
        <v>49</v>
      </c>
      <c r="C162" s="4" t="s">
        <v>384</v>
      </c>
      <c r="D162" s="4"/>
      <c r="E162" s="4">
        <v>1</v>
      </c>
      <c r="F162" s="4" t="s">
        <v>395</v>
      </c>
      <c r="G162" s="14" t="s">
        <v>396</v>
      </c>
      <c r="H162" s="51" t="s">
        <v>552</v>
      </c>
      <c r="I162" s="4" t="s">
        <v>397</v>
      </c>
      <c r="J162" s="52">
        <v>9814</v>
      </c>
      <c r="K162" s="52">
        <v>17128</v>
      </c>
      <c r="L162" s="52">
        <f t="shared" si="19"/>
        <v>26942</v>
      </c>
      <c r="M162" s="17"/>
      <c r="N162" s="17"/>
      <c r="O162" s="19"/>
    </row>
    <row r="163" spans="1:15" s="18" customFormat="1" ht="14.4">
      <c r="A163" s="34">
        <v>8</v>
      </c>
      <c r="B163" s="4" t="s">
        <v>49</v>
      </c>
      <c r="C163" s="4" t="s">
        <v>384</v>
      </c>
      <c r="D163" s="4"/>
      <c r="E163" s="4">
        <v>1</v>
      </c>
      <c r="F163" s="4" t="s">
        <v>382</v>
      </c>
      <c r="G163" s="14" t="s">
        <v>383</v>
      </c>
      <c r="H163" s="13" t="s">
        <v>463</v>
      </c>
      <c r="I163" s="4" t="s">
        <v>385</v>
      </c>
      <c r="J163" s="52">
        <v>7426</v>
      </c>
      <c r="K163" s="52">
        <v>4401</v>
      </c>
      <c r="L163" s="52">
        <f t="shared" si="19"/>
        <v>11827</v>
      </c>
      <c r="M163" s="17"/>
      <c r="N163" s="17"/>
      <c r="O163" s="19"/>
    </row>
    <row r="164" spans="1:15" s="18" customFormat="1" ht="14.4">
      <c r="A164" s="34">
        <v>9</v>
      </c>
      <c r="B164" s="4" t="s">
        <v>49</v>
      </c>
      <c r="C164" s="4" t="s">
        <v>384</v>
      </c>
      <c r="D164" s="4"/>
      <c r="E164" s="4">
        <v>1</v>
      </c>
      <c r="F164" s="4" t="s">
        <v>389</v>
      </c>
      <c r="G164" s="14" t="s">
        <v>390</v>
      </c>
      <c r="H164" s="13" t="s">
        <v>468</v>
      </c>
      <c r="I164" s="4" t="s">
        <v>391</v>
      </c>
      <c r="J164" s="52">
        <v>3609</v>
      </c>
      <c r="K164" s="52">
        <v>2752</v>
      </c>
      <c r="L164" s="52">
        <f t="shared" si="19"/>
        <v>6361</v>
      </c>
      <c r="M164" s="17"/>
      <c r="N164" s="17"/>
      <c r="O164" s="17"/>
    </row>
    <row r="165" spans="1:15" s="18" customFormat="1" ht="14.4">
      <c r="A165" s="34">
        <v>10</v>
      </c>
      <c r="B165" s="4" t="s">
        <v>49</v>
      </c>
      <c r="C165" s="4" t="s">
        <v>384</v>
      </c>
      <c r="D165" s="4"/>
      <c r="E165" s="4">
        <v>1</v>
      </c>
      <c r="F165" s="53" t="s">
        <v>522</v>
      </c>
      <c r="G165" s="14"/>
      <c r="H165" s="51" t="s">
        <v>552</v>
      </c>
      <c r="I165" s="53" t="s">
        <v>523</v>
      </c>
      <c r="J165" s="52">
        <v>2376</v>
      </c>
      <c r="K165" s="52">
        <v>85</v>
      </c>
      <c r="L165" s="52">
        <f t="shared" si="19"/>
        <v>2461</v>
      </c>
      <c r="M165" s="17"/>
      <c r="N165" s="17"/>
      <c r="O165" s="17"/>
    </row>
    <row r="166" spans="1:15" s="18" customFormat="1" ht="14.4">
      <c r="A166" s="34">
        <v>11</v>
      </c>
      <c r="B166" s="4" t="s">
        <v>49</v>
      </c>
      <c r="C166" s="4" t="s">
        <v>384</v>
      </c>
      <c r="D166" s="4"/>
      <c r="E166" s="4">
        <v>4</v>
      </c>
      <c r="F166" s="4" t="s">
        <v>163</v>
      </c>
      <c r="G166" s="14" t="s">
        <v>164</v>
      </c>
      <c r="H166" s="13"/>
      <c r="I166" s="4" t="s">
        <v>388</v>
      </c>
      <c r="J166" s="52">
        <v>875</v>
      </c>
      <c r="K166" s="52">
        <v>1</v>
      </c>
      <c r="L166" s="52">
        <f t="shared" si="19"/>
        <v>876</v>
      </c>
      <c r="M166" s="17"/>
      <c r="N166" s="17"/>
      <c r="O166" s="17"/>
    </row>
    <row r="167" spans="1:15" ht="12">
      <c r="A167" s="23"/>
      <c r="B167" s="10"/>
      <c r="C167" s="10"/>
      <c r="D167" s="10"/>
      <c r="E167" s="10"/>
      <c r="F167" s="6" t="s">
        <v>407</v>
      </c>
      <c r="G167" s="6"/>
      <c r="H167" s="23"/>
      <c r="I167" s="6"/>
      <c r="J167" s="23">
        <f>J3+J141+J155</f>
        <v>1332736</v>
      </c>
      <c r="K167" s="23">
        <f>K3+K141+K155</f>
        <v>77489</v>
      </c>
      <c r="L167" s="23">
        <f>L3+L141+L155</f>
        <v>1460105</v>
      </c>
      <c r="M167" s="25"/>
      <c r="N167" s="25"/>
      <c r="O167" s="25"/>
    </row>
    <row r="168" spans="1:15">
      <c r="J168" s="50"/>
      <c r="K168" s="50"/>
      <c r="L168" s="50"/>
    </row>
    <row r="169" spans="1:15">
      <c r="A169" s="35"/>
      <c r="J169" s="50"/>
      <c r="K169" s="50"/>
      <c r="L169" s="50"/>
    </row>
    <row r="170" spans="1:15">
      <c r="A170" s="35"/>
      <c r="F170" s="37" t="s">
        <v>429</v>
      </c>
      <c r="G170" s="37"/>
      <c r="J170" s="35"/>
      <c r="K170" s="35"/>
      <c r="L170" s="35"/>
    </row>
    <row r="171" spans="1:15">
      <c r="F171" s="11" t="s">
        <v>429</v>
      </c>
    </row>
    <row r="184" spans="1:10">
      <c r="A184" s="38"/>
      <c r="J184" s="38"/>
    </row>
  </sheetData>
  <autoFilter ref="A4:Q167"/>
  <mergeCells count="6">
    <mergeCell ref="J1:L1"/>
    <mergeCell ref="A1:A2"/>
    <mergeCell ref="B1:C2"/>
    <mergeCell ref="D1:D2"/>
    <mergeCell ref="F1:F2"/>
    <mergeCell ref="G1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05.03.20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 Dolidze</dc:creator>
  <cp:lastModifiedBy>Windows User</cp:lastModifiedBy>
  <cp:lastPrinted>2020-03-19T06:56:27Z</cp:lastPrinted>
  <dcterms:created xsi:type="dcterms:W3CDTF">2019-12-17T13:17:25Z</dcterms:created>
  <dcterms:modified xsi:type="dcterms:W3CDTF">2020-03-25T19:30:09Z</dcterms:modified>
</cp:coreProperties>
</file>