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tgabunia\Desktop\ICU\"/>
    </mc:Choice>
  </mc:AlternateContent>
  <bookViews>
    <workbookView xWindow="0" yWindow="0" windowWidth="20490" windowHeight="7650"/>
  </bookViews>
  <sheets>
    <sheet name="Sheet2" sheetId="2" r:id="rId1"/>
  </sheets>
  <definedNames>
    <definedName name="_xlnm._FilterDatabase" localSheetId="0" hidden="1">Sheet2!#REF!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3" i="2" l="1"/>
  <c r="F214" i="2" s="1"/>
  <c r="A216" i="2" s="1"/>
  <c r="K213" i="2" l="1"/>
  <c r="K214" i="2" s="1"/>
  <c r="K216" i="2" s="1"/>
  <c r="J213" i="2"/>
  <c r="J214" i="2" s="1"/>
  <c r="J216" i="2" s="1"/>
  <c r="I213" i="2"/>
  <c r="I214" i="2"/>
  <c r="I216" i="2" s="1"/>
  <c r="H213" i="2"/>
  <c r="H214" i="2" s="1"/>
  <c r="H216" i="2" s="1"/>
  <c r="G213" i="2"/>
  <c r="G214" i="2"/>
  <c r="G216" i="2" s="1"/>
  <c r="P212" i="2"/>
  <c r="O212" i="2"/>
  <c r="N212" i="2"/>
  <c r="M212" i="2"/>
  <c r="P211" i="2"/>
  <c r="O211" i="2"/>
  <c r="N211" i="2"/>
  <c r="M211" i="2"/>
  <c r="P210" i="2"/>
  <c r="O210" i="2"/>
  <c r="N210" i="2"/>
  <c r="M210" i="2"/>
  <c r="P209" i="2"/>
  <c r="O209" i="2"/>
  <c r="N209" i="2"/>
  <c r="M209" i="2"/>
  <c r="P208" i="2"/>
  <c r="O208" i="2"/>
  <c r="N208" i="2"/>
  <c r="M208" i="2"/>
  <c r="P207" i="2"/>
  <c r="O207" i="2"/>
  <c r="N207" i="2"/>
  <c r="M207" i="2"/>
  <c r="P205" i="2"/>
  <c r="O205" i="2"/>
  <c r="N205" i="2"/>
  <c r="M205" i="2"/>
  <c r="P203" i="2"/>
  <c r="O203" i="2"/>
  <c r="N203" i="2"/>
  <c r="M203" i="2"/>
  <c r="P202" i="2"/>
  <c r="O202" i="2"/>
  <c r="N202" i="2"/>
  <c r="M202" i="2"/>
  <c r="P201" i="2"/>
  <c r="O201" i="2"/>
  <c r="N201" i="2"/>
  <c r="M201" i="2"/>
  <c r="P200" i="2"/>
  <c r="O200" i="2"/>
  <c r="N200" i="2"/>
  <c r="M200" i="2"/>
  <c r="P199" i="2"/>
  <c r="O199" i="2"/>
  <c r="N199" i="2"/>
  <c r="M199" i="2"/>
  <c r="P197" i="2"/>
  <c r="O197" i="2"/>
  <c r="N197" i="2"/>
  <c r="M197" i="2"/>
  <c r="P196" i="2"/>
  <c r="O196" i="2"/>
  <c r="N196" i="2"/>
  <c r="M196" i="2"/>
  <c r="P195" i="2"/>
  <c r="O195" i="2"/>
  <c r="N195" i="2"/>
  <c r="M195" i="2"/>
  <c r="P191" i="2"/>
  <c r="O191" i="2"/>
  <c r="N191" i="2"/>
  <c r="M191" i="2"/>
  <c r="P190" i="2"/>
  <c r="O190" i="2"/>
  <c r="N190" i="2"/>
  <c r="M190" i="2"/>
  <c r="P189" i="2"/>
  <c r="O189" i="2"/>
  <c r="N189" i="2"/>
  <c r="M189" i="2"/>
  <c r="P188" i="2"/>
  <c r="O188" i="2"/>
  <c r="N188" i="2"/>
  <c r="M188" i="2"/>
  <c r="P185" i="2"/>
  <c r="O185" i="2"/>
  <c r="N185" i="2"/>
  <c r="M185" i="2"/>
  <c r="P184" i="2"/>
  <c r="O184" i="2"/>
  <c r="N184" i="2"/>
  <c r="M184" i="2"/>
  <c r="P183" i="2"/>
  <c r="O183" i="2"/>
  <c r="N183" i="2"/>
  <c r="M183" i="2"/>
  <c r="P182" i="2"/>
  <c r="O182" i="2"/>
  <c r="N182" i="2"/>
  <c r="M182" i="2"/>
  <c r="P181" i="2"/>
  <c r="O181" i="2"/>
  <c r="N181" i="2"/>
  <c r="M181" i="2"/>
  <c r="P171" i="2"/>
  <c r="O171" i="2"/>
  <c r="N171" i="2"/>
  <c r="M171" i="2"/>
  <c r="P170" i="2"/>
  <c r="O170" i="2"/>
  <c r="N170" i="2"/>
  <c r="M170" i="2"/>
  <c r="P169" i="2"/>
  <c r="O169" i="2"/>
  <c r="N169" i="2"/>
  <c r="M169" i="2"/>
  <c r="P168" i="2"/>
  <c r="O168" i="2"/>
  <c r="N168" i="2"/>
  <c r="M168" i="2"/>
  <c r="P167" i="2"/>
  <c r="O167" i="2"/>
  <c r="N167" i="2"/>
  <c r="M167" i="2"/>
  <c r="P162" i="2"/>
  <c r="O162" i="2"/>
  <c r="N162" i="2"/>
  <c r="M162" i="2"/>
  <c r="P161" i="2"/>
  <c r="O161" i="2"/>
  <c r="N161" i="2"/>
  <c r="M161" i="2"/>
  <c r="P158" i="2"/>
  <c r="O158" i="2"/>
  <c r="N158" i="2"/>
  <c r="M158" i="2"/>
  <c r="P157" i="2"/>
  <c r="O157" i="2"/>
  <c r="N157" i="2"/>
  <c r="M157" i="2"/>
  <c r="P155" i="2"/>
  <c r="O155" i="2"/>
  <c r="N155" i="2"/>
  <c r="M155" i="2"/>
  <c r="P154" i="2"/>
  <c r="O154" i="2"/>
  <c r="N154" i="2"/>
  <c r="M154" i="2"/>
  <c r="P152" i="2"/>
  <c r="O152" i="2"/>
  <c r="N152" i="2"/>
  <c r="M152" i="2"/>
  <c r="P151" i="2"/>
  <c r="O151" i="2"/>
  <c r="N151" i="2"/>
  <c r="M151" i="2"/>
  <c r="P150" i="2"/>
  <c r="O150" i="2"/>
  <c r="N150" i="2"/>
  <c r="M150" i="2"/>
  <c r="P149" i="2"/>
  <c r="O149" i="2"/>
  <c r="N149" i="2"/>
  <c r="M149" i="2"/>
  <c r="P148" i="2"/>
  <c r="O148" i="2"/>
  <c r="N148" i="2"/>
  <c r="M148" i="2"/>
  <c r="P147" i="2"/>
  <c r="O147" i="2"/>
  <c r="N147" i="2"/>
  <c r="M147" i="2"/>
  <c r="P146" i="2"/>
  <c r="O146" i="2"/>
  <c r="N146" i="2"/>
  <c r="M146" i="2"/>
  <c r="P145" i="2"/>
  <c r="O145" i="2"/>
  <c r="N145" i="2"/>
  <c r="M145" i="2"/>
  <c r="P144" i="2"/>
  <c r="O144" i="2"/>
  <c r="N144" i="2"/>
  <c r="M144" i="2"/>
  <c r="P143" i="2"/>
  <c r="O143" i="2"/>
  <c r="N143" i="2"/>
  <c r="M143" i="2"/>
  <c r="P142" i="2"/>
  <c r="O142" i="2"/>
  <c r="N142" i="2"/>
  <c r="M142" i="2"/>
  <c r="P141" i="2"/>
  <c r="O141" i="2"/>
  <c r="N141" i="2"/>
  <c r="M141" i="2"/>
  <c r="P140" i="2"/>
  <c r="O140" i="2"/>
  <c r="N140" i="2"/>
  <c r="M140" i="2"/>
  <c r="P139" i="2"/>
  <c r="O139" i="2"/>
  <c r="N139" i="2"/>
  <c r="M139" i="2"/>
  <c r="P138" i="2"/>
  <c r="O138" i="2"/>
  <c r="N138" i="2"/>
  <c r="M138" i="2"/>
  <c r="P137" i="2"/>
  <c r="O137" i="2"/>
  <c r="N137" i="2"/>
  <c r="M137" i="2"/>
  <c r="P136" i="2"/>
  <c r="O136" i="2"/>
  <c r="N136" i="2"/>
  <c r="M136" i="2"/>
  <c r="P135" i="2"/>
  <c r="O135" i="2"/>
  <c r="N135" i="2"/>
  <c r="M135" i="2"/>
  <c r="P132" i="2"/>
  <c r="O132" i="2"/>
  <c r="N132" i="2"/>
  <c r="M132" i="2"/>
  <c r="P131" i="2"/>
  <c r="O131" i="2"/>
  <c r="N131" i="2"/>
  <c r="M131" i="2"/>
  <c r="P130" i="2"/>
  <c r="O130" i="2"/>
  <c r="N130" i="2"/>
  <c r="M130" i="2"/>
  <c r="P129" i="2"/>
  <c r="O129" i="2"/>
  <c r="N129" i="2"/>
  <c r="M129" i="2"/>
  <c r="P128" i="2"/>
  <c r="O128" i="2"/>
  <c r="N128" i="2"/>
  <c r="M128" i="2"/>
  <c r="P127" i="2"/>
  <c r="O127" i="2"/>
  <c r="N127" i="2"/>
  <c r="M127" i="2"/>
  <c r="P125" i="2"/>
  <c r="O125" i="2"/>
  <c r="N125" i="2"/>
  <c r="M125" i="2"/>
  <c r="P124" i="2"/>
  <c r="O124" i="2"/>
  <c r="N124" i="2"/>
  <c r="M124" i="2"/>
  <c r="P123" i="2"/>
  <c r="O123" i="2"/>
  <c r="N123" i="2"/>
  <c r="M123" i="2"/>
  <c r="P121" i="2"/>
  <c r="O121" i="2"/>
  <c r="N121" i="2"/>
  <c r="M121" i="2"/>
  <c r="P120" i="2"/>
  <c r="O120" i="2"/>
  <c r="N120" i="2"/>
  <c r="M120" i="2"/>
  <c r="P119" i="2"/>
  <c r="O119" i="2"/>
  <c r="N119" i="2"/>
  <c r="M119" i="2"/>
  <c r="P118" i="2"/>
  <c r="O118" i="2"/>
  <c r="N118" i="2"/>
  <c r="M118" i="2"/>
  <c r="P117" i="2"/>
  <c r="O117" i="2"/>
  <c r="N117" i="2"/>
  <c r="M117" i="2"/>
  <c r="P114" i="2"/>
  <c r="O114" i="2"/>
  <c r="N114" i="2"/>
  <c r="M114" i="2"/>
  <c r="P113" i="2"/>
  <c r="O113" i="2"/>
  <c r="N113" i="2"/>
  <c r="M113" i="2"/>
  <c r="P112" i="2"/>
  <c r="O112" i="2"/>
  <c r="N112" i="2"/>
  <c r="M112" i="2"/>
  <c r="P111" i="2"/>
  <c r="O111" i="2"/>
  <c r="N111" i="2"/>
  <c r="M111" i="2"/>
  <c r="P110" i="2"/>
  <c r="O110" i="2"/>
  <c r="N110" i="2"/>
  <c r="M110" i="2"/>
  <c r="P108" i="2"/>
  <c r="O108" i="2"/>
  <c r="N108" i="2"/>
  <c r="M108" i="2"/>
  <c r="P107" i="2"/>
  <c r="O107" i="2"/>
  <c r="N107" i="2"/>
  <c r="M107" i="2"/>
  <c r="P106" i="2"/>
  <c r="O106" i="2"/>
  <c r="N106" i="2"/>
  <c r="M106" i="2"/>
  <c r="P105" i="2"/>
  <c r="O105" i="2"/>
  <c r="N105" i="2"/>
  <c r="M105" i="2"/>
  <c r="P104" i="2"/>
  <c r="O104" i="2"/>
  <c r="N104" i="2"/>
  <c r="M104" i="2"/>
  <c r="P102" i="2"/>
  <c r="O102" i="2"/>
  <c r="N102" i="2"/>
  <c r="M102" i="2"/>
  <c r="P101" i="2"/>
  <c r="O101" i="2"/>
  <c r="N101" i="2"/>
  <c r="M101" i="2"/>
  <c r="P99" i="2"/>
  <c r="O99" i="2"/>
  <c r="N99" i="2"/>
  <c r="M99" i="2"/>
  <c r="P98" i="2"/>
  <c r="O98" i="2"/>
  <c r="N98" i="2"/>
  <c r="M98" i="2"/>
  <c r="P97" i="2"/>
  <c r="O97" i="2"/>
  <c r="N97" i="2"/>
  <c r="M97" i="2"/>
  <c r="P96" i="2"/>
  <c r="O96" i="2"/>
  <c r="N96" i="2"/>
  <c r="M96" i="2"/>
  <c r="P94" i="2"/>
  <c r="O94" i="2"/>
  <c r="N94" i="2"/>
  <c r="M94" i="2"/>
  <c r="P92" i="2"/>
  <c r="O92" i="2"/>
  <c r="N92" i="2"/>
  <c r="M92" i="2"/>
  <c r="P91" i="2"/>
  <c r="O91" i="2"/>
  <c r="N91" i="2"/>
  <c r="M91" i="2"/>
  <c r="P89" i="2"/>
  <c r="O89" i="2"/>
  <c r="N89" i="2"/>
  <c r="M89" i="2"/>
  <c r="P88" i="2"/>
  <c r="O88" i="2"/>
  <c r="N88" i="2"/>
  <c r="M88" i="2"/>
  <c r="P87" i="2"/>
  <c r="O87" i="2"/>
  <c r="N87" i="2"/>
  <c r="M87" i="2"/>
  <c r="P86" i="2"/>
  <c r="O86" i="2"/>
  <c r="N86" i="2"/>
  <c r="M86" i="2"/>
  <c r="P85" i="2"/>
  <c r="O85" i="2"/>
  <c r="N85" i="2"/>
  <c r="M85" i="2"/>
  <c r="P84" i="2"/>
  <c r="O84" i="2"/>
  <c r="N84" i="2"/>
  <c r="M84" i="2"/>
  <c r="P83" i="2"/>
  <c r="O83" i="2"/>
  <c r="N83" i="2"/>
  <c r="M83" i="2"/>
  <c r="P82" i="2"/>
  <c r="O82" i="2"/>
  <c r="N82" i="2"/>
  <c r="M82" i="2"/>
  <c r="P81" i="2"/>
  <c r="O81" i="2"/>
  <c r="N81" i="2"/>
  <c r="M81" i="2"/>
  <c r="P80" i="2"/>
  <c r="O80" i="2"/>
  <c r="N80" i="2"/>
  <c r="M80" i="2"/>
  <c r="P79" i="2"/>
  <c r="O79" i="2"/>
  <c r="N79" i="2"/>
  <c r="M79" i="2"/>
  <c r="P77" i="2"/>
  <c r="O77" i="2"/>
  <c r="N77" i="2"/>
  <c r="M77" i="2"/>
  <c r="P76" i="2"/>
  <c r="O76" i="2"/>
  <c r="N76" i="2"/>
  <c r="M76" i="2"/>
  <c r="P75" i="2"/>
  <c r="O75" i="2"/>
  <c r="N75" i="2"/>
  <c r="M75" i="2"/>
  <c r="P74" i="2"/>
  <c r="O74" i="2"/>
  <c r="N74" i="2"/>
  <c r="M74" i="2"/>
  <c r="P73" i="2"/>
  <c r="O73" i="2"/>
  <c r="N73" i="2"/>
  <c r="M73" i="2"/>
  <c r="P71" i="2"/>
  <c r="O71" i="2"/>
  <c r="N71" i="2"/>
  <c r="M71" i="2"/>
  <c r="P70" i="2"/>
  <c r="O70" i="2"/>
  <c r="N70" i="2"/>
  <c r="M70" i="2"/>
  <c r="P69" i="2"/>
  <c r="O69" i="2"/>
  <c r="N69" i="2"/>
  <c r="M69" i="2"/>
  <c r="P68" i="2"/>
  <c r="O68" i="2"/>
  <c r="N68" i="2"/>
  <c r="M68" i="2"/>
  <c r="P67" i="2"/>
  <c r="O67" i="2"/>
  <c r="N67" i="2"/>
  <c r="M67" i="2"/>
  <c r="P66" i="2"/>
  <c r="O66" i="2"/>
  <c r="N66" i="2"/>
  <c r="M66" i="2"/>
  <c r="P65" i="2"/>
  <c r="O65" i="2"/>
  <c r="N65" i="2"/>
  <c r="M65" i="2"/>
  <c r="P64" i="2"/>
  <c r="O64" i="2"/>
  <c r="N64" i="2"/>
  <c r="M64" i="2"/>
  <c r="P63" i="2"/>
  <c r="O63" i="2"/>
  <c r="N63" i="2"/>
  <c r="M63" i="2"/>
  <c r="P61" i="2"/>
  <c r="O61" i="2"/>
  <c r="N61" i="2"/>
  <c r="M61" i="2"/>
  <c r="P60" i="2"/>
  <c r="O60" i="2"/>
  <c r="N60" i="2"/>
  <c r="M60" i="2"/>
  <c r="P59" i="2"/>
  <c r="O59" i="2"/>
  <c r="N59" i="2"/>
  <c r="M59" i="2"/>
  <c r="P58" i="2"/>
  <c r="O58" i="2"/>
  <c r="N58" i="2"/>
  <c r="M58" i="2"/>
  <c r="P57" i="2"/>
  <c r="O57" i="2"/>
  <c r="N57" i="2"/>
  <c r="M57" i="2"/>
  <c r="P56" i="2"/>
  <c r="O56" i="2"/>
  <c r="N56" i="2"/>
  <c r="M56" i="2"/>
  <c r="P55" i="2"/>
  <c r="O55" i="2"/>
  <c r="N55" i="2"/>
  <c r="M55" i="2"/>
  <c r="P54" i="2"/>
  <c r="O54" i="2"/>
  <c r="N54" i="2"/>
  <c r="M54" i="2"/>
  <c r="P53" i="2"/>
  <c r="O53" i="2"/>
  <c r="N53" i="2"/>
  <c r="M53" i="2"/>
  <c r="P52" i="2"/>
  <c r="O52" i="2"/>
  <c r="N52" i="2"/>
  <c r="M52" i="2"/>
  <c r="P51" i="2"/>
  <c r="O51" i="2"/>
  <c r="N51" i="2"/>
  <c r="M51" i="2"/>
  <c r="P50" i="2"/>
  <c r="O50" i="2"/>
  <c r="N50" i="2"/>
  <c r="M50" i="2"/>
  <c r="P49" i="2"/>
  <c r="O49" i="2"/>
  <c r="N49" i="2"/>
  <c r="M49" i="2"/>
  <c r="P48" i="2"/>
  <c r="O48" i="2"/>
  <c r="N48" i="2"/>
  <c r="M48" i="2"/>
  <c r="P47" i="2"/>
  <c r="O47" i="2"/>
  <c r="N47" i="2"/>
  <c r="M47" i="2"/>
  <c r="P46" i="2"/>
  <c r="O46" i="2"/>
  <c r="N46" i="2"/>
  <c r="M46" i="2"/>
  <c r="P45" i="2"/>
  <c r="O45" i="2"/>
  <c r="N45" i="2"/>
  <c r="M45" i="2"/>
  <c r="P44" i="2"/>
  <c r="O44" i="2"/>
  <c r="N44" i="2"/>
  <c r="M44" i="2"/>
  <c r="P43" i="2"/>
  <c r="O43" i="2"/>
  <c r="N43" i="2"/>
  <c r="M43" i="2"/>
  <c r="P41" i="2"/>
  <c r="O41" i="2"/>
  <c r="N41" i="2"/>
  <c r="M41" i="2"/>
  <c r="P40" i="2"/>
  <c r="O40" i="2"/>
  <c r="N40" i="2"/>
  <c r="M40" i="2"/>
  <c r="P39" i="2"/>
  <c r="O39" i="2"/>
  <c r="N39" i="2"/>
  <c r="M39" i="2"/>
  <c r="P38" i="2"/>
  <c r="O38" i="2"/>
  <c r="N38" i="2"/>
  <c r="M38" i="2"/>
  <c r="P37" i="2"/>
  <c r="O37" i="2"/>
  <c r="N37" i="2"/>
  <c r="M37" i="2"/>
  <c r="P36" i="2"/>
  <c r="O36" i="2"/>
  <c r="N36" i="2"/>
  <c r="M36" i="2"/>
  <c r="P35" i="2"/>
  <c r="O35" i="2"/>
  <c r="N35" i="2"/>
  <c r="M35" i="2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16" i="2"/>
  <c r="O16" i="2"/>
  <c r="N16" i="2"/>
  <c r="M16" i="2"/>
  <c r="P15" i="2"/>
  <c r="O15" i="2"/>
  <c r="N15" i="2"/>
  <c r="M15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</calcChain>
</file>

<file path=xl/sharedStrings.xml><?xml version="1.0" encoding="utf-8"?>
<sst xmlns="http://schemas.openxmlformats.org/spreadsheetml/2006/main" count="873" uniqueCount="491">
  <si>
    <t>2019 წლის წლიური მაჩვენებელი</t>
  </si>
  <si>
    <t>რეგიონი</t>
  </si>
  <si>
    <t>მუნიციპალიტეტი</t>
  </si>
  <si>
    <t>მისამართი</t>
  </si>
  <si>
    <t>ყველა ინტენსიური დაყოვნება (წუთები)</t>
  </si>
  <si>
    <t>ყველა რეანიმაცია დაყოვნება (წუთები)</t>
  </si>
  <si>
    <t>R40.2 დაყოვნება წუთებში</t>
  </si>
  <si>
    <t>J80 დაყოვნება წუთებში</t>
  </si>
  <si>
    <t>R65 დაყოვნება წუთებში</t>
  </si>
  <si>
    <t>A41.9 დაყოვნება წუთებში</t>
  </si>
  <si>
    <t>სს "ევექსის ჰოსპიტალები" - ბათუმის რეფერალური ჰოსპიტალი</t>
  </si>
  <si>
    <t>აჭარა</t>
  </si>
  <si>
    <t>ბათუმი</t>
  </si>
  <si>
    <t>ბაგრატიონის ქ. N 125</t>
  </si>
  <si>
    <t>სს "ევექსის ჰოსპიტალები" - მ. იაშვილის სახელობის ბათუმის დედათა და ბავშვთა ცენტრალური ჰოსპიტალი</t>
  </si>
  <si>
    <t>აეროპორტის გზატკეცილი N64</t>
  </si>
  <si>
    <t>შპს "BROTHERS"</t>
  </si>
  <si>
    <t>ქ.ბათუმი, გენ. ა.აბაშიძის ქ.N14</t>
  </si>
  <si>
    <t>შპს "ბათუმის სამედიცინო ცენტრი"</t>
  </si>
  <si>
    <t>ბათუმი, კახაბერის ქ. N36</t>
  </si>
  <si>
    <t>შპს ,, ირის ბორჩაშვილის სახელობის ჯანმრთელობის ცენტრი მედინა"</t>
  </si>
  <si>
    <t>ბათუმი,ფრიდონ ხალვაშის გამზირი 237</t>
  </si>
  <si>
    <t>შპს ,,ქალაქ ბათუმის მრავალპროფილიანი სამშობიარო სახლი</t>
  </si>
  <si>
    <t>ბათუმი, რუსთაველის 39</t>
  </si>
  <si>
    <t>შპს მაღალტექნოლოგიური ჰოსპიტალი მედცენტრი</t>
  </si>
  <si>
    <t>ქ.ბათუმი, პუშკინის ქ.N118/120</t>
  </si>
  <si>
    <t>შპს მედ ემერჯენსი</t>
  </si>
  <si>
    <t>ქ.ბათუმი,მელიქიშვილის ქ.N102 ბ.</t>
  </si>
  <si>
    <t>შპს მედალფა</t>
  </si>
  <si>
    <t>ბათუმი,ნიკოლოზ გოგოლის შესახვევი N2</t>
  </si>
  <si>
    <t>შპს ქ. ბათუმის რესპუბლიკური კლინიკური საავადმყოფო</t>
  </si>
  <si>
    <t>ბათუმი, ტბელ აბუსერიძის ქ.#2</t>
  </si>
  <si>
    <t>სს "ევექსის კლინიკები"-ქედის კლინიკა</t>
  </si>
  <si>
    <t>ქედა</t>
  </si>
  <si>
    <t>რუსთაველის ქ.N14</t>
  </si>
  <si>
    <t>სს "სამედიცინო კორპორაცია ევექსი"  – ქედის ჰოსპიტალი</t>
  </si>
  <si>
    <t>რუსთაველის ქ N 14</t>
  </si>
  <si>
    <t>სს "ევექსის ჰოსპიტლები"  – ქობულეთის ჰოსპიტალი</t>
  </si>
  <si>
    <t>ქობულეთი</t>
  </si>
  <si>
    <t>აბაშიძის ქ N18, მიმდებარედ</t>
  </si>
  <si>
    <t>სს ქობულეთის სამედიცინო ცენტრი</t>
  </si>
  <si>
    <t>ქობულეთი, თბილისის ქ. #31</t>
  </si>
  <si>
    <t>სს "ევექსის კლინიკები"-შუახევის კლინიკა</t>
  </si>
  <si>
    <t>შუახევი</t>
  </si>
  <si>
    <t>რუსთაველის ქ.N32</t>
  </si>
  <si>
    <t>სს "სამედიცინო კორპორაცია ევექსი"  – შუახევის ჰოსპიტალი</t>
  </si>
  <si>
    <t>რუსთაველის ქ N 32</t>
  </si>
  <si>
    <t>სს "ევექსის კლინიკები"-ხულოს კლინიკა</t>
  </si>
  <si>
    <t>ხულო</t>
  </si>
  <si>
    <t>აღმაშენებლის ქ.N1</t>
  </si>
  <si>
    <t>სს "სამედიცინო კორპორაცია ევექსი" – ხულოს ჰოსპიტალი</t>
  </si>
  <si>
    <t>აღმაშენებლის ქ N1</t>
  </si>
  <si>
    <t>შპს მედალფა_ლანჩხუთი</t>
  </si>
  <si>
    <t>გურია</t>
  </si>
  <si>
    <t>ლანჩხუთი</t>
  </si>
  <si>
    <t>ლანჩხუთი, ჟორდანიას ქ. 136 (თბილისი, ჯ. ბაგრატიონის ქ. №6ა)</t>
  </si>
  <si>
    <t>შპს რეგიონული ჯანდაცვის ცენტრი</t>
  </si>
  <si>
    <t>ლანჩხუთი, ჭანტურიას ქუჩა N21</t>
  </si>
  <si>
    <t>დოსტაქარი</t>
  </si>
  <si>
    <t>ოზურგეთი</t>
  </si>
  <si>
    <t>ოზურგეთი რ–ნი ლეკიანი</t>
  </si>
  <si>
    <t>შპს მედალფა_ოზურგეთი</t>
  </si>
  <si>
    <t>ოზურგეთი, ე. ნინოშვილის ქ. №3 (იყო ჟღენტის ქ. №4) (თბილისი, ჯ. ბაგრატიონის ქ. №6ა)</t>
  </si>
  <si>
    <t>შპს "მედალფა"</t>
  </si>
  <si>
    <t>ჩოხატაური</t>
  </si>
  <si>
    <t>ჩოხატაური, თბილისის ქუჩა N10</t>
  </si>
  <si>
    <t>შპს "ჯანმრთელობის სახლი გურიაში"</t>
  </si>
  <si>
    <t>ი.ჭავჭავაძის ქ. N1</t>
  </si>
  <si>
    <t>gio_test_test</t>
  </si>
  <si>
    <t>თბილისი</t>
  </si>
  <si>
    <t>გლდანი-ნაძალადევის რაიონი</t>
  </si>
  <si>
    <t>asdasdasdasdasd. 111</t>
  </si>
  <si>
    <t>სს ჯერარსი</t>
  </si>
  <si>
    <t>თბილისი, მუხიანის 2ა, თემქის დასახლება,სს თემქა პურის შესასვლელთან, ნაკვეთი N01/011-ის მიმდებარედ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</si>
  <si>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</si>
  <si>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ქ. თბილისი. გუდამაყრის ქ.N4</t>
  </si>
  <si>
    <t>შპს "თბილისის პედიატრიული პრივატ კლინიკა"</t>
  </si>
  <si>
    <t>თბილისი, თემქა,მე-11 მ/რ. I-კვ</t>
  </si>
  <si>
    <t>შპს "რედი"</t>
  </si>
  <si>
    <t>თბილისი, გურამიშვილის გამზირი №84</t>
  </si>
  <si>
    <t>შპს ,,ენენსი"</t>
  </si>
  <si>
    <t>ქ. თბილისი.ველისციხის ქ. N5ა</t>
  </si>
  <si>
    <t>შპს 5 კლინიკური საავადმყოფო</t>
  </si>
  <si>
    <t>თბილისი, თემქა,მე-11 მ/რ, I კვარტალი</t>
  </si>
  <si>
    <t>შპს Mმედი22</t>
  </si>
  <si>
    <t>თბილისი,ნ. ბუაჩიძის №12-ა</t>
  </si>
  <si>
    <t>შპს მალხაზ კაციაშვილის მრავალპროფილური, გადაუდებელი დახმარების ცენტრი</t>
  </si>
  <si>
    <t>ქ.თბილისი, ალეკო გობრონიძის ქ.N10.</t>
  </si>
  <si>
    <t>შპს ოპტიმალ მედი</t>
  </si>
  <si>
    <t>თბილისი. თრიალეთის N50</t>
  </si>
  <si>
    <t>შპს პირველი სამედიცინო ცენტრი</t>
  </si>
  <si>
    <t>თბილისი, ცოტნე დადიანის N255</t>
  </si>
  <si>
    <t>შპს ქართულ - ჰოლანდიური ჰოსპიტალი</t>
  </si>
  <si>
    <t>თბილისი,გობრონიძის ქN27</t>
  </si>
  <si>
    <t>შპს წინამძღვრიშვილის სახელობის კარდიოლოგიის ცენტრი (გერმანულ-ქართული კლინიკა)</t>
  </si>
  <si>
    <t>გუდამაყრის შეს. #2</t>
  </si>
  <si>
    <t>ა(ა)იპ "ნიუ ვიჟენ საუნივერსიტეტო ჰოსპიტალი"</t>
  </si>
  <si>
    <t>დიდუბე-ჩუღურეთის რაიონი</t>
  </si>
  <si>
    <t>თბილისი, ლუბლიანას ქუჩა N13 / მიხეილ ჭიაურელის ქუჩა N6</t>
  </si>
  <si>
    <t>ა(ა)იპ ჯო ენის სამედიცინო ცენტრი</t>
  </si>
  <si>
    <t>თბილისი, ლუბლიანას №21</t>
  </si>
  <si>
    <t>ააიპ ბერძნული სამედიცინო ფონდი "ჰიპოკრატე"</t>
  </si>
  <si>
    <t>თბილისი, ნინოშვილის N23</t>
  </si>
  <si>
    <t>სს "ევექსის ჰოსპიტლები"- ტრავმატოლოგიური ჰოსპიტალი</t>
  </si>
  <si>
    <t>ქ. თბილისი, ლუბლიანას ქ. # 21</t>
  </si>
  <si>
    <t>სს "ტუბერკულოზისა და ფილტვის დაავადებათა ეროვნული ცენტრი"</t>
  </si>
  <si>
    <t>ქ.თბილისი, აჭარის ქ. N8.</t>
  </si>
  <si>
    <t>სს „ევექსის ჰოსპიტალები“ - ი. ციციშვილის სახელობის ბავშვთა კლინიკა</t>
  </si>
  <si>
    <t>ლუბლიანას ქუჩა №21 ა</t>
  </si>
  <si>
    <t>სს „ევექსის ჰოსპიტლები“ - მ. იაშვილის სახელობის ბავშვთა ცენტრალური საავადმყოფო</t>
  </si>
  <si>
    <t>ლუბლიანას ქუჩა №2/6</t>
  </si>
  <si>
    <t>სს გერმანული ჰოსპიტალი</t>
  </si>
  <si>
    <t>ქ.თბილისი,კოსმონავტების სანაპირო 45ა</t>
  </si>
  <si>
    <t>სს კ. ერისთავის სახელობის ექსპერიმენტული და კლინიკური ქირურგიის ეროვნული ცენტრი</t>
  </si>
  <si>
    <t>თბილისი, ჩაჩავას  №5</t>
  </si>
  <si>
    <t>ქ. თბილისი, ლუბლიანას ქ. N29</t>
  </si>
  <si>
    <t>სსიპ თბილისის სახელმწიფო სამედიცინო უნივერსიტეტი</t>
  </si>
  <si>
    <t>თბილისი, ლუბლიანას ქ. №21</t>
  </si>
  <si>
    <t>შპს  ბოხუას სახელობის კარდიოვასკულარული ცენტრი</t>
  </si>
  <si>
    <t>თბილისი, ჩაჩავას ქ. №1, ლუბლიანას ქ.N5.</t>
  </si>
  <si>
    <t>შპს "აკად. გ. ჩაფიძის სახელობის გადაუდებელი კარდიოლოგიის ცენტრი"</t>
  </si>
  <si>
    <t>თბილისი, ლუბლიანას №4</t>
  </si>
  <si>
    <t>შპს "ალექსანდრე ალადაშვილის სახელობის კლინიკა"</t>
  </si>
  <si>
    <t>ქ.თბილისი, უზნაძის ქ.N103</t>
  </si>
  <si>
    <t>შპს "გაგუას კლინიკა"</t>
  </si>
  <si>
    <t>ლუბლიანას ქ.N13/მ.ჭიაურელის ქ.N6.</t>
  </si>
  <si>
    <t>შპს "გადაუდებელი მედიცინის ცენტრი"</t>
  </si>
  <si>
    <t>ქ.თბილისი,ჩაჩავას ქ.N1/ლუბლიანის ქ.N5(ნაკვეთი N6/17)</t>
  </si>
  <si>
    <t>შპს "იმედის კლინიკა"</t>
  </si>
  <si>
    <t>ქ. თბილისი, სოფელი დიღომი, ვეფხისტყაოსნის 38</t>
  </si>
  <si>
    <t>შპს "ისრაელი-საქართველოს სამედიცინო კვლევითი კლინიკა ჰელსიკორი"</t>
  </si>
  <si>
    <t>თევდორე მღვდლის 13</t>
  </si>
  <si>
    <t>შპს "ფრანგულ-გერმანული ხუჯაძე-გოგნიაშვილის ყელ-ყურ-ცხვირის კლინიკა"</t>
  </si>
  <si>
    <t>თბილისი. დ. უზნაძის 103</t>
  </si>
  <si>
    <t>შპს „თბილისის გულისა და სისხლძარღვთა კლინიკა“</t>
  </si>
  <si>
    <t>თბილისი, ლუბლიანას ქ. #18/20 (იურიდიული ლუბლიანას ქ. 18/20)</t>
  </si>
  <si>
    <t>შპს N ქირონ +</t>
  </si>
  <si>
    <t>თბილისი, ლუბლიანას ქ. №5</t>
  </si>
  <si>
    <t>შპს აკადემიკოს ო. ღუდუშაურის სახელობის ეროვნული სამედიცინო ცენტრი</t>
  </si>
  <si>
    <t>თბილისი,ნოდარ ბოხუას ქ.N12/ლუბლიანას ქ.N66</t>
  </si>
  <si>
    <t>შპს ემბრიო</t>
  </si>
  <si>
    <t>თბილისი, ლუბლიანას ქ. N2/6</t>
  </si>
  <si>
    <t>შპს ექიმთა დახელოვნების უროლოგიისა და გადაუდებელი დახმარების კლინიკა</t>
  </si>
  <si>
    <t>თბილისი, ლუბლიანას ქ. N5</t>
  </si>
  <si>
    <t>შპს თბილისის ცენტრალური საავადმყოფო</t>
  </si>
  <si>
    <t>ქ.თბილისი, ლუბლიანას ქ.#5/ჩაჩავას 1</t>
  </si>
  <si>
    <t>შპს ნიუ ჰოსპიტალს</t>
  </si>
  <si>
    <t>თბილისი, გორგასლის/კრწანისის ქ, N 71/12 (თბილისი, აღმაშენებლის 148/111)</t>
  </si>
  <si>
    <t>შპს ღია გული</t>
  </si>
  <si>
    <t>თბილისი, თემქის დასახლება XI მ/რ I კვარტალი (1/47) (ყოფილი ჩაჩავას ქ. N5)</t>
  </si>
  <si>
    <t>შპს წმინდა ლაზარეს კლინიკა</t>
  </si>
  <si>
    <t>თბილისი, ლუბლიანას ქ. 13 /მ. ჭიაურელის 6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</si>
  <si>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</si>
  <si>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თბილისი, ლუბლიანას ქ. N33</t>
  </si>
  <si>
    <t>შპს ჰერა 2011</t>
  </si>
  <si>
    <t>სს "უნივერსალური სამედიცინო ცენტრი"</t>
  </si>
  <si>
    <t>ვაკე-საბურთალოს რაიონი</t>
  </si>
  <si>
    <t>ლისის ტბის მიმდებარედ N4</t>
  </si>
  <si>
    <t>სს ნეო მედი</t>
  </si>
  <si>
    <t>ქრისტინე შარაშიძის ქ. N12</t>
  </si>
  <si>
    <t>შპს "გლობალმედ"</t>
  </si>
  <si>
    <t>ქ.თბილისი, ყიფშიძის ქ.N3ბ</t>
  </si>
  <si>
    <t>შპს "თბილისი სითი მედიქალ"</t>
  </si>
  <si>
    <t>ალ. ყაზბეგის გამზ. N34</t>
  </si>
  <si>
    <t>შპს "ჰელსი ჯორჯია"</t>
  </si>
  <si>
    <t>თბილისი. პ. ქავთარაძის N21ა</t>
  </si>
  <si>
    <t>შპს ავერსის კლინიკა</t>
  </si>
  <si>
    <t>ქ.თბილისი, ვაჟა-ფშაველას 27ბ</t>
  </si>
  <si>
    <t>შპს აკადემიკოს ვახტანგ ბოჭორიშვილის კლინიკა.</t>
  </si>
  <si>
    <t>თბილისი, ალ. ყაზბეგის გამზირი N16</t>
  </si>
  <si>
    <t>შპს აკადემიკოს ნიკოლოზ ყიფშიძის სახელობის ცენტრალური საუნივერსიტეტო კლინიკა</t>
  </si>
  <si>
    <t>ქ. თბილისი, ვაჟა-ფშაველას  №29</t>
  </si>
  <si>
    <t>შპს დავით დავარაშვილის კლინიკა</t>
  </si>
  <si>
    <t>ვაჟა-ფშაველას გამზ. # 83/11</t>
  </si>
  <si>
    <t>შპს ვივამედი</t>
  </si>
  <si>
    <t>ქ.თბილისი,დავით აღმაშენებლის ხეივანი მე-12 კმ.ნაკვეთი 1470</t>
  </si>
  <si>
    <t>შპს თბილისის გულის ცენტრი</t>
  </si>
  <si>
    <t>ქ.თბილისი, ვაჟა-ფშაველას N83/11.</t>
  </si>
  <si>
    <t>შპს თიმი-თბილისის მედიცინის ინსტიტუტი</t>
  </si>
  <si>
    <t>ქ.თბილისი,ს.ცინცაძის N16</t>
  </si>
  <si>
    <t>შპს ინოვა</t>
  </si>
  <si>
    <t>თბილისი, სანდრო ეულის ქ. 7</t>
  </si>
  <si>
    <t>შპს კავკასიის მედიცინის ცენტრი</t>
  </si>
  <si>
    <t>(სათაო) თბილისი პ.ქავთარაძის ქ.#23</t>
  </si>
  <si>
    <t>შპს ს. ხეჩინაშვილის სახელობის საუნივერსიტეტო კლინიკა</t>
  </si>
  <si>
    <t>თბილისი, ი. ჭავჭავაძის გამზირი №33</t>
  </si>
  <si>
    <t>ააიპ საქართველოს საპატრიარქოს თერაპიული კლინიკა უპოვართათვის და მისი განვითარების ფონდი</t>
  </si>
  <si>
    <t>ისანი-სამგორის რაიონი</t>
  </si>
  <si>
    <t>ქ. თბილისი, წინანდლის N9</t>
  </si>
  <si>
    <t>სს „ევექსის ჰოსპიტლები“ - ივ. ბოკერიას სახელობის ჰოსპიტალი</t>
  </si>
  <si>
    <t>ქინძმარაულის I შესახვევი, №1-ში</t>
  </si>
  <si>
    <t>შპს "ამტელ ჰოსპიტალ პირველი კლინიკური"</t>
  </si>
  <si>
    <t>თბილისი, წინანდლის ქ. №9</t>
  </si>
  <si>
    <t>შპს "თბილისის ზღვის ჰოსპიტალი"</t>
  </si>
  <si>
    <t>ქ.თბილისი, დასახლება ვარკეთილი-3, მ/რ 4 -ის მიმდებარე ნაკვეთი 14/430.</t>
  </si>
  <si>
    <t>შპს "სამკურნალო-სადიაგნოსტიკო ცენტრი სამგორი მედი"</t>
  </si>
  <si>
    <t>თბილისი, კახეთის გზატკეცილი N23</t>
  </si>
  <si>
    <t>შპს ალ. წულუკიძის სახელობის უროლოგიის ეროვნული ცენტრი</t>
  </si>
  <si>
    <t>თბილისი, წინანდლის №27</t>
  </si>
  <si>
    <t>შპს ბაიები</t>
  </si>
  <si>
    <t>ქ. თბილისი. ჟანი კალანდაძის ქ. N26</t>
  </si>
  <si>
    <t>შპს გადაუდებელი ქირურგიისა და ტრავმატოლოგიის ცენტრი</t>
  </si>
  <si>
    <t>თბილისი, წინანდლის N9</t>
  </si>
  <si>
    <t>შპს კარდიოლოგიური კლინიკა გული</t>
  </si>
  <si>
    <t>შპს მაღალი სამედიცინო ტექნოლოგიების ცენტრი, საუნივერსიტეტო კლინიკა</t>
  </si>
  <si>
    <t>თბილისი, წინანდლის ქ. #9</t>
  </si>
  <si>
    <t>ს/ს ჩაჩავას კლინიკა</t>
  </si>
  <si>
    <t>ძველი თბილისის რაიონი</t>
  </si>
  <si>
    <t>თბილისი, კოსტავას №38</t>
  </si>
  <si>
    <t>შპს "მედ ჯორჯია"</t>
  </si>
  <si>
    <t>თბილისი, რუსთავის გზატკეცილი №18/22</t>
  </si>
  <si>
    <t>შპს "პინეო სამედიცინო ეკოსისტემა"</t>
  </si>
  <si>
    <t>ქ. თბილისი, გორგასლის ქ. 93</t>
  </si>
  <si>
    <t>შპს საქართველოს საპატრიარქოს წმიდა იოაკიმე და ანას სახელობის სამედიცინო ცენტრი</t>
  </si>
  <si>
    <t>ქ.თბილისი, გორგასლისქN95</t>
  </si>
  <si>
    <t>შპს ჯეო ჰოსპიტალს</t>
  </si>
  <si>
    <t>იმერეთი</t>
  </si>
  <si>
    <t>ბაღდათი</t>
  </si>
  <si>
    <t>ბაღდათი,	კახიანის №84 (თბილისი კოსტავას 67, ბინა 71)</t>
  </si>
  <si>
    <t>შპა ,,ჯეო ჰოსპიტალს"</t>
  </si>
  <si>
    <t>ვანი</t>
  </si>
  <si>
    <t>ვანი. თავისუფლების ქ. N84  (ქ. თბილისი, ვაჟა-ფშაველას გამზ. N45)</t>
  </si>
  <si>
    <t>შეზღუდული პასუხისმგებლობის საზოგადოება ფერომედი</t>
  </si>
  <si>
    <t>ზესტაფონი</t>
  </si>
  <si>
    <t>ქ. ზესტაფონი, მაღლაკელიძისN4</t>
  </si>
  <si>
    <t>ზესტაფონი. კეკელიძისა და მელქაძის ქუჩების გადაკვეთა (იყო ზესტაფონი, უზნაძის 142 (თბილისი კოსტავას 67, ბინა 71)</t>
  </si>
  <si>
    <t>ს.ს.სამედიცინო კორპორაცია ევექსი-თერჯოლის ჰოსპიტალი</t>
  </si>
  <si>
    <t>თერჯოლა</t>
  </si>
  <si>
    <t>თერჯოლა. რუსთაველის N69</t>
  </si>
  <si>
    <t>სს "ევექსის კლინიკები"-თერჯოლის კლინიკა</t>
  </si>
  <si>
    <t>რუსთაველის ქ.N69</t>
  </si>
  <si>
    <t>შპს "იმერმედი"-იმერეთის სამხარეო სამედიცინო ცენტრი (თერჯოლამედი)</t>
  </si>
  <si>
    <t>ქ.თერჯოლა, რუსთაველის ქ.N82</t>
  </si>
  <si>
    <t>სამტრედია</t>
  </si>
  <si>
    <t>სამტრედია, კოსტავას ქუჩა (თბილისი კოსტავას 67, ბინა 71)</t>
  </si>
  <si>
    <t>სს საჩხერის რაიონული საავადმყოფო-პოლიკლინიკური გაერთიანება</t>
  </si>
  <si>
    <t>საჩხერე</t>
  </si>
  <si>
    <t>საჩხერე, ივანე გომართელის 17</t>
  </si>
  <si>
    <t>სს "ევექსის კლინიკები"-ტყიბულის კლინიკა</t>
  </si>
  <si>
    <t>ტყიბული</t>
  </si>
  <si>
    <t>თაბუკაშვილის ქ.N10</t>
  </si>
  <si>
    <t>სს "სამედიცინო კორპორაცია ევექსი"-ტყიბულის ჰოსპიტალი</t>
  </si>
  <si>
    <t>თანამედროვე სამედიცინო ტექნოლოგიების დასავლეთის რეგიონალური ცენტრი</t>
  </si>
  <si>
    <t>ქუთაისი</t>
  </si>
  <si>
    <t>ქ.ქუთაისი,ფოთის ქუჩა N40</t>
  </si>
  <si>
    <t>სს "ევექსის კლინიკები"-წმინდა ნიკოლოზის სახელობის სამედიცინო ცენტრი</t>
  </si>
  <si>
    <t>პ.იაშვილის ქ.N9 ნაკვეთი N3/პ.იაშვილის N11/ნაზარიშვილის N30/პ.იაშვილის ქ.N9 ნაკვეთი N1</t>
  </si>
  <si>
    <t>სს "ევექსის ჰოსპიტლები" - ონკოლოგიის ცენტრი</t>
  </si>
  <si>
    <t>ჯავახიშვილის ქ N85/ ჯავახიშვილის ქ N83ა</t>
  </si>
  <si>
    <t>სს "ევექსის ჰოსპიტლები"-ქუთაისის რეფერალური ჰოსპიტალი</t>
  </si>
  <si>
    <t>ქუთაისი. ოცხელის N2  ნაკვეთი  N2</t>
  </si>
  <si>
    <t>სს "სამედიცინო კორპორაცია ევექსი"  – წმინდა ნიკოლოზის სახელობის სამედიცინო ცენტრი</t>
  </si>
  <si>
    <t>პ. იაშვილის ქ N 9 (ნაკვეთი 3) პ. იაშვილის N 11/ნაზარაშვილის ქ N 30/ პ.იაშვილის N 9 (ნაკვეთი 1)</t>
  </si>
  <si>
    <t>შეზღუდული პასუხისმგებლობის პარტნიორობა მეტაკო-ს წარმომადგენლობა საქართველოში</t>
  </si>
  <si>
    <t>ქუთაისი, გალაქტიონ ტაბიძის 72 დ</t>
  </si>
  <si>
    <t>შპს "ხონელიძის კლინიკა"</t>
  </si>
  <si>
    <t>ქუთაისი, ლორთქიფანიძის ქ. N11</t>
  </si>
  <si>
    <t>შპს ,,უნიქალმედი"</t>
  </si>
  <si>
    <t>ქუთაისი, აკ. წერეთლის მე-5 შეს. N4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</si>
  <si>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</si>
  <si>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ქ. ქუთაისი, ჯავახიშვილის ქ.N83ა</t>
  </si>
  <si>
    <t>შპს კლინიკა ბომონდი</t>
  </si>
  <si>
    <t>ქ.ქუთაისი, ზ.გამსახურდიას 1 შეს. N15.</t>
  </si>
  <si>
    <t>შპს კლინიკა-ლჯ</t>
  </si>
  <si>
    <t>ქუთაისი, ჩეჩელაშვილის ქ. N6ა</t>
  </si>
  <si>
    <t>შპს ლჯ და კომპანია - დასავლეთ საქართველოს ტუბერკულოზისა და ინფექციურ პათოლოგიათა ცენტრი</t>
  </si>
  <si>
    <t>ქუთაისი, პეტრე ჩხობაძის ქ.N20.</t>
  </si>
  <si>
    <t>შპს მულტიპროფილური ჰოსპიტალი - მედიქალ სიტი და ინფექციურ დაავადებათა მართვის ცენტრი</t>
  </si>
  <si>
    <t>ქუთაისი, ფოთის ქ. №40</t>
  </si>
  <si>
    <t>შპს ო.ჩხობაძის სახელობის ინვალიდთა და ხანდაზმულთა სამკურნალო-სარეაბილიტაციო კლინიკური ცენტრი</t>
  </si>
  <si>
    <t>ქუთაისი, ტოლბუხინის ქ. №16</t>
  </si>
  <si>
    <t>ქ.ქუთაისი, ჩხობაძის ქ N20(ყოფილი ტოლბუხიძისN16)</t>
  </si>
  <si>
    <t>შპს ქუთაისის N3 სამშობიარო სახლი</t>
  </si>
  <si>
    <t>ქუთაისი, ჯავახიშვილის ქ. N11</t>
  </si>
  <si>
    <t>შპს ქუთაისის ახალი №2 სამშობიარო სახლი</t>
  </si>
  <si>
    <t>ლორთქიფანიძის ქ. N13</t>
  </si>
  <si>
    <t>შპს ქუთაისის საეკლესიო საავადმყოფო - "წმ. დავით აღმაშენებლის სახელობის  ქსენონი "</t>
  </si>
  <si>
    <t>ქუთაისი, ახალგაზრდობის გამზ. N21</t>
  </si>
  <si>
    <t>შპს ქუთაისის ცენტრალური საავადმყოფო</t>
  </si>
  <si>
    <t>ქ. ქუთაისი.  სოლომონ 1 -ის N10</t>
  </si>
  <si>
    <t>შპს ჰოსპიტალ სერვისი</t>
  </si>
  <si>
    <t>ჩხობაძის 16</t>
  </si>
  <si>
    <t>ჭიათურა</t>
  </si>
  <si>
    <t>ჭიათურა, ჭანტურიას ქ. N20  (ქ. თბილისი კოსტავას 67, ბინა 71) / აღმაშენებლის ქ. 14</t>
  </si>
  <si>
    <t>ხარაგაული</t>
  </si>
  <si>
    <t>ხარაგაული, წერეთლის ქუჩა N19 / დევდარიანის ქ. # 41</t>
  </si>
  <si>
    <t>შპს რეგიონული ჯანდაცვის ცენტრი -ბორითის გადაუდებელი დახმარების კლინიკა</t>
  </si>
  <si>
    <t>სოფელი ბორითი</t>
  </si>
  <si>
    <t>სს "ევექსის კლინიკები"-ხონის კლინიკა</t>
  </si>
  <si>
    <t>ხონი</t>
  </si>
  <si>
    <t>სოლომონ მეორის ქ.N21</t>
  </si>
  <si>
    <t>სს "სამედიცინო კორპორაცია ევექსი"-ხონის ჰოსპიტალი</t>
  </si>
  <si>
    <t>ხონი.სოლომონ მეორის ქ.N21</t>
  </si>
  <si>
    <t>სს „სამედიცინო კორპორაცია ევექსი“ - ახმეტის ჰოსპიტალი</t>
  </si>
  <si>
    <t>კახეთი</t>
  </si>
  <si>
    <t>ახმეტა</t>
  </si>
  <si>
    <t>რუსთაველის ქუჩა, №78ა</t>
  </si>
  <si>
    <t>სს"ევექსის კლინიკები"-ახმეტის კლინიკა</t>
  </si>
  <si>
    <t>რუსთაველის ქუჩა N78ა</t>
  </si>
  <si>
    <t>გურჯაანი</t>
  </si>
  <si>
    <t>გურჯაანი, მარჯანიშვილის ქ. №35 (იყო ქ. გურჯაანი, კოსტავას შესახვევი 1 N4  (თბილისი კოსტავას 67, ბინა 71)</t>
  </si>
  <si>
    <t>დედოფლისწყარო</t>
  </si>
  <si>
    <t>დედოფლისწყარო, ნატროშვილის ქუჩა</t>
  </si>
  <si>
    <t>სს „ევექსი ჰოსპიტალები“ - თელავის რეფერალური ჰოსპიტალი</t>
  </si>
  <si>
    <t>თელავი</t>
  </si>
  <si>
    <t>სეხნიაშვილის ქ. №1</t>
  </si>
  <si>
    <t>შპს "ავთანდილ ყამბარაშვილის კლინიკა"</t>
  </si>
  <si>
    <t>თელავი, ალადაშვილის ქ. N6</t>
  </si>
  <si>
    <t>შპს ბავშვთა ჯანმრთელობის ცენტრი</t>
  </si>
  <si>
    <t>თელავი, ალადაშვილის ქ.№2</t>
  </si>
  <si>
    <t xml:space="preserve">შპს თელავის რაიონული საავადმყოფო </t>
  </si>
  <si>
    <t>თელავი, ალადაშვილის №2</t>
  </si>
  <si>
    <t>შპს ,,არქიმედეს კლინიკა"</t>
  </si>
  <si>
    <t>ლაგოდეხი</t>
  </si>
  <si>
    <t>ლაგოდეხი. ჯანელიძის ქუჩა</t>
  </si>
  <si>
    <t>შპს არქიმედეს კლინიკა</t>
  </si>
  <si>
    <t>ლაგოდეხი, 9 აპრილის ქუჩა (თბილისი, ალ. ყაზბეგის №34)</t>
  </si>
  <si>
    <t>საგარეჯო</t>
  </si>
  <si>
    <t>საგარეჯო, კახეთის გზატკეცილი №13 (თბილისი კოსტავას 67, ბინა 71)</t>
  </si>
  <si>
    <t>სიღნაღი</t>
  </si>
  <si>
    <t>სიღნაღი, წნორი, მშვიდობის ქუჩა (თბილისი, ალ. ყაზბეგის №34)</t>
  </si>
  <si>
    <t>სს „სამედიცინო კორპორაცია ევექსი“ - ყვარელის ჰოსპიტალი</t>
  </si>
  <si>
    <t>ყვარელი</t>
  </si>
  <si>
    <t>ილია ჭავჭავაძის ქუჩა, №3ა</t>
  </si>
  <si>
    <t>სს"ევექსის კლინიკები"-ყვარელის კლინიკა</t>
  </si>
  <si>
    <t>ჭავჭავაძის ქ N3ა</t>
  </si>
  <si>
    <t>მცხეთა-მთიანეთი</t>
  </si>
  <si>
    <t>დუშეთი</t>
  </si>
  <si>
    <t>დუშეთი,	სტალინის ქ. №71 (თბილისი კოსტავას 67, ბინა 71)</t>
  </si>
  <si>
    <t>თიანეთი</t>
  </si>
  <si>
    <t>თიანეთი, რუსთაველის ქ. # 75</t>
  </si>
  <si>
    <t>შპს ,, მცხეთის სამედიცინო ცენტრი"</t>
  </si>
  <si>
    <t>მცხეთა</t>
  </si>
  <si>
    <t>ქ. მცხეთა, სამხედროს ქ. N20</t>
  </si>
  <si>
    <t>მცხეთა, ღვინჯილიას ქ. N5 (თბილისი კოსტავას 67, ბინა 71)</t>
  </si>
  <si>
    <t>შპს "რეგიონული ჯანდაცვის ცენტრი"</t>
  </si>
  <si>
    <t>ყაზბეგი</t>
  </si>
  <si>
    <t>ყაზბეგის რ-ნი,დაბა გუდაური</t>
  </si>
  <si>
    <t>სტეფანწმინდა, ალ. ყაზბეგის ქ. # 35</t>
  </si>
  <si>
    <t>რაჭა-ლეჩხუმი და ქვემო სვანეთი</t>
  </si>
  <si>
    <t>ამბროლაური</t>
  </si>
  <si>
    <t>ამბროლაური, ბრატისლავა-რაჭის ქ.N11</t>
  </si>
  <si>
    <t>ლენტეხი</t>
  </si>
  <si>
    <t>ლენტეხი, დავით აღმაშენებლის ქ N1</t>
  </si>
  <si>
    <t>ონი</t>
  </si>
  <si>
    <t>ონი, ვახტანგ VI ქ. N10</t>
  </si>
  <si>
    <t>ცაგერი</t>
  </si>
  <si>
    <t>ცაგერი, რუსთაველის ქ N31</t>
  </si>
  <si>
    <t>სს "სამედიცინო კორპორაცია ევექსი"- აბაშის ჰოსპიტალი</t>
  </si>
  <si>
    <t>სამეგრელო და ზემო სვანეთი</t>
  </si>
  <si>
    <t>აბაშა</t>
  </si>
  <si>
    <t>აბაშა, თავისუფლების ქ. # 141</t>
  </si>
  <si>
    <t>სს"ევექსის კლინიკები"-აბაშის კლინიკა</t>
  </si>
  <si>
    <t>თავისუფლების ქ N143</t>
  </si>
  <si>
    <t>სს "ევექსის ჰოსპიტლები" - ზუგდიდის რეფერალური ჰოსპიტალი</t>
  </si>
  <si>
    <t>ზუგდიდი</t>
  </si>
  <si>
    <t>ზუგდიდი, გამსახურდიას ქ. # 206</t>
  </si>
  <si>
    <t>შპს "ნლი"</t>
  </si>
  <si>
    <t>ზუგდიდი,კიტიას ქ.N21</t>
  </si>
  <si>
    <t>ქ. ზუგდიდი, კ. გამსახურდიას ქ. N36</t>
  </si>
  <si>
    <t>შპს ლაიფი</t>
  </si>
  <si>
    <t>ზუგდიდი, სოფ. ჭითაწყარო, ბარამიას ქ. N69</t>
  </si>
  <si>
    <t>სს "ევექსის კლინიკები"-მარტვილის კლინიკა</t>
  </si>
  <si>
    <t>მარტვილი</t>
  </si>
  <si>
    <t>მშვიდობის ქ.N111</t>
  </si>
  <si>
    <t>სს "სამედიცინო კორპორაცია ევექსი"- მარტვილის ჰოსპიტალი</t>
  </si>
  <si>
    <t>მარტვილი, მშვიდობის ქ. # 111</t>
  </si>
  <si>
    <t>შპს "მესტიის საავადმყოფო-ამბულატორიული გაერთიანება".</t>
  </si>
  <si>
    <t>მესტია</t>
  </si>
  <si>
    <t>მესტია, ი.გაბლიანის ქ.N13.</t>
  </si>
  <si>
    <t>შპს "არქიმედეს კლინიკა"</t>
  </si>
  <si>
    <t>სენაკი</t>
  </si>
  <si>
    <t>სენაკი,რუსთაველის ქ.110</t>
  </si>
  <si>
    <t>შპს სენა-მედი</t>
  </si>
  <si>
    <t>ქ. სენაკი, ჭყონდიდელის 13.</t>
  </si>
  <si>
    <t>სს "ევექსის ჰოსპიტლები"  – ფოთის ჰოსპიტალი</t>
  </si>
  <si>
    <t>ფოთი</t>
  </si>
  <si>
    <t>გურიის ქ N171</t>
  </si>
  <si>
    <t>სს "ევექსის კლინიკები"-ჩხოროწყუს კლინიკა</t>
  </si>
  <si>
    <t>ჩხოროწყუ</t>
  </si>
  <si>
    <t>ჩხოროწყუ,აღმაშენებლის ქ.N19</t>
  </si>
  <si>
    <t>სს "სამედიცინო კორპორაცია ევექსი"- ჩხოროწყუს ჰოსპიტალი</t>
  </si>
  <si>
    <t>ჩხოროწყუ, აღმაშენებლის ქ. # 19</t>
  </si>
  <si>
    <t>სს "ევექსის კლინიკები"-წალენჯიხის კლინიკა</t>
  </si>
  <si>
    <t>წალენჯიხა</t>
  </si>
  <si>
    <t>წალენჯიხა,ჭურღულიას ქ.N6</t>
  </si>
  <si>
    <t>სს "სამედიცინო კორპორაცია ევექსი"- წალენჯიხის ჰოსპიტალი</t>
  </si>
  <si>
    <t>წალენჯიხა, ჭურღულიას ქ. # 6</t>
  </si>
  <si>
    <t>სს "ევექსის კლინიკები"-ხობის კლინიკა</t>
  </si>
  <si>
    <t>ხობი</t>
  </si>
  <si>
    <t>ჭყონდიდელის ქ.N2</t>
  </si>
  <si>
    <t>სს "სამედიცინო კორპორაცია ევექსი"-ხობის ჰოსპიტალი</t>
  </si>
  <si>
    <t>სს "სამედიცინო კორპორაცია ევექსი" -  ადიგენის ჰოსპიტალი</t>
  </si>
  <si>
    <t>სამცხე-ჯავახეთი</t>
  </si>
  <si>
    <t>ადიგენი</t>
  </si>
  <si>
    <t>ბალახაშვილის ქ N 11</t>
  </si>
  <si>
    <t>სს"ევექსის კლინიკები"-ადიგენის კლინიკა</t>
  </si>
  <si>
    <t>დაბა ადიგენი,ბალახაშვილის ქ N11</t>
  </si>
  <si>
    <t>სს "სამედიცინო კორპორაცია ევექსი"  - ასპინძის ჰოსპიტალი</t>
  </si>
  <si>
    <t>ასპინძა</t>
  </si>
  <si>
    <t>დაბა ასპინძა</t>
  </si>
  <si>
    <t>სს"ევექსის კლინიკები"-ასპინძის კლინიკა</t>
  </si>
  <si>
    <t>სს "ევექსის ჰოსპიტლები"  – ახალქალაქის ჰოსპიტალი</t>
  </si>
  <si>
    <t>ახალქალაქი</t>
  </si>
  <si>
    <t>დ. აღმაშენებლის ქ N 31</t>
  </si>
  <si>
    <t>სს "ევექსის ჰოსპიტლები"  – ახალციხის რეფერალური ჰოსპიტალი</t>
  </si>
  <si>
    <t>ახალციხე</t>
  </si>
  <si>
    <t>რუსთაველის ქ N105ა</t>
  </si>
  <si>
    <t>შპს ახალციხის კლინიკა იმედი</t>
  </si>
  <si>
    <t>ახალციხე, ახალქალაქის გზატკეცილი ჩიხი N3</t>
  </si>
  <si>
    <t>ბორჯომი</t>
  </si>
  <si>
    <t>ბაკურიანი, კობა წაქაძის ქ.N2</t>
  </si>
  <si>
    <t>ბორჯომი, სააკაძის ქ. №3 (თბილისი, კოსტავას ქ. №67, ბ.71)</t>
  </si>
  <si>
    <t>სს "სამედიცინო კორპორაცია ევექსი" – ნინოწმინდის ჰოსპიტალი</t>
  </si>
  <si>
    <t>ნინოწმინდა</t>
  </si>
  <si>
    <t>თავისუფლების ქ. N48</t>
  </si>
  <si>
    <t>სს"ევექსის კლინიკები"-ნინოწმინდის კლინიკა</t>
  </si>
  <si>
    <t>თავისუფლების ქ N48</t>
  </si>
  <si>
    <t>შპს "ბოლნისის ცენტრალური კლინიკა"</t>
  </si>
  <si>
    <t>ქვემო ქართლი</t>
  </si>
  <si>
    <t>ბოლნისი</t>
  </si>
  <si>
    <t>ბოლნისი, დ.აღმაშენებლის ქ.№25</t>
  </si>
  <si>
    <t>გარდაბანი</t>
  </si>
  <si>
    <t>ქ. გარდაბანი, ლესელიძის ქ. N1(იყო დ.აღმაშენებლის №27 (თბილისი კოსტავას 67, ბინა 71)</t>
  </si>
  <si>
    <t>შპს "რეგიონული ჯანდაცვის ცენტრი"-დმანისი</t>
  </si>
  <si>
    <t>დმანისი</t>
  </si>
  <si>
    <t>ქ.დმანისი,წმინდა ნინოს ქ.N37</t>
  </si>
  <si>
    <t>შპს "რეგიონული ჯანდაცვის ცენტრი"-თეთრიწყაროს რ-ნი</t>
  </si>
  <si>
    <t>თეთრიწყარო</t>
  </si>
  <si>
    <t>თეთრიწყარო,რუსთაველის ქ.</t>
  </si>
  <si>
    <t>შ.პ.ს. ,,მარნეულის პედიატრიული კლინიკა"</t>
  </si>
  <si>
    <t>მარნეული</t>
  </si>
  <si>
    <t>ქ. მარნეული.26 მაისის ქ. N80</t>
  </si>
  <si>
    <t>შპს "მარნეკორი"</t>
  </si>
  <si>
    <t>მარნეული,26 მაისის ქ. N8ა</t>
  </si>
  <si>
    <t>შპს ,,მარნეულის სამედიცინო ცენტრი ადიკ"</t>
  </si>
  <si>
    <t>მარნეული, 26 მაისის ქ. N80 სარაიონთაშორისო საავადმყოფო, მე-3 სართ.</t>
  </si>
  <si>
    <t>მარნეული, 26 მაისის ქ.</t>
  </si>
  <si>
    <t>მარნეული, ყოფილი სამხედრო ქალაქის ტერიტორია</t>
  </si>
  <si>
    <t>შპს ჯეო ჰოსპიტალს_მარნეული</t>
  </si>
  <si>
    <t>მარნეული, რუსთაველის ქ. №112  (თბილისი, კოსტავას ქ. №67, ბ.71)</t>
  </si>
  <si>
    <t>სს "რუსთავის ბავშვთა საავადმყოფო"</t>
  </si>
  <si>
    <t>რუსთავი</t>
  </si>
  <si>
    <t>რუსთავი, წმ.ნინოს ქ. #5</t>
  </si>
  <si>
    <t>სს "რუსთავის სამშობიარო სახლი"</t>
  </si>
  <si>
    <t>რუსთავი, წმინდა ნინოს  ქ.№3</t>
  </si>
  <si>
    <t>სს "რუსთავის ცენტრალური საავადმყოფო"</t>
  </si>
  <si>
    <t>რუსთავი, წმ. ნინოს ქ. №3</t>
  </si>
  <si>
    <t>შპს "კლინიკა რუსთავი"</t>
  </si>
  <si>
    <t>რუსთავი, VII მ/რ</t>
  </si>
  <si>
    <t>შპს "მარდალეიშვილის სამედიცინო ცენტრი-რუსთავი"</t>
  </si>
  <si>
    <t>რუსთავი, გაგარინის ქ. N12</t>
  </si>
  <si>
    <t>წალკა</t>
  </si>
  <si>
    <t>წალკა, ექვთიმე თაყაიშვილის ქ. # 4</t>
  </si>
  <si>
    <t>სს  "იავნანა"</t>
  </si>
  <si>
    <t>შიდა ქართლი</t>
  </si>
  <si>
    <t>გორი</t>
  </si>
  <si>
    <t>გორი, ჭავჭავაძის ქ. №104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</si>
  <si>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</si>
  <si>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გორი. ჭავჭავაძის N56</t>
  </si>
  <si>
    <t>შპს „ჯ. გოგიაშვილის კლინიკა"</t>
  </si>
  <si>
    <t>გორი, ცხინვალის გზატკეცილი N14</t>
  </si>
  <si>
    <t>შპს გორმედი</t>
  </si>
  <si>
    <t>გორი, ცხინვალის გზატკეცილი №14</t>
  </si>
  <si>
    <t>შპს მედალფა_კასპი</t>
  </si>
  <si>
    <t>კასპი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</si>
  <si>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</si>
  <si>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"ალიანს მედი"</t>
  </si>
  <si>
    <t>ქარელი</t>
  </si>
  <si>
    <t>ქარელი, ზ.ფანასკერტელის ქ.N30</t>
  </si>
  <si>
    <t>ქარელის მუნიციპალიტეტი,სოფელი ბებნისი.</t>
  </si>
  <si>
    <t>შპს "ახალი კლინიკა"</t>
  </si>
  <si>
    <t>ხაშური</t>
  </si>
  <si>
    <t>ხაშური, რუსთაველის ქ.N40.</t>
  </si>
  <si>
    <t>ქ.ხაშური, ფარნავაზის ქ.N5</t>
  </si>
  <si>
    <t>სულ წუთი (2019 წელს)</t>
  </si>
  <si>
    <t>სულ ს/დ (2019 წელს)</t>
  </si>
  <si>
    <t>2019 წლის წლიური %</t>
  </si>
  <si>
    <r>
      <t xml:space="preserve">2020 წლის  </t>
    </r>
    <r>
      <rPr>
        <b/>
        <sz val="12"/>
        <color theme="1"/>
        <rFont val="Calibri"/>
        <family val="2"/>
        <scheme val="minor"/>
      </rPr>
      <t>იანვრის</t>
    </r>
    <r>
      <rPr>
        <sz val="10"/>
        <color theme="1"/>
        <rFont val="Calibri"/>
        <family val="2"/>
        <scheme val="minor"/>
      </rPr>
      <t xml:space="preserve">   წლიური %</t>
    </r>
  </si>
  <si>
    <t>ინტენსიური/რეანიმაცია (მოწოდებულ ICD10-ებზე) ჯამურად დაყოვნება (წუთები)</t>
  </si>
  <si>
    <t>სულ (მიღება-გაწერას შორის სხვაობა) ინტენსიური/რეანიმაციული შემთხვევების დროს დაყოვნება (წუთები)</t>
  </si>
  <si>
    <t>R40.2  %</t>
  </si>
  <si>
    <t>J80 %</t>
  </si>
  <si>
    <t>R65 %</t>
  </si>
  <si>
    <t>A41.9 %</t>
  </si>
  <si>
    <t>ყველა რეანიმაცია დაყოვნება (წუთები 2020-ის იანვარი)</t>
  </si>
  <si>
    <t>J80   %</t>
  </si>
  <si>
    <t>0.03%</t>
  </si>
  <si>
    <t>17.83%</t>
  </si>
  <si>
    <t>1.09%</t>
  </si>
  <si>
    <t>44.26%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</si>
</sst>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0;[Red]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11"/>
      <color rgb="FF006100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C6500"/>
      <name val="Calibri"/>
      <family val="2"/>
      <charset val="1"/>
      <scheme val="minor"/>
    </font>
    <font>
      <b/>
      <sz val="10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8" fillId="28" borderId="0" applyNumberFormat="0" applyBorder="0" applyAlignment="0" applyProtection="0"/>
    <xf numFmtId="0" fontId="9" fillId="29" borderId="1" applyNumberFormat="0" applyAlignment="0" applyProtection="0"/>
    <xf numFmtId="0" fontId="5" fillId="30" borderId="2" applyNumberFormat="0" applyAlignment="0" applyProtection="0"/>
    <xf numFmtId="0" fontId="10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1" applyNumberFormat="0" applyAlignment="0" applyProtection="0"/>
    <xf numFmtId="0" fontId="16" fillId="0" borderId="5" applyNumberFormat="0" applyFill="0" applyAlignment="0" applyProtection="0"/>
    <xf numFmtId="0" fontId="17" fillId="32" borderId="0" applyNumberFormat="0" applyBorder="0" applyAlignment="0" applyProtection="0"/>
    <xf numFmtId="0" fontId="2" fillId="2" borderId="1" applyNumberFormat="0" applyFont="0" applyAlignment="0" applyProtection="0"/>
    <xf numFmtId="0" fontId="18" fillId="29" borderId="1" applyNumberFormat="0" applyAlignment="0" applyProtection="0"/>
    <xf numFmtId="0" fontId="19" fillId="0" borderId="0" applyNumberFormat="0" applyFill="0" applyBorder="0" applyAlignment="0" applyProtection="0"/>
    <xf numFmtId="0" fontId="6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20" fillId="33" borderId="0" applyNumberFormat="0" applyBorder="0" applyAlignment="0" applyProtection="0"/>
    <xf numFmtId="0" fontId="21" fillId="34" borderId="0" applyNumberFormat="0" applyBorder="0" applyAlignment="0" applyProtection="0"/>
    <xf numFmtId="0" fontId="27" fillId="36" borderId="0" applyNumberFormat="0" applyBorder="0" applyAlignment="0" applyProtection="0"/>
    <xf numFmtId="0" fontId="1" fillId="37" borderId="0" applyNumberFormat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39">
    <xf numFmtId="0" fontId="0" fillId="0" borderId="0" xfId="0"/>
    <xf numFmtId="0" fontId="22" fillId="0" borderId="0" xfId="0" applyFont="1"/>
    <xf numFmtId="3" fontId="22" fillId="0" borderId="0" xfId="0" applyNumberFormat="1" applyFont="1"/>
    <xf numFmtId="0" fontId="23" fillId="0" borderId="1" xfId="0" applyFont="1" applyBorder="1" applyAlignment="1">
      <alignment horizontal="center" vertical="center" wrapText="1"/>
    </xf>
    <xf numFmtId="3" fontId="24" fillId="34" borderId="1" xfId="45" applyNumberFormat="1" applyFont="1" applyBorder="1" applyAlignment="1">
      <alignment horizontal="center" vertical="center" wrapText="1"/>
    </xf>
    <xf numFmtId="3" fontId="25" fillId="9" borderId="1" xfId="44" applyNumberFormat="1" applyFont="1" applyFill="1" applyBorder="1" applyAlignment="1">
      <alignment horizontal="center" vertical="center" wrapText="1"/>
    </xf>
    <xf numFmtId="0" fontId="22" fillId="0" borderId="1" xfId="0" applyFont="1" applyBorder="1"/>
    <xf numFmtId="3" fontId="22" fillId="0" borderId="1" xfId="0" applyNumberFormat="1" applyFont="1" applyBorder="1"/>
    <xf numFmtId="0" fontId="23" fillId="0" borderId="1" xfId="0" applyFont="1" applyBorder="1" applyAlignment="1">
      <alignment horizontal="center" vertical="center"/>
    </xf>
    <xf numFmtId="0" fontId="26" fillId="35" borderId="1" xfId="0" applyFont="1" applyFill="1" applyBorder="1" applyAlignment="1">
      <alignment horizontal="center" vertical="center"/>
    </xf>
    <xf numFmtId="3" fontId="26" fillId="35" borderId="1" xfId="0" applyNumberFormat="1" applyFont="1" applyFill="1" applyBorder="1" applyAlignment="1">
      <alignment horizontal="center" vertical="center"/>
    </xf>
    <xf numFmtId="3" fontId="28" fillId="36" borderId="1" xfId="46" applyNumberFormat="1" applyFont="1" applyBorder="1" applyAlignment="1">
      <alignment horizontal="center" vertical="center" wrapText="1"/>
    </xf>
    <xf numFmtId="3" fontId="23" fillId="37" borderId="1" xfId="47" applyNumberFormat="1" applyFont="1" applyBorder="1" applyAlignment="1">
      <alignment horizontal="center" vertical="center" wrapText="1"/>
    </xf>
    <xf numFmtId="0" fontId="29" fillId="35" borderId="1" xfId="0" applyFont="1" applyFill="1" applyBorder="1" applyAlignment="1">
      <alignment horizontal="center" vertical="center"/>
    </xf>
    <xf numFmtId="3" fontId="23" fillId="5" borderId="1" xfId="45" applyNumberFormat="1" applyFont="1" applyFill="1" applyBorder="1" applyAlignment="1">
      <alignment horizontal="center" vertical="center" wrapText="1"/>
    </xf>
    <xf numFmtId="3" fontId="25" fillId="5" borderId="1" xfId="44" applyNumberFormat="1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35" borderId="1" xfId="0" applyNumberFormat="1" applyFill="1" applyBorder="1"/>
    <xf numFmtId="164" fontId="0" fillId="0" borderId="1" xfId="0" applyNumberFormat="1" applyFill="1" applyBorder="1"/>
    <xf numFmtId="0" fontId="22" fillId="0" borderId="1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/>
    <xf numFmtId="164" fontId="0" fillId="5" borderId="1" xfId="0" applyNumberFormat="1" applyFill="1" applyBorder="1" applyAlignment="1">
      <alignment horizontal="center" vertical="center"/>
    </xf>
    <xf numFmtId="10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26" fillId="4" borderId="1" xfId="0" applyNumberFormat="1" applyFont="1" applyFill="1" applyBorder="1" applyAlignment="1">
      <alignment horizontal="center" vertical="center"/>
    </xf>
    <xf numFmtId="3" fontId="23" fillId="0" borderId="0" xfId="0" applyNumberFormat="1" applyFont="1"/>
    <xf numFmtId="3" fontId="23" fillId="9" borderId="1" xfId="0" applyNumberFormat="1" applyFont="1" applyFill="1" applyBorder="1" applyAlignment="1">
      <alignment horizontal="center" vertical="center"/>
    </xf>
    <xf numFmtId="3" fontId="23" fillId="35" borderId="1" xfId="0" applyNumberFormat="1" applyFont="1" applyFill="1" applyBorder="1" applyAlignment="1">
      <alignment horizontal="center" vertical="center"/>
    </xf>
    <xf numFmtId="3" fontId="22" fillId="5" borderId="7" xfId="0" applyNumberFormat="1" applyFont="1" applyFill="1" applyBorder="1" applyAlignment="1">
      <alignment horizontal="center" vertical="center"/>
    </xf>
    <xf numFmtId="3" fontId="22" fillId="5" borderId="8" xfId="0" applyNumberFormat="1" applyFont="1" applyFill="1" applyBorder="1" applyAlignment="1">
      <alignment horizontal="center" vertical="center"/>
    </xf>
    <xf numFmtId="3" fontId="22" fillId="5" borderId="9" xfId="0" applyNumberFormat="1" applyFont="1" applyFill="1" applyBorder="1" applyAlignment="1">
      <alignment horizontal="center" vertical="center"/>
    </xf>
    <xf numFmtId="43" fontId="0" fillId="0" borderId="0" xfId="48" applyFont="1"/>
    <xf numFmtId="9" fontId="0" fillId="0" borderId="0" xfId="49" applyFont="1"/>
    <xf numFmtId="3" fontId="23" fillId="0" borderId="1" xfId="0" applyNumberFormat="1" applyFont="1" applyBorder="1" applyAlignment="1">
      <alignment horizontal="center" vertical="center"/>
    </xf>
  </cellXfs>
  <cellStyles count="50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" xfId="47" builtinId="35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" xfId="45" builtinId="45"/>
    <cellStyle name="Accent5 2" xfId="24"/>
    <cellStyle name="Accent6 2" xfId="25"/>
    <cellStyle name="Bad 2" xfId="26"/>
    <cellStyle name="Calculation 2" xfId="27"/>
    <cellStyle name="Check Cell 2" xfId="28"/>
    <cellStyle name="Comma" xfId="48" builtinId="3"/>
    <cellStyle name="Explanatory Text 2" xfId="29"/>
    <cellStyle name="Good" xfId="44" builtinId="26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" xfId="46" builtinId="28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Percent" xfId="49" builtinId="5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6"/>
  <sheetViews>
    <sheetView tabSelected="1" topLeftCell="A213" zoomScaleNormal="100" workbookViewId="0">
      <selection activeCell="I224" sqref="I224"/>
    </sheetView>
  </sheetViews>
  <sheetFormatPr defaultRowHeight="15" x14ac:dyDescent="0.25"/>
  <cols>
    <col min="1" max="1" width="28" customWidth="1"/>
    <col min="2" max="2" width="10.85546875" hidden="1" customWidth="1"/>
    <col min="3" max="3" width="6.7109375" hidden="1" customWidth="1"/>
    <col min="4" max="4" width="14" hidden="1" customWidth="1"/>
    <col min="5" max="5" width="9.5703125" hidden="1" customWidth="1"/>
    <col min="6" max="6" width="15.140625" customWidth="1"/>
    <col min="7" max="7" width="11.85546875" customWidth="1"/>
    <col min="8" max="8" width="11.140625" customWidth="1"/>
    <col min="9" max="9" width="14.28515625" customWidth="1"/>
    <col min="10" max="10" width="12.85546875" customWidth="1"/>
    <col min="11" max="11" width="17.28515625" customWidth="1"/>
    <col min="12" max="12" width="30.7109375" hidden="1" customWidth="1"/>
    <col min="14" max="14" width="11" customWidth="1"/>
    <col min="15" max="15" width="9" customWidth="1"/>
    <col min="16" max="16" width="10.140625" customWidth="1"/>
    <col min="17" max="17" width="8" hidden="1" customWidth="1"/>
    <col min="18" max="18" width="7.5703125" hidden="1" customWidth="1"/>
    <col min="19" max="19" width="0" hidden="1" customWidth="1"/>
    <col min="20" max="20" width="11.42578125" hidden="1" customWidth="1"/>
    <col min="21" max="23" width="0" hidden="1" customWidth="1"/>
    <col min="24" max="25" width="9.28515625" hidden="1" customWidth="1"/>
    <col min="26" max="26" width="0" hidden="1" customWidth="1"/>
    <col min="27" max="28" width="9.28515625" bestFit="1" customWidth="1"/>
  </cols>
  <sheetData>
    <row r="1" spans="1:39" ht="45" customHeight="1" x14ac:dyDescent="0.25">
      <c r="A1" s="1"/>
      <c r="B1" s="1"/>
      <c r="C1" s="1"/>
      <c r="D1" s="1"/>
      <c r="E1" s="2"/>
      <c r="F1" s="2"/>
      <c r="G1" s="31" t="s">
        <v>0</v>
      </c>
      <c r="H1" s="31"/>
      <c r="I1" s="31"/>
      <c r="J1" s="31"/>
      <c r="K1" s="30"/>
      <c r="L1" s="30"/>
      <c r="M1" s="32" t="s">
        <v>477</v>
      </c>
      <c r="N1" s="32"/>
      <c r="O1" s="32"/>
      <c r="P1" s="32"/>
      <c r="Q1" s="33" t="s">
        <v>478</v>
      </c>
      <c r="R1" s="34"/>
      <c r="S1" s="34"/>
      <c r="T1" s="34"/>
      <c r="U1" s="34"/>
      <c r="V1" s="34"/>
      <c r="W1" s="34"/>
      <c r="X1" s="34"/>
      <c r="Y1" s="35"/>
    </row>
    <row r="2" spans="1:39" ht="114.75" x14ac:dyDescent="0.25">
      <c r="A2" s="3"/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11" t="s">
        <v>479</v>
      </c>
      <c r="L2" s="12" t="s">
        <v>480</v>
      </c>
      <c r="M2" s="13" t="s">
        <v>481</v>
      </c>
      <c r="N2" s="13" t="s">
        <v>482</v>
      </c>
      <c r="O2" s="13" t="s">
        <v>483</v>
      </c>
      <c r="P2" s="13" t="s">
        <v>484</v>
      </c>
      <c r="Q2" s="14" t="s">
        <v>485</v>
      </c>
      <c r="R2" s="15" t="s">
        <v>6</v>
      </c>
      <c r="S2" s="15" t="s">
        <v>7</v>
      </c>
      <c r="T2" s="15" t="s">
        <v>8</v>
      </c>
      <c r="U2" s="15" t="s">
        <v>9</v>
      </c>
      <c r="V2" s="16" t="s">
        <v>481</v>
      </c>
      <c r="W2" s="16" t="s">
        <v>486</v>
      </c>
      <c r="X2" s="16" t="s">
        <v>483</v>
      </c>
      <c r="Y2" s="16" t="s">
        <v>484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idden="1" x14ac:dyDescent="0.25">
      <c r="A3" s="6" t="s">
        <v>10</v>
      </c>
      <c r="B3" s="6" t="s">
        <v>11</v>
      </c>
      <c r="C3" s="6" t="s">
        <v>12</v>
      </c>
      <c r="D3" s="6" t="s">
        <v>13</v>
      </c>
      <c r="E3" s="7">
        <v>9062278</v>
      </c>
      <c r="F3" s="7">
        <v>4523057</v>
      </c>
      <c r="G3" s="7">
        <v>630</v>
      </c>
      <c r="H3" s="7">
        <v>0</v>
      </c>
      <c r="I3" s="7">
        <v>311740</v>
      </c>
      <c r="J3" s="7">
        <v>9860</v>
      </c>
      <c r="K3" s="7">
        <v>322230</v>
      </c>
      <c r="L3" s="7">
        <v>16707813</v>
      </c>
      <c r="M3" s="18">
        <f>G3*100/F3</f>
        <v>1.3928632780882487E-2</v>
      </c>
      <c r="N3" s="18">
        <f>H3*100/F3</f>
        <v>0</v>
      </c>
      <c r="O3" s="18">
        <f>I3*100/F3</f>
        <v>6.8922412430354072</v>
      </c>
      <c r="P3" s="18">
        <f>J3*100/F3</f>
        <v>0.21799415749127193</v>
      </c>
      <c r="Q3" s="19"/>
      <c r="R3" s="19"/>
      <c r="S3" s="19"/>
      <c r="T3" s="19"/>
      <c r="U3" s="19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idden="1" x14ac:dyDescent="0.25">
      <c r="A4" s="6" t="s">
        <v>14</v>
      </c>
      <c r="B4" s="6" t="s">
        <v>11</v>
      </c>
      <c r="C4" s="6" t="s">
        <v>12</v>
      </c>
      <c r="D4" s="6" t="s">
        <v>15</v>
      </c>
      <c r="E4" s="7">
        <v>2424500</v>
      </c>
      <c r="F4" s="7">
        <v>2995296</v>
      </c>
      <c r="G4" s="7">
        <v>1237</v>
      </c>
      <c r="H4" s="7">
        <v>0</v>
      </c>
      <c r="I4" s="7">
        <v>10980</v>
      </c>
      <c r="J4" s="7">
        <v>0</v>
      </c>
      <c r="K4" s="7">
        <v>12217</v>
      </c>
      <c r="L4" s="7">
        <v>7385021</v>
      </c>
      <c r="M4" s="18">
        <f t="shared" ref="M4:M67" si="0">G4*100/F4</f>
        <v>4.1298088736472123E-2</v>
      </c>
      <c r="N4" s="18">
        <f t="shared" ref="N4:N67" si="1">H4*100/F4</f>
        <v>0</v>
      </c>
      <c r="O4" s="18">
        <f t="shared" ref="O4:O67" si="2">I4*100/F4</f>
        <v>0.36657478926957471</v>
      </c>
      <c r="P4" s="18">
        <f t="shared" ref="P4:P67" si="3">J4*100/F4</f>
        <v>0</v>
      </c>
      <c r="Q4" s="19"/>
      <c r="R4" s="19"/>
      <c r="S4" s="19"/>
      <c r="T4" s="19"/>
      <c r="U4" s="19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idden="1" x14ac:dyDescent="0.25">
      <c r="A5" s="6" t="s">
        <v>16</v>
      </c>
      <c r="B5" s="6" t="s">
        <v>11</v>
      </c>
      <c r="C5" s="6" t="s">
        <v>12</v>
      </c>
      <c r="D5" s="6" t="s">
        <v>17</v>
      </c>
      <c r="E5" s="7">
        <v>15274181</v>
      </c>
      <c r="F5" s="7">
        <v>8395786</v>
      </c>
      <c r="G5" s="7">
        <v>0</v>
      </c>
      <c r="H5" s="7">
        <v>0</v>
      </c>
      <c r="I5" s="7">
        <v>1115</v>
      </c>
      <c r="J5" s="7">
        <v>0</v>
      </c>
      <c r="K5" s="7">
        <v>1115</v>
      </c>
      <c r="L5" s="7">
        <v>25001073</v>
      </c>
      <c r="M5" s="18">
        <f t="shared" si="0"/>
        <v>0</v>
      </c>
      <c r="N5" s="18">
        <f t="shared" si="1"/>
        <v>0</v>
      </c>
      <c r="O5" s="18">
        <f t="shared" si="2"/>
        <v>1.3280471893876286E-2</v>
      </c>
      <c r="P5" s="18">
        <f t="shared" si="3"/>
        <v>0</v>
      </c>
      <c r="Q5" s="19"/>
      <c r="R5" s="19"/>
      <c r="S5" s="19"/>
      <c r="T5" s="19"/>
      <c r="U5" s="19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idden="1" x14ac:dyDescent="0.25">
      <c r="A6" s="6" t="s">
        <v>18</v>
      </c>
      <c r="B6" s="6" t="s">
        <v>11</v>
      </c>
      <c r="C6" s="6" t="s">
        <v>12</v>
      </c>
      <c r="D6" s="6" t="s">
        <v>19</v>
      </c>
      <c r="E6" s="7">
        <v>842051</v>
      </c>
      <c r="F6" s="7">
        <v>290443</v>
      </c>
      <c r="G6" s="7">
        <v>3152</v>
      </c>
      <c r="H6" s="7">
        <v>0</v>
      </c>
      <c r="I6" s="7">
        <v>55369</v>
      </c>
      <c r="J6" s="7">
        <v>11115</v>
      </c>
      <c r="K6" s="7">
        <v>69636</v>
      </c>
      <c r="L6" s="7">
        <v>1339109</v>
      </c>
      <c r="M6" s="18">
        <f t="shared" si="0"/>
        <v>1.0852387559693295</v>
      </c>
      <c r="N6" s="18">
        <f t="shared" si="1"/>
        <v>0</v>
      </c>
      <c r="O6" s="18">
        <f t="shared" si="2"/>
        <v>19.063637271340678</v>
      </c>
      <c r="P6" s="18">
        <f t="shared" si="3"/>
        <v>3.8269126816621504</v>
      </c>
      <c r="Q6" s="19"/>
      <c r="R6" s="19"/>
      <c r="S6" s="19"/>
      <c r="T6" s="19"/>
      <c r="U6" s="19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idden="1" x14ac:dyDescent="0.25">
      <c r="A7" s="6" t="s">
        <v>20</v>
      </c>
      <c r="B7" s="6" t="s">
        <v>11</v>
      </c>
      <c r="C7" s="6" t="s">
        <v>12</v>
      </c>
      <c r="D7" s="6" t="s">
        <v>21</v>
      </c>
      <c r="E7" s="7">
        <v>10663105</v>
      </c>
      <c r="F7" s="7">
        <v>6981268</v>
      </c>
      <c r="G7" s="7">
        <v>215</v>
      </c>
      <c r="H7" s="7">
        <v>0</v>
      </c>
      <c r="I7" s="7">
        <v>28223</v>
      </c>
      <c r="J7" s="7">
        <v>11902</v>
      </c>
      <c r="K7" s="7">
        <v>40340</v>
      </c>
      <c r="L7" s="7">
        <v>18940654</v>
      </c>
      <c r="M7" s="18">
        <f t="shared" si="0"/>
        <v>3.0796697677270089E-3</v>
      </c>
      <c r="N7" s="18">
        <f t="shared" si="1"/>
        <v>0</v>
      </c>
      <c r="O7" s="18">
        <f t="shared" si="2"/>
        <v>0.40426753420725292</v>
      </c>
      <c r="P7" s="18">
        <f t="shared" si="3"/>
        <v>0.1704847887231947</v>
      </c>
      <c r="Q7" s="19"/>
      <c r="R7" s="19"/>
      <c r="S7" s="19"/>
      <c r="T7" s="19"/>
      <c r="U7" s="19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idden="1" x14ac:dyDescent="0.25">
      <c r="A8" s="6" t="s">
        <v>22</v>
      </c>
      <c r="B8" s="6" t="s">
        <v>11</v>
      </c>
      <c r="C8" s="6" t="s">
        <v>12</v>
      </c>
      <c r="D8" s="6" t="s">
        <v>23</v>
      </c>
      <c r="E8" s="7">
        <v>2965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58101</v>
      </c>
      <c r="M8" s="18"/>
      <c r="N8" s="18"/>
      <c r="O8" s="18"/>
      <c r="P8" s="18"/>
      <c r="Q8" s="19"/>
      <c r="R8" s="19"/>
      <c r="S8" s="19"/>
      <c r="T8" s="19"/>
      <c r="U8" s="19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hidden="1" x14ac:dyDescent="0.25">
      <c r="A9" s="6" t="s">
        <v>24</v>
      </c>
      <c r="B9" s="6" t="s">
        <v>11</v>
      </c>
      <c r="C9" s="6" t="s">
        <v>12</v>
      </c>
      <c r="D9" s="6" t="s">
        <v>25</v>
      </c>
      <c r="E9" s="7">
        <v>6948708</v>
      </c>
      <c r="F9" s="7">
        <v>3425037</v>
      </c>
      <c r="G9" s="7">
        <v>7370</v>
      </c>
      <c r="H9" s="7">
        <v>0</v>
      </c>
      <c r="I9" s="7">
        <v>94086</v>
      </c>
      <c r="J9" s="7">
        <v>0</v>
      </c>
      <c r="K9" s="7">
        <v>101456</v>
      </c>
      <c r="L9" s="7">
        <v>12517960</v>
      </c>
      <c r="M9" s="18">
        <f t="shared" si="0"/>
        <v>0.21518015717786407</v>
      </c>
      <c r="N9" s="18">
        <f t="shared" si="1"/>
        <v>0</v>
      </c>
      <c r="O9" s="18">
        <f t="shared" si="2"/>
        <v>2.7470068206562441</v>
      </c>
      <c r="P9" s="18">
        <f t="shared" si="3"/>
        <v>0</v>
      </c>
      <c r="Q9" s="19"/>
      <c r="R9" s="19"/>
      <c r="S9" s="19"/>
      <c r="T9" s="19"/>
      <c r="U9" s="19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idden="1" x14ac:dyDescent="0.25">
      <c r="A10" s="6" t="s">
        <v>26</v>
      </c>
      <c r="B10" s="6" t="s">
        <v>11</v>
      </c>
      <c r="C10" s="6" t="s">
        <v>12</v>
      </c>
      <c r="D10" s="6" t="s">
        <v>27</v>
      </c>
      <c r="E10" s="7">
        <v>360046</v>
      </c>
      <c r="F10" s="7">
        <v>125785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485831</v>
      </c>
      <c r="M10" s="18">
        <f t="shared" si="0"/>
        <v>0</v>
      </c>
      <c r="N10" s="18">
        <f t="shared" si="1"/>
        <v>0</v>
      </c>
      <c r="O10" s="18">
        <f t="shared" si="2"/>
        <v>0</v>
      </c>
      <c r="P10" s="18">
        <f t="shared" si="3"/>
        <v>0</v>
      </c>
      <c r="Q10" s="19"/>
      <c r="R10" s="19"/>
      <c r="S10" s="19"/>
      <c r="T10" s="19"/>
      <c r="U10" s="19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hidden="1" x14ac:dyDescent="0.25">
      <c r="A11" s="6" t="s">
        <v>28</v>
      </c>
      <c r="B11" s="6" t="s">
        <v>11</v>
      </c>
      <c r="C11" s="6" t="s">
        <v>12</v>
      </c>
      <c r="D11" s="6" t="s">
        <v>29</v>
      </c>
      <c r="E11" s="7">
        <v>1725632</v>
      </c>
      <c r="F11" s="7">
        <v>725194</v>
      </c>
      <c r="G11" s="7">
        <v>230956</v>
      </c>
      <c r="H11" s="7">
        <v>0</v>
      </c>
      <c r="I11" s="7">
        <v>43288</v>
      </c>
      <c r="J11" s="7">
        <v>0</v>
      </c>
      <c r="K11" s="7">
        <v>274244</v>
      </c>
      <c r="L11" s="7">
        <v>3276463</v>
      </c>
      <c r="M11" s="18">
        <f t="shared" si="0"/>
        <v>31.847478054148269</v>
      </c>
      <c r="N11" s="18">
        <f t="shared" si="1"/>
        <v>0</v>
      </c>
      <c r="O11" s="18">
        <f t="shared" si="2"/>
        <v>5.9691613554441982</v>
      </c>
      <c r="P11" s="18">
        <f t="shared" si="3"/>
        <v>0</v>
      </c>
      <c r="Q11" s="19"/>
      <c r="R11" s="19"/>
      <c r="S11" s="19"/>
      <c r="T11" s="19"/>
      <c r="U11" s="19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hidden="1" x14ac:dyDescent="0.25">
      <c r="A12" s="6" t="s">
        <v>30</v>
      </c>
      <c r="B12" s="6" t="s">
        <v>11</v>
      </c>
      <c r="C12" s="6" t="s">
        <v>12</v>
      </c>
      <c r="D12" s="6" t="s">
        <v>31</v>
      </c>
      <c r="E12" s="7">
        <v>3004198</v>
      </c>
      <c r="F12" s="7">
        <v>1004724</v>
      </c>
      <c r="G12" s="7">
        <v>1583</v>
      </c>
      <c r="H12" s="7">
        <v>0</v>
      </c>
      <c r="I12" s="7">
        <v>69243</v>
      </c>
      <c r="J12" s="7">
        <v>0</v>
      </c>
      <c r="K12" s="7">
        <v>70826</v>
      </c>
      <c r="L12" s="7">
        <v>4393191</v>
      </c>
      <c r="M12" s="18">
        <f t="shared" si="0"/>
        <v>0.15755570684088366</v>
      </c>
      <c r="N12" s="18">
        <f t="shared" si="1"/>
        <v>0</v>
      </c>
      <c r="O12" s="18">
        <f t="shared" si="2"/>
        <v>6.8917434041587544</v>
      </c>
      <c r="P12" s="18">
        <f t="shared" si="3"/>
        <v>0</v>
      </c>
      <c r="Q12" s="19"/>
      <c r="R12" s="19"/>
      <c r="S12" s="19"/>
      <c r="T12" s="19"/>
      <c r="U12" s="19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hidden="1" x14ac:dyDescent="0.25">
      <c r="A13" s="6" t="s">
        <v>32</v>
      </c>
      <c r="B13" s="6" t="s">
        <v>11</v>
      </c>
      <c r="C13" s="6" t="s">
        <v>33</v>
      </c>
      <c r="D13" s="6" t="s">
        <v>34</v>
      </c>
      <c r="E13" s="7">
        <v>19850</v>
      </c>
      <c r="F13" s="7">
        <v>0</v>
      </c>
      <c r="G13" s="7">
        <v>789</v>
      </c>
      <c r="H13" s="7">
        <v>0</v>
      </c>
      <c r="I13" s="7">
        <v>0</v>
      </c>
      <c r="J13" s="7">
        <v>0</v>
      </c>
      <c r="K13" s="7">
        <v>789</v>
      </c>
      <c r="L13" s="7">
        <v>19850</v>
      </c>
      <c r="M13" s="18"/>
      <c r="N13" s="18"/>
      <c r="O13" s="18"/>
      <c r="P13" s="18"/>
      <c r="Q13" s="19"/>
      <c r="R13" s="19"/>
      <c r="S13" s="19"/>
      <c r="T13" s="19"/>
      <c r="U13" s="19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hidden="1" x14ac:dyDescent="0.25">
      <c r="A14" s="6" t="s">
        <v>35</v>
      </c>
      <c r="B14" s="6" t="s">
        <v>11</v>
      </c>
      <c r="C14" s="6" t="s">
        <v>33</v>
      </c>
      <c r="D14" s="6" t="s">
        <v>36</v>
      </c>
      <c r="E14" s="7">
        <v>5921</v>
      </c>
      <c r="F14" s="7">
        <v>0</v>
      </c>
      <c r="G14" s="7">
        <v>229</v>
      </c>
      <c r="H14" s="7">
        <v>0</v>
      </c>
      <c r="I14" s="7">
        <v>0</v>
      </c>
      <c r="J14" s="7">
        <v>0</v>
      </c>
      <c r="K14" s="7">
        <v>229</v>
      </c>
      <c r="L14" s="7">
        <v>7121</v>
      </c>
      <c r="M14" s="18"/>
      <c r="N14" s="18"/>
      <c r="O14" s="18"/>
      <c r="P14" s="18"/>
      <c r="Q14" s="19"/>
      <c r="R14" s="19"/>
      <c r="S14" s="19"/>
      <c r="T14" s="19"/>
      <c r="U14" s="19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hidden="1" x14ac:dyDescent="0.25">
      <c r="A15" s="6" t="s">
        <v>37</v>
      </c>
      <c r="B15" s="6" t="s">
        <v>11</v>
      </c>
      <c r="C15" s="6" t="s">
        <v>38</v>
      </c>
      <c r="D15" s="6" t="s">
        <v>39</v>
      </c>
      <c r="E15" s="7">
        <v>1801834</v>
      </c>
      <c r="F15" s="7">
        <v>516201</v>
      </c>
      <c r="G15" s="7">
        <v>70</v>
      </c>
      <c r="H15" s="7">
        <v>0</v>
      </c>
      <c r="I15" s="7">
        <v>7475</v>
      </c>
      <c r="J15" s="7">
        <v>0</v>
      </c>
      <c r="K15" s="7">
        <v>7545</v>
      </c>
      <c r="L15" s="7">
        <v>2734649</v>
      </c>
      <c r="M15" s="18">
        <f t="shared" si="0"/>
        <v>1.3560609142562683E-2</v>
      </c>
      <c r="N15" s="18">
        <f t="shared" si="1"/>
        <v>0</v>
      </c>
      <c r="O15" s="18">
        <f t="shared" si="2"/>
        <v>1.4480793334379438</v>
      </c>
      <c r="P15" s="18">
        <f t="shared" si="3"/>
        <v>0</v>
      </c>
      <c r="Q15" s="19"/>
      <c r="R15" s="19"/>
      <c r="S15" s="19"/>
      <c r="T15" s="19"/>
      <c r="U15" s="19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hidden="1" x14ac:dyDescent="0.25">
      <c r="A16" s="6" t="s">
        <v>40</v>
      </c>
      <c r="B16" s="6" t="s">
        <v>11</v>
      </c>
      <c r="C16" s="6" t="s">
        <v>38</v>
      </c>
      <c r="D16" s="6" t="s">
        <v>41</v>
      </c>
      <c r="E16" s="7">
        <v>1346644</v>
      </c>
      <c r="F16" s="7">
        <v>355293</v>
      </c>
      <c r="G16" s="7">
        <v>268</v>
      </c>
      <c r="H16" s="7">
        <v>0</v>
      </c>
      <c r="I16" s="7">
        <v>1505</v>
      </c>
      <c r="J16" s="7">
        <v>0</v>
      </c>
      <c r="K16" s="7">
        <v>1773</v>
      </c>
      <c r="L16" s="7">
        <v>1800951</v>
      </c>
      <c r="M16" s="18">
        <f t="shared" si="0"/>
        <v>7.5430700858164945E-2</v>
      </c>
      <c r="N16" s="18">
        <f t="shared" si="1"/>
        <v>0</v>
      </c>
      <c r="O16" s="18">
        <f t="shared" si="2"/>
        <v>0.42359404772962034</v>
      </c>
      <c r="P16" s="18">
        <f t="shared" si="3"/>
        <v>0</v>
      </c>
      <c r="Q16" s="19"/>
      <c r="R16" s="19"/>
      <c r="S16" s="19"/>
      <c r="T16" s="19"/>
      <c r="U16" s="19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hidden="1" x14ac:dyDescent="0.25">
      <c r="A17" s="6" t="s">
        <v>42</v>
      </c>
      <c r="B17" s="6" t="s">
        <v>11</v>
      </c>
      <c r="C17" s="6" t="s">
        <v>43</v>
      </c>
      <c r="D17" s="6" t="s">
        <v>44</v>
      </c>
      <c r="E17" s="7">
        <v>9895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9895</v>
      </c>
      <c r="M17" s="18"/>
      <c r="N17" s="18"/>
      <c r="O17" s="18"/>
      <c r="P17" s="18"/>
      <c r="Q17" s="19"/>
      <c r="R17" s="19"/>
      <c r="S17" s="19"/>
      <c r="T17" s="19"/>
      <c r="U17" s="19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hidden="1" x14ac:dyDescent="0.25">
      <c r="A18" s="6" t="s">
        <v>45</v>
      </c>
      <c r="B18" s="6" t="s">
        <v>11</v>
      </c>
      <c r="C18" s="6" t="s">
        <v>43</v>
      </c>
      <c r="D18" s="6" t="s">
        <v>46</v>
      </c>
      <c r="E18" s="7">
        <v>2932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5657</v>
      </c>
      <c r="M18" s="18"/>
      <c r="N18" s="18"/>
      <c r="O18" s="18"/>
      <c r="P18" s="18"/>
      <c r="Q18" s="19"/>
      <c r="R18" s="19"/>
      <c r="S18" s="19"/>
      <c r="T18" s="19"/>
      <c r="U18" s="19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hidden="1" x14ac:dyDescent="0.25">
      <c r="A19" s="6" t="s">
        <v>47</v>
      </c>
      <c r="B19" s="6" t="s">
        <v>11</v>
      </c>
      <c r="C19" s="6" t="s">
        <v>48</v>
      </c>
      <c r="D19" s="6" t="s">
        <v>49</v>
      </c>
      <c r="E19" s="7">
        <v>23472</v>
      </c>
      <c r="F19" s="7">
        <v>0</v>
      </c>
      <c r="G19" s="7">
        <v>140</v>
      </c>
      <c r="H19" s="7">
        <v>0</v>
      </c>
      <c r="I19" s="7">
        <v>0</v>
      </c>
      <c r="J19" s="7">
        <v>0</v>
      </c>
      <c r="K19" s="7">
        <v>140</v>
      </c>
      <c r="L19" s="7">
        <v>23492</v>
      </c>
      <c r="M19" s="18"/>
      <c r="N19" s="18"/>
      <c r="O19" s="18"/>
      <c r="P19" s="18"/>
      <c r="Q19" s="19"/>
      <c r="R19" s="19"/>
      <c r="S19" s="19"/>
      <c r="T19" s="19"/>
      <c r="U19" s="19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hidden="1" x14ac:dyDescent="0.25">
      <c r="A20" s="6" t="s">
        <v>50</v>
      </c>
      <c r="B20" s="6" t="s">
        <v>11</v>
      </c>
      <c r="C20" s="6" t="s">
        <v>48</v>
      </c>
      <c r="D20" s="6" t="s">
        <v>51</v>
      </c>
      <c r="E20" s="7">
        <v>7825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7825</v>
      </c>
      <c r="M20" s="18"/>
      <c r="N20" s="18"/>
      <c r="O20" s="18"/>
      <c r="P20" s="18"/>
      <c r="Q20" s="19"/>
      <c r="R20" s="19"/>
      <c r="S20" s="19"/>
      <c r="T20" s="19"/>
      <c r="U20" s="19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hidden="1" x14ac:dyDescent="0.25">
      <c r="A21" s="6" t="s">
        <v>52</v>
      </c>
      <c r="B21" s="6" t="s">
        <v>53</v>
      </c>
      <c r="C21" s="6" t="s">
        <v>54</v>
      </c>
      <c r="D21" s="6" t="s">
        <v>55</v>
      </c>
      <c r="E21" s="7">
        <v>1233842</v>
      </c>
      <c r="F21" s="7">
        <v>700945</v>
      </c>
      <c r="G21" s="7">
        <v>322969</v>
      </c>
      <c r="H21" s="7">
        <v>0</v>
      </c>
      <c r="I21" s="7">
        <v>140</v>
      </c>
      <c r="J21" s="7">
        <v>0</v>
      </c>
      <c r="K21" s="7">
        <v>323109</v>
      </c>
      <c r="L21" s="7">
        <v>2563729</v>
      </c>
      <c r="M21" s="18">
        <f t="shared" si="0"/>
        <v>46.07622566677842</v>
      </c>
      <c r="N21" s="18">
        <f t="shared" si="1"/>
        <v>0</v>
      </c>
      <c r="O21" s="18">
        <f t="shared" si="2"/>
        <v>1.9973036400858842E-2</v>
      </c>
      <c r="P21" s="18">
        <f t="shared" si="3"/>
        <v>0</v>
      </c>
      <c r="Q21" s="19"/>
      <c r="R21" s="19"/>
      <c r="S21" s="19"/>
      <c r="T21" s="19"/>
      <c r="U21" s="19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idden="1" x14ac:dyDescent="0.25">
      <c r="A22" s="6" t="s">
        <v>56</v>
      </c>
      <c r="B22" s="6" t="s">
        <v>53</v>
      </c>
      <c r="C22" s="6" t="s">
        <v>54</v>
      </c>
      <c r="D22" s="6" t="s">
        <v>57</v>
      </c>
      <c r="E22" s="7">
        <v>18485</v>
      </c>
      <c r="F22" s="7">
        <v>75</v>
      </c>
      <c r="G22" s="7">
        <v>783</v>
      </c>
      <c r="H22" s="7">
        <v>0</v>
      </c>
      <c r="I22" s="7">
        <v>300</v>
      </c>
      <c r="J22" s="7">
        <v>0</v>
      </c>
      <c r="K22" s="7">
        <v>1083</v>
      </c>
      <c r="L22" s="7">
        <v>22327</v>
      </c>
      <c r="M22" s="18">
        <f t="shared" si="0"/>
        <v>1044</v>
      </c>
      <c r="N22" s="18">
        <f t="shared" si="1"/>
        <v>0</v>
      </c>
      <c r="O22" s="18">
        <f t="shared" si="2"/>
        <v>400</v>
      </c>
      <c r="P22" s="18">
        <f t="shared" si="3"/>
        <v>0</v>
      </c>
      <c r="Q22" s="19"/>
      <c r="R22" s="19"/>
      <c r="S22" s="19"/>
      <c r="T22" s="19"/>
      <c r="U22" s="19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hidden="1" x14ac:dyDescent="0.25">
      <c r="A23" s="6" t="s">
        <v>58</v>
      </c>
      <c r="B23" s="6" t="s">
        <v>53</v>
      </c>
      <c r="C23" s="6" t="s">
        <v>59</v>
      </c>
      <c r="D23" s="6" t="s">
        <v>60</v>
      </c>
      <c r="E23" s="7">
        <v>7560</v>
      </c>
      <c r="F23" s="7">
        <v>154</v>
      </c>
      <c r="G23" s="7">
        <v>0</v>
      </c>
      <c r="H23" s="7">
        <v>0</v>
      </c>
      <c r="I23" s="7">
        <v>360</v>
      </c>
      <c r="J23" s="7">
        <v>0</v>
      </c>
      <c r="K23" s="7">
        <v>360</v>
      </c>
      <c r="L23" s="7">
        <v>9156</v>
      </c>
      <c r="M23" s="18">
        <f t="shared" si="0"/>
        <v>0</v>
      </c>
      <c r="N23" s="18">
        <f t="shared" si="1"/>
        <v>0</v>
      </c>
      <c r="O23" s="18">
        <f t="shared" si="2"/>
        <v>233.76623376623377</v>
      </c>
      <c r="P23" s="18">
        <f t="shared" si="3"/>
        <v>0</v>
      </c>
      <c r="Q23" s="19"/>
      <c r="R23" s="19"/>
      <c r="S23" s="19"/>
      <c r="T23" s="19"/>
      <c r="U23" s="19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hidden="1" x14ac:dyDescent="0.25">
      <c r="A24" s="6" t="s">
        <v>61</v>
      </c>
      <c r="B24" s="6" t="s">
        <v>53</v>
      </c>
      <c r="C24" s="6" t="s">
        <v>59</v>
      </c>
      <c r="D24" s="6" t="s">
        <v>62</v>
      </c>
      <c r="E24" s="7">
        <v>5262645</v>
      </c>
      <c r="F24" s="7">
        <v>1745912</v>
      </c>
      <c r="G24" s="7">
        <v>30449</v>
      </c>
      <c r="H24" s="7">
        <v>0</v>
      </c>
      <c r="I24" s="7">
        <v>0</v>
      </c>
      <c r="J24" s="7">
        <v>8508</v>
      </c>
      <c r="K24" s="7">
        <v>38957</v>
      </c>
      <c r="L24" s="7">
        <v>10869145</v>
      </c>
      <c r="M24" s="18">
        <f t="shared" si="0"/>
        <v>1.7440168805758824</v>
      </c>
      <c r="N24" s="18">
        <f t="shared" si="1"/>
        <v>0</v>
      </c>
      <c r="O24" s="18">
        <f t="shared" si="2"/>
        <v>0</v>
      </c>
      <c r="P24" s="18">
        <f t="shared" si="3"/>
        <v>0.48730978422738375</v>
      </c>
      <c r="Q24" s="19"/>
      <c r="R24" s="19"/>
      <c r="S24" s="19"/>
      <c r="T24" s="19"/>
      <c r="U24" s="19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hidden="1" x14ac:dyDescent="0.25">
      <c r="A25" s="6" t="s">
        <v>63</v>
      </c>
      <c r="B25" s="6" t="s">
        <v>53</v>
      </c>
      <c r="C25" s="6" t="s">
        <v>64</v>
      </c>
      <c r="D25" s="6" t="s">
        <v>65</v>
      </c>
      <c r="E25" s="7">
        <v>1109962</v>
      </c>
      <c r="F25" s="7">
        <v>62782</v>
      </c>
      <c r="G25" s="7">
        <v>58011</v>
      </c>
      <c r="H25" s="7">
        <v>0</v>
      </c>
      <c r="I25" s="7">
        <v>18300</v>
      </c>
      <c r="J25" s="7">
        <v>0</v>
      </c>
      <c r="K25" s="7">
        <v>76311</v>
      </c>
      <c r="L25" s="7">
        <v>2047005</v>
      </c>
      <c r="M25" s="18">
        <f t="shared" si="0"/>
        <v>92.400688095313939</v>
      </c>
      <c r="N25" s="18">
        <f t="shared" si="1"/>
        <v>0</v>
      </c>
      <c r="O25" s="18">
        <f t="shared" si="2"/>
        <v>29.148482048994936</v>
      </c>
      <c r="P25" s="18">
        <f t="shared" si="3"/>
        <v>0</v>
      </c>
      <c r="Q25" s="19"/>
      <c r="R25" s="19"/>
      <c r="S25" s="19"/>
      <c r="T25" s="19"/>
      <c r="U25" s="19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hidden="1" x14ac:dyDescent="0.25">
      <c r="A26" s="6" t="s">
        <v>66</v>
      </c>
      <c r="B26" s="6" t="s">
        <v>53</v>
      </c>
      <c r="C26" s="6" t="s">
        <v>64</v>
      </c>
      <c r="D26" s="6" t="s">
        <v>67</v>
      </c>
      <c r="E26" s="7">
        <v>1064400</v>
      </c>
      <c r="F26" s="7">
        <v>270220</v>
      </c>
      <c r="G26" s="7">
        <v>124844</v>
      </c>
      <c r="H26" s="7">
        <v>0</v>
      </c>
      <c r="I26" s="7">
        <v>0</v>
      </c>
      <c r="J26" s="7">
        <v>0</v>
      </c>
      <c r="K26" s="7">
        <v>124844</v>
      </c>
      <c r="L26" s="7">
        <v>2353863</v>
      </c>
      <c r="M26" s="18">
        <f t="shared" si="0"/>
        <v>46.200873362445414</v>
      </c>
      <c r="N26" s="18">
        <f t="shared" si="1"/>
        <v>0</v>
      </c>
      <c r="O26" s="18">
        <f t="shared" si="2"/>
        <v>0</v>
      </c>
      <c r="P26" s="18">
        <f t="shared" si="3"/>
        <v>0</v>
      </c>
      <c r="Q26" s="19"/>
      <c r="R26" s="19"/>
      <c r="S26" s="19"/>
      <c r="T26" s="19"/>
      <c r="U26" s="19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hidden="1" x14ac:dyDescent="0.25">
      <c r="A27" s="6" t="s">
        <v>68</v>
      </c>
      <c r="B27" s="6" t="s">
        <v>69</v>
      </c>
      <c r="C27" s="6" t="s">
        <v>70</v>
      </c>
      <c r="D27" s="6" t="s">
        <v>71</v>
      </c>
      <c r="E27" s="7">
        <v>6300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10860</v>
      </c>
      <c r="M27" s="18"/>
      <c r="N27" s="18"/>
      <c r="O27" s="18"/>
      <c r="P27" s="18"/>
      <c r="Q27" s="19"/>
      <c r="R27" s="19"/>
      <c r="S27" s="19"/>
      <c r="T27" s="19"/>
      <c r="U27" s="19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hidden="1" x14ac:dyDescent="0.25">
      <c r="A28" s="6" t="s">
        <v>72</v>
      </c>
      <c r="B28" s="6" t="s">
        <v>69</v>
      </c>
      <c r="C28" s="6" t="s">
        <v>70</v>
      </c>
      <c r="D28" s="6" t="s">
        <v>73</v>
      </c>
      <c r="E28" s="7">
        <v>7424551</v>
      </c>
      <c r="F28" s="7">
        <v>5143197</v>
      </c>
      <c r="G28" s="7">
        <v>0</v>
      </c>
      <c r="H28" s="7">
        <v>0</v>
      </c>
      <c r="I28" s="7">
        <v>136278</v>
      </c>
      <c r="J28" s="7">
        <v>125129</v>
      </c>
      <c r="K28" s="7">
        <v>261407</v>
      </c>
      <c r="L28" s="7">
        <v>17002049</v>
      </c>
      <c r="M28" s="18">
        <f t="shared" si="0"/>
        <v>0</v>
      </c>
      <c r="N28" s="18">
        <f t="shared" si="1"/>
        <v>0</v>
      </c>
      <c r="O28" s="18">
        <f t="shared" si="2"/>
        <v>2.6496749006503153</v>
      </c>
      <c r="P28" s="18">
        <f t="shared" si="3"/>
        <v>2.4329031145414031</v>
      </c>
      <c r="Q28" s="19"/>
      <c r="R28" s="19"/>
      <c r="S28" s="19"/>
      <c r="T28" s="19"/>
      <c r="U28" s="19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hidden="1" x14ac:dyDescent="0.25">
      <c r="A29" s="6" t="s">
        <v>74</v>
      </c>
      <c r="B29" s="6" t="s">
        <v>69</v>
      </c>
      <c r="C29" s="6" t="s">
        <v>70</v>
      </c>
      <c r="D29" s="6" t="s">
        <v>75</v>
      </c>
      <c r="E29" s="7">
        <v>12318726</v>
      </c>
      <c r="F29" s="7">
        <v>8278371</v>
      </c>
      <c r="G29" s="7">
        <v>84191</v>
      </c>
      <c r="H29" s="7">
        <v>0</v>
      </c>
      <c r="I29" s="7">
        <v>15317</v>
      </c>
      <c r="J29" s="7">
        <v>899697</v>
      </c>
      <c r="K29" s="7">
        <v>999205</v>
      </c>
      <c r="L29" s="7">
        <v>25359638</v>
      </c>
      <c r="M29" s="18">
        <f t="shared" si="0"/>
        <v>1.0169996005252724</v>
      </c>
      <c r="N29" s="18">
        <f t="shared" si="1"/>
        <v>0</v>
      </c>
      <c r="O29" s="18">
        <f t="shared" si="2"/>
        <v>0.18502432422997231</v>
      </c>
      <c r="P29" s="18">
        <f t="shared" si="3"/>
        <v>10.86804396662097</v>
      </c>
      <c r="Q29" s="19"/>
      <c r="R29" s="19"/>
      <c r="S29" s="19"/>
      <c r="T29" s="19"/>
      <c r="U29" s="19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hidden="1" x14ac:dyDescent="0.25">
      <c r="A30" s="6" t="s">
        <v>76</v>
      </c>
      <c r="B30" s="6" t="s">
        <v>69</v>
      </c>
      <c r="C30" s="6" t="s">
        <v>70</v>
      </c>
      <c r="D30" s="6" t="s">
        <v>77</v>
      </c>
      <c r="E30" s="7">
        <v>11485385</v>
      </c>
      <c r="F30" s="7">
        <v>5565899</v>
      </c>
      <c r="G30" s="7">
        <v>0</v>
      </c>
      <c r="H30" s="7">
        <v>0</v>
      </c>
      <c r="I30" s="7">
        <v>55475</v>
      </c>
      <c r="J30" s="7">
        <v>38289</v>
      </c>
      <c r="K30" s="7">
        <v>93764</v>
      </c>
      <c r="L30" s="7">
        <v>17350640</v>
      </c>
      <c r="M30" s="18">
        <f t="shared" si="0"/>
        <v>0</v>
      </c>
      <c r="N30" s="18">
        <f t="shared" si="1"/>
        <v>0</v>
      </c>
      <c r="O30" s="18">
        <f t="shared" si="2"/>
        <v>0.99669433455404055</v>
      </c>
      <c r="P30" s="18">
        <f t="shared" si="3"/>
        <v>0.68792121452437427</v>
      </c>
      <c r="Q30" s="19"/>
      <c r="R30" s="19"/>
      <c r="S30" s="19"/>
      <c r="T30" s="19"/>
      <c r="U30" s="19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hidden="1" x14ac:dyDescent="0.25">
      <c r="A31" s="6" t="s">
        <v>78</v>
      </c>
      <c r="B31" s="6" t="s">
        <v>69</v>
      </c>
      <c r="C31" s="6" t="s">
        <v>70</v>
      </c>
      <c r="D31" s="6" t="s">
        <v>79</v>
      </c>
      <c r="E31" s="7">
        <v>18324</v>
      </c>
      <c r="F31" s="7">
        <v>57954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82038</v>
      </c>
      <c r="M31" s="18">
        <f t="shared" si="0"/>
        <v>0</v>
      </c>
      <c r="N31" s="18">
        <f t="shared" si="1"/>
        <v>0</v>
      </c>
      <c r="O31" s="18">
        <f t="shared" si="2"/>
        <v>0</v>
      </c>
      <c r="P31" s="18">
        <f t="shared" si="3"/>
        <v>0</v>
      </c>
      <c r="Q31" s="19"/>
      <c r="R31" s="19"/>
      <c r="S31" s="19"/>
      <c r="T31" s="19"/>
      <c r="U31" s="19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hidden="1" x14ac:dyDescent="0.25">
      <c r="A32" s="6" t="s">
        <v>80</v>
      </c>
      <c r="B32" s="6" t="s">
        <v>69</v>
      </c>
      <c r="C32" s="6" t="s">
        <v>70</v>
      </c>
      <c r="D32" s="6" t="s">
        <v>81</v>
      </c>
      <c r="E32" s="7">
        <v>1919829</v>
      </c>
      <c r="F32" s="7">
        <v>2538349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4458178</v>
      </c>
      <c r="M32" s="18">
        <f t="shared" si="0"/>
        <v>0</v>
      </c>
      <c r="N32" s="18">
        <f t="shared" si="1"/>
        <v>0</v>
      </c>
      <c r="O32" s="18">
        <f t="shared" si="2"/>
        <v>0</v>
      </c>
      <c r="P32" s="18">
        <f t="shared" si="3"/>
        <v>0</v>
      </c>
      <c r="Q32" s="19"/>
      <c r="R32" s="19"/>
      <c r="S32" s="19"/>
      <c r="T32" s="19"/>
      <c r="U32" s="19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hidden="1" x14ac:dyDescent="0.25">
      <c r="A33" s="6" t="s">
        <v>82</v>
      </c>
      <c r="B33" s="6" t="s">
        <v>69</v>
      </c>
      <c r="C33" s="6" t="s">
        <v>70</v>
      </c>
      <c r="D33" s="6" t="s">
        <v>83</v>
      </c>
      <c r="E33" s="7">
        <v>11695332</v>
      </c>
      <c r="F33" s="7">
        <v>7501472</v>
      </c>
      <c r="G33" s="7">
        <v>6882</v>
      </c>
      <c r="H33" s="7">
        <v>0</v>
      </c>
      <c r="I33" s="7">
        <v>0</v>
      </c>
      <c r="J33" s="7">
        <v>42779</v>
      </c>
      <c r="K33" s="7">
        <v>49661</v>
      </c>
      <c r="L33" s="7">
        <v>22714931</v>
      </c>
      <c r="M33" s="18">
        <f t="shared" si="0"/>
        <v>9.1741994104623734E-2</v>
      </c>
      <c r="N33" s="18">
        <f t="shared" si="1"/>
        <v>0</v>
      </c>
      <c r="O33" s="18">
        <f t="shared" si="2"/>
        <v>0</v>
      </c>
      <c r="P33" s="18">
        <f t="shared" si="3"/>
        <v>0.57027474074421658</v>
      </c>
      <c r="Q33" s="19"/>
      <c r="R33" s="19"/>
      <c r="S33" s="19"/>
      <c r="T33" s="19"/>
      <c r="U33" s="19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hidden="1" x14ac:dyDescent="0.25">
      <c r="A34" s="6" t="s">
        <v>84</v>
      </c>
      <c r="B34" s="6" t="s">
        <v>69</v>
      </c>
      <c r="C34" s="6" t="s">
        <v>70</v>
      </c>
      <c r="D34" s="6" t="s">
        <v>85</v>
      </c>
      <c r="E34" s="7">
        <v>1239018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3082743</v>
      </c>
      <c r="M34" s="18"/>
      <c r="N34" s="18"/>
      <c r="O34" s="18"/>
      <c r="P34" s="18"/>
      <c r="Q34" s="19"/>
      <c r="R34" s="19"/>
      <c r="S34" s="19"/>
      <c r="T34" s="19"/>
      <c r="U34" s="19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hidden="1" x14ac:dyDescent="0.25">
      <c r="A35" s="6" t="s">
        <v>86</v>
      </c>
      <c r="B35" s="6" t="s">
        <v>69</v>
      </c>
      <c r="C35" s="6" t="s">
        <v>70</v>
      </c>
      <c r="D35" s="6" t="s">
        <v>87</v>
      </c>
      <c r="E35" s="7">
        <v>1088418</v>
      </c>
      <c r="F35" s="7">
        <v>1737364</v>
      </c>
      <c r="G35" s="7">
        <v>795</v>
      </c>
      <c r="H35" s="7">
        <v>0</v>
      </c>
      <c r="I35" s="7">
        <v>0</v>
      </c>
      <c r="J35" s="7">
        <v>0</v>
      </c>
      <c r="K35" s="7">
        <v>795</v>
      </c>
      <c r="L35" s="7">
        <v>3378239</v>
      </c>
      <c r="M35" s="18">
        <f t="shared" si="0"/>
        <v>4.5758977393338417E-2</v>
      </c>
      <c r="N35" s="18">
        <f t="shared" si="1"/>
        <v>0</v>
      </c>
      <c r="O35" s="18">
        <f t="shared" si="2"/>
        <v>0</v>
      </c>
      <c r="P35" s="18">
        <f t="shared" si="3"/>
        <v>0</v>
      </c>
      <c r="Q35" s="19"/>
      <c r="R35" s="19"/>
      <c r="S35" s="19"/>
      <c r="T35" s="19"/>
      <c r="U35" s="19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hidden="1" x14ac:dyDescent="0.25">
      <c r="A36" s="6" t="s">
        <v>88</v>
      </c>
      <c r="B36" s="6" t="s">
        <v>69</v>
      </c>
      <c r="C36" s="6" t="s">
        <v>70</v>
      </c>
      <c r="D36" s="6" t="s">
        <v>89</v>
      </c>
      <c r="E36" s="7">
        <v>6054936</v>
      </c>
      <c r="F36" s="7">
        <v>2314815</v>
      </c>
      <c r="G36" s="7">
        <v>135</v>
      </c>
      <c r="H36" s="7">
        <v>0</v>
      </c>
      <c r="I36" s="7">
        <v>47055</v>
      </c>
      <c r="J36" s="7">
        <v>0</v>
      </c>
      <c r="K36" s="7">
        <v>47190</v>
      </c>
      <c r="L36" s="7">
        <v>9053024</v>
      </c>
      <c r="M36" s="18">
        <f t="shared" si="0"/>
        <v>5.831999533440037E-3</v>
      </c>
      <c r="N36" s="18">
        <f t="shared" si="1"/>
        <v>0</v>
      </c>
      <c r="O36" s="18">
        <f t="shared" si="2"/>
        <v>2.0327758373779332</v>
      </c>
      <c r="P36" s="18">
        <f t="shared" si="3"/>
        <v>0</v>
      </c>
      <c r="Q36" s="19"/>
      <c r="R36" s="19"/>
      <c r="S36" s="19"/>
      <c r="T36" s="19"/>
      <c r="U36" s="19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hidden="1" x14ac:dyDescent="0.25">
      <c r="A37" s="6" t="s">
        <v>90</v>
      </c>
      <c r="B37" s="6" t="s">
        <v>69</v>
      </c>
      <c r="C37" s="6" t="s">
        <v>70</v>
      </c>
      <c r="D37" s="6" t="s">
        <v>91</v>
      </c>
      <c r="E37" s="7">
        <v>2093605</v>
      </c>
      <c r="F37" s="7">
        <v>2188010</v>
      </c>
      <c r="G37" s="7">
        <v>397</v>
      </c>
      <c r="H37" s="7">
        <v>0</v>
      </c>
      <c r="I37" s="7">
        <v>0</v>
      </c>
      <c r="J37" s="7">
        <v>0</v>
      </c>
      <c r="K37" s="7">
        <v>397</v>
      </c>
      <c r="L37" s="7">
        <v>6335443</v>
      </c>
      <c r="M37" s="18">
        <f t="shared" si="0"/>
        <v>1.8144341205021914E-2</v>
      </c>
      <c r="N37" s="18">
        <f t="shared" si="1"/>
        <v>0</v>
      </c>
      <c r="O37" s="18">
        <f t="shared" si="2"/>
        <v>0</v>
      </c>
      <c r="P37" s="18">
        <f t="shared" si="3"/>
        <v>0</v>
      </c>
      <c r="Q37" s="19"/>
      <c r="R37" s="19"/>
      <c r="S37" s="19"/>
      <c r="T37" s="19"/>
      <c r="U37" s="19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hidden="1" x14ac:dyDescent="0.25">
      <c r="A38" s="6" t="s">
        <v>92</v>
      </c>
      <c r="B38" s="6" t="s">
        <v>69</v>
      </c>
      <c r="C38" s="6" t="s">
        <v>70</v>
      </c>
      <c r="D38" s="6" t="s">
        <v>93</v>
      </c>
      <c r="E38" s="7">
        <v>8470132</v>
      </c>
      <c r="F38" s="7">
        <v>10862098</v>
      </c>
      <c r="G38" s="7">
        <v>0</v>
      </c>
      <c r="H38" s="7">
        <v>0</v>
      </c>
      <c r="I38" s="7">
        <v>89638</v>
      </c>
      <c r="J38" s="7">
        <v>136655</v>
      </c>
      <c r="K38" s="7">
        <v>226293</v>
      </c>
      <c r="L38" s="7">
        <v>22053928</v>
      </c>
      <c r="M38" s="18">
        <f t="shared" si="0"/>
        <v>0</v>
      </c>
      <c r="N38" s="18">
        <f t="shared" si="1"/>
        <v>0</v>
      </c>
      <c r="O38" s="18">
        <f t="shared" si="2"/>
        <v>0.82523652428840177</v>
      </c>
      <c r="P38" s="18">
        <f t="shared" si="3"/>
        <v>1.2580902878983415</v>
      </c>
      <c r="Q38" s="19"/>
      <c r="R38" s="19"/>
      <c r="S38" s="19"/>
      <c r="T38" s="19"/>
      <c r="U38" s="19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hidden="1" x14ac:dyDescent="0.25">
      <c r="A39" s="6" t="s">
        <v>94</v>
      </c>
      <c r="B39" s="6" t="s">
        <v>69</v>
      </c>
      <c r="C39" s="6" t="s">
        <v>70</v>
      </c>
      <c r="D39" s="6" t="s">
        <v>95</v>
      </c>
      <c r="E39" s="7">
        <v>1518875</v>
      </c>
      <c r="F39" s="7">
        <v>1731056</v>
      </c>
      <c r="G39" s="7">
        <v>8637</v>
      </c>
      <c r="H39" s="7">
        <v>0</v>
      </c>
      <c r="I39" s="7">
        <v>0</v>
      </c>
      <c r="J39" s="7">
        <v>22319</v>
      </c>
      <c r="K39" s="7">
        <v>30956</v>
      </c>
      <c r="L39" s="7">
        <v>4160524</v>
      </c>
      <c r="M39" s="18">
        <f t="shared" si="0"/>
        <v>0.49894399719015448</v>
      </c>
      <c r="N39" s="18">
        <f t="shared" si="1"/>
        <v>0</v>
      </c>
      <c r="O39" s="18">
        <f t="shared" si="2"/>
        <v>0</v>
      </c>
      <c r="P39" s="18">
        <f t="shared" si="3"/>
        <v>1.2893285947999371</v>
      </c>
      <c r="Q39" s="19"/>
      <c r="R39" s="19"/>
      <c r="S39" s="19"/>
      <c r="T39" s="19"/>
      <c r="U39" s="19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hidden="1" x14ac:dyDescent="0.25">
      <c r="A40" s="6" t="s">
        <v>96</v>
      </c>
      <c r="B40" s="6" t="s">
        <v>69</v>
      </c>
      <c r="C40" s="6" t="s">
        <v>97</v>
      </c>
      <c r="D40" s="6" t="s">
        <v>98</v>
      </c>
      <c r="E40" s="7">
        <v>3073408</v>
      </c>
      <c r="F40" s="7">
        <v>1443080</v>
      </c>
      <c r="G40" s="7">
        <v>10</v>
      </c>
      <c r="H40" s="7">
        <v>0</v>
      </c>
      <c r="I40" s="7">
        <v>0</v>
      </c>
      <c r="J40" s="7">
        <v>0</v>
      </c>
      <c r="K40" s="7">
        <v>10</v>
      </c>
      <c r="L40" s="7">
        <v>4836761</v>
      </c>
      <c r="M40" s="18">
        <f t="shared" si="0"/>
        <v>6.9296227513374173E-4</v>
      </c>
      <c r="N40" s="18">
        <f t="shared" si="1"/>
        <v>0</v>
      </c>
      <c r="O40" s="18">
        <f t="shared" si="2"/>
        <v>0</v>
      </c>
      <c r="P40" s="18">
        <f t="shared" si="3"/>
        <v>0</v>
      </c>
      <c r="Q40" s="19"/>
      <c r="R40" s="19"/>
      <c r="S40" s="19"/>
      <c r="T40" s="19"/>
      <c r="U40" s="19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hidden="1" x14ac:dyDescent="0.25">
      <c r="A41" s="6" t="s">
        <v>99</v>
      </c>
      <c r="B41" s="6" t="s">
        <v>69</v>
      </c>
      <c r="C41" s="6" t="s">
        <v>97</v>
      </c>
      <c r="D41" s="6" t="s">
        <v>100</v>
      </c>
      <c r="E41" s="7">
        <v>3849869</v>
      </c>
      <c r="F41" s="7">
        <v>672682</v>
      </c>
      <c r="G41" s="7">
        <v>2340</v>
      </c>
      <c r="H41" s="7">
        <v>0</v>
      </c>
      <c r="I41" s="7">
        <v>5160</v>
      </c>
      <c r="J41" s="7">
        <v>0</v>
      </c>
      <c r="K41" s="7">
        <v>7500</v>
      </c>
      <c r="L41" s="7">
        <v>8689194</v>
      </c>
      <c r="M41" s="18">
        <f t="shared" si="0"/>
        <v>0.34786124795966</v>
      </c>
      <c r="N41" s="18">
        <f t="shared" si="1"/>
        <v>0</v>
      </c>
      <c r="O41" s="18">
        <f t="shared" si="2"/>
        <v>0.76707864934694259</v>
      </c>
      <c r="P41" s="18">
        <f t="shared" si="3"/>
        <v>0</v>
      </c>
      <c r="Q41" s="19"/>
      <c r="R41" s="19"/>
      <c r="S41" s="19"/>
      <c r="T41" s="19"/>
      <c r="U41" s="19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hidden="1" x14ac:dyDescent="0.25">
      <c r="A42" s="6" t="s">
        <v>101</v>
      </c>
      <c r="B42" s="6" t="s">
        <v>69</v>
      </c>
      <c r="C42" s="6" t="s">
        <v>97</v>
      </c>
      <c r="D42" s="6" t="s">
        <v>102</v>
      </c>
      <c r="E42" s="7">
        <v>750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1680</v>
      </c>
      <c r="M42" s="18"/>
      <c r="N42" s="18"/>
      <c r="O42" s="18"/>
      <c r="P42" s="18"/>
      <c r="Q42" s="19"/>
      <c r="R42" s="19"/>
      <c r="S42" s="19"/>
      <c r="T42" s="19"/>
      <c r="U42" s="19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hidden="1" x14ac:dyDescent="0.25">
      <c r="A43" s="6" t="s">
        <v>103</v>
      </c>
      <c r="B43" s="6" t="s">
        <v>69</v>
      </c>
      <c r="C43" s="6" t="s">
        <v>97</v>
      </c>
      <c r="D43" s="6" t="s">
        <v>104</v>
      </c>
      <c r="E43" s="7">
        <v>2188343</v>
      </c>
      <c r="F43" s="7">
        <v>2610092</v>
      </c>
      <c r="G43" s="7">
        <v>887423</v>
      </c>
      <c r="H43" s="7">
        <v>0</v>
      </c>
      <c r="I43" s="7">
        <v>48477</v>
      </c>
      <c r="J43" s="7">
        <v>0</v>
      </c>
      <c r="K43" s="7">
        <v>935900</v>
      </c>
      <c r="L43" s="7">
        <v>6126267</v>
      </c>
      <c r="M43" s="18">
        <f t="shared" si="0"/>
        <v>33.999682769802753</v>
      </c>
      <c r="N43" s="18">
        <f t="shared" si="1"/>
        <v>0</v>
      </c>
      <c r="O43" s="18">
        <f t="shared" si="2"/>
        <v>1.8572908541154871</v>
      </c>
      <c r="P43" s="18">
        <f t="shared" si="3"/>
        <v>0</v>
      </c>
      <c r="Q43" s="19"/>
      <c r="R43" s="19"/>
      <c r="S43" s="19"/>
      <c r="T43" s="19"/>
      <c r="U43" s="19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hidden="1" x14ac:dyDescent="0.25">
      <c r="A44" s="6" t="s">
        <v>105</v>
      </c>
      <c r="B44" s="6" t="s">
        <v>69</v>
      </c>
      <c r="C44" s="6" t="s">
        <v>97</v>
      </c>
      <c r="D44" s="6" t="s">
        <v>106</v>
      </c>
      <c r="E44" s="7">
        <v>169913</v>
      </c>
      <c r="F44" s="7">
        <v>175995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982033</v>
      </c>
      <c r="M44" s="18">
        <f t="shared" si="0"/>
        <v>0</v>
      </c>
      <c r="N44" s="18">
        <f t="shared" si="1"/>
        <v>0</v>
      </c>
      <c r="O44" s="18">
        <f t="shared" si="2"/>
        <v>0</v>
      </c>
      <c r="P44" s="18">
        <f t="shared" si="3"/>
        <v>0</v>
      </c>
      <c r="Q44" s="19"/>
      <c r="R44" s="19"/>
      <c r="S44" s="19"/>
      <c r="T44" s="19"/>
      <c r="U44" s="19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hidden="1" x14ac:dyDescent="0.25">
      <c r="A45" s="6" t="s">
        <v>107</v>
      </c>
      <c r="B45" s="6" t="s">
        <v>69</v>
      </c>
      <c r="C45" s="6" t="s">
        <v>97</v>
      </c>
      <c r="D45" s="6" t="s">
        <v>108</v>
      </c>
      <c r="E45" s="7">
        <v>17422177</v>
      </c>
      <c r="F45" s="7">
        <v>9881168</v>
      </c>
      <c r="G45" s="7">
        <v>395395</v>
      </c>
      <c r="H45" s="7">
        <v>0</v>
      </c>
      <c r="I45" s="7">
        <v>73362</v>
      </c>
      <c r="J45" s="7">
        <v>0</v>
      </c>
      <c r="K45" s="7">
        <v>468757</v>
      </c>
      <c r="L45" s="7">
        <v>33814516</v>
      </c>
      <c r="M45" s="18">
        <f t="shared" si="0"/>
        <v>4.0015006323139124</v>
      </c>
      <c r="N45" s="18">
        <f t="shared" si="1"/>
        <v>0</v>
      </c>
      <c r="O45" s="18">
        <f t="shared" si="2"/>
        <v>0.74244259383101274</v>
      </c>
      <c r="P45" s="18">
        <f t="shared" si="3"/>
        <v>0</v>
      </c>
      <c r="Q45" s="19"/>
      <c r="R45" s="19"/>
      <c r="S45" s="19"/>
      <c r="T45" s="19"/>
      <c r="U45" s="19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hidden="1" x14ac:dyDescent="0.25">
      <c r="A46" s="6" t="s">
        <v>109</v>
      </c>
      <c r="B46" s="6" t="s">
        <v>69</v>
      </c>
      <c r="C46" s="6" t="s">
        <v>97</v>
      </c>
      <c r="D46" s="6" t="s">
        <v>110</v>
      </c>
      <c r="E46" s="7">
        <v>18254183</v>
      </c>
      <c r="F46" s="7">
        <v>12105185</v>
      </c>
      <c r="G46" s="7">
        <v>2338</v>
      </c>
      <c r="H46" s="7">
        <v>0</v>
      </c>
      <c r="I46" s="7">
        <v>71608</v>
      </c>
      <c r="J46" s="7">
        <v>0</v>
      </c>
      <c r="K46" s="7">
        <v>73946</v>
      </c>
      <c r="L46" s="7">
        <v>34933065</v>
      </c>
      <c r="M46" s="18">
        <f t="shared" si="0"/>
        <v>1.9314037744982832E-2</v>
      </c>
      <c r="N46" s="18">
        <f t="shared" si="1"/>
        <v>0</v>
      </c>
      <c r="O46" s="18">
        <f t="shared" si="2"/>
        <v>0.59154816716968806</v>
      </c>
      <c r="P46" s="18">
        <f t="shared" si="3"/>
        <v>0</v>
      </c>
      <c r="Q46" s="19"/>
      <c r="R46" s="19"/>
      <c r="S46" s="19"/>
      <c r="T46" s="19"/>
      <c r="U46" s="19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hidden="1" x14ac:dyDescent="0.25">
      <c r="A47" s="6" t="s">
        <v>111</v>
      </c>
      <c r="B47" s="6" t="s">
        <v>69</v>
      </c>
      <c r="C47" s="6" t="s">
        <v>97</v>
      </c>
      <c r="D47" s="6" t="s">
        <v>112</v>
      </c>
      <c r="E47" s="7">
        <v>5850207</v>
      </c>
      <c r="F47" s="7">
        <v>983152</v>
      </c>
      <c r="G47" s="7">
        <v>154717</v>
      </c>
      <c r="H47" s="7">
        <v>0</v>
      </c>
      <c r="I47" s="7">
        <v>40470</v>
      </c>
      <c r="J47" s="7">
        <v>0</v>
      </c>
      <c r="K47" s="7">
        <v>195187</v>
      </c>
      <c r="L47" s="7">
        <v>8320976</v>
      </c>
      <c r="M47" s="18">
        <f t="shared" si="0"/>
        <v>15.736834182303449</v>
      </c>
      <c r="N47" s="18">
        <f t="shared" si="1"/>
        <v>0</v>
      </c>
      <c r="O47" s="18">
        <f t="shared" si="2"/>
        <v>4.1163523036112419</v>
      </c>
      <c r="P47" s="18">
        <f t="shared" si="3"/>
        <v>0</v>
      </c>
      <c r="Q47" s="19"/>
      <c r="R47" s="19"/>
      <c r="S47" s="19"/>
      <c r="T47" s="19"/>
      <c r="U47" s="19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hidden="1" x14ac:dyDescent="0.25">
      <c r="A48" s="6" t="s">
        <v>113</v>
      </c>
      <c r="B48" s="6" t="s">
        <v>69</v>
      </c>
      <c r="C48" s="6" t="s">
        <v>97</v>
      </c>
      <c r="D48" s="6" t="s">
        <v>114</v>
      </c>
      <c r="E48" s="7">
        <v>20775567</v>
      </c>
      <c r="F48" s="7">
        <v>6498375</v>
      </c>
      <c r="G48" s="7">
        <v>70300</v>
      </c>
      <c r="H48" s="7">
        <v>0</v>
      </c>
      <c r="I48" s="7">
        <v>35298</v>
      </c>
      <c r="J48" s="7">
        <v>178959</v>
      </c>
      <c r="K48" s="7">
        <v>284557</v>
      </c>
      <c r="L48" s="7">
        <v>36355703</v>
      </c>
      <c r="M48" s="18">
        <f t="shared" si="0"/>
        <v>1.0818089137669034</v>
      </c>
      <c r="N48" s="18">
        <f t="shared" si="1"/>
        <v>0</v>
      </c>
      <c r="O48" s="18">
        <f t="shared" si="2"/>
        <v>0.54318194933348718</v>
      </c>
      <c r="P48" s="18">
        <f t="shared" si="3"/>
        <v>2.7539038605805297</v>
      </c>
      <c r="Q48" s="19"/>
      <c r="R48" s="19"/>
      <c r="S48" s="19"/>
      <c r="T48" s="19"/>
      <c r="U48" s="19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hidden="1" x14ac:dyDescent="0.25">
      <c r="A49" s="6" t="s">
        <v>113</v>
      </c>
      <c r="B49" s="6" t="s">
        <v>69</v>
      </c>
      <c r="C49" s="6" t="s">
        <v>97</v>
      </c>
      <c r="D49" s="6" t="s">
        <v>115</v>
      </c>
      <c r="E49" s="7">
        <v>12136905</v>
      </c>
      <c r="F49" s="7">
        <v>2751270</v>
      </c>
      <c r="G49" s="7">
        <v>165</v>
      </c>
      <c r="H49" s="7">
        <v>0</v>
      </c>
      <c r="I49" s="7">
        <v>0</v>
      </c>
      <c r="J49" s="7">
        <v>3560</v>
      </c>
      <c r="K49" s="7">
        <v>3725</v>
      </c>
      <c r="L49" s="7">
        <v>19199728</v>
      </c>
      <c r="M49" s="18">
        <f t="shared" si="0"/>
        <v>5.9972303699745936E-3</v>
      </c>
      <c r="N49" s="18">
        <f t="shared" si="1"/>
        <v>0</v>
      </c>
      <c r="O49" s="18">
        <f t="shared" si="2"/>
        <v>0</v>
      </c>
      <c r="P49" s="18">
        <f t="shared" si="3"/>
        <v>0.12939478858854275</v>
      </c>
      <c r="Q49" s="19"/>
      <c r="R49" s="19"/>
      <c r="S49" s="19"/>
      <c r="T49" s="19"/>
      <c r="U49" s="19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hidden="1" x14ac:dyDescent="0.25">
      <c r="A50" s="6" t="s">
        <v>116</v>
      </c>
      <c r="B50" s="6" t="s">
        <v>69</v>
      </c>
      <c r="C50" s="6" t="s">
        <v>97</v>
      </c>
      <c r="D50" s="6" t="s">
        <v>117</v>
      </c>
      <c r="E50" s="7">
        <v>5745651</v>
      </c>
      <c r="F50" s="7">
        <v>2182612</v>
      </c>
      <c r="G50" s="7">
        <v>0</v>
      </c>
      <c r="H50" s="7">
        <v>0</v>
      </c>
      <c r="I50" s="7">
        <v>130523</v>
      </c>
      <c r="J50" s="7">
        <v>0</v>
      </c>
      <c r="K50" s="7">
        <v>130523</v>
      </c>
      <c r="L50" s="7">
        <v>9662178</v>
      </c>
      <c r="M50" s="18">
        <f t="shared" si="0"/>
        <v>0</v>
      </c>
      <c r="N50" s="18">
        <f t="shared" si="1"/>
        <v>0</v>
      </c>
      <c r="O50" s="18">
        <f t="shared" si="2"/>
        <v>5.9801283966183636</v>
      </c>
      <c r="P50" s="18">
        <f t="shared" si="3"/>
        <v>0</v>
      </c>
      <c r="Q50" s="19"/>
      <c r="R50" s="19"/>
      <c r="S50" s="19"/>
      <c r="T50" s="19"/>
      <c r="U50" s="19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hidden="1" x14ac:dyDescent="0.25">
      <c r="A51" s="6" t="s">
        <v>118</v>
      </c>
      <c r="B51" s="6" t="s">
        <v>69</v>
      </c>
      <c r="C51" s="6" t="s">
        <v>97</v>
      </c>
      <c r="D51" s="6" t="s">
        <v>119</v>
      </c>
      <c r="E51" s="7">
        <v>2858365</v>
      </c>
      <c r="F51" s="7">
        <v>526985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5777911</v>
      </c>
      <c r="M51" s="18">
        <f t="shared" si="0"/>
        <v>0</v>
      </c>
      <c r="N51" s="18">
        <f t="shared" si="1"/>
        <v>0</v>
      </c>
      <c r="O51" s="18">
        <f t="shared" si="2"/>
        <v>0</v>
      </c>
      <c r="P51" s="18">
        <f t="shared" si="3"/>
        <v>0</v>
      </c>
      <c r="Q51" s="19"/>
      <c r="R51" s="19"/>
      <c r="S51" s="19"/>
      <c r="T51" s="19"/>
      <c r="U51" s="19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hidden="1" x14ac:dyDescent="0.25">
      <c r="A52" s="6" t="s">
        <v>120</v>
      </c>
      <c r="B52" s="6" t="s">
        <v>69</v>
      </c>
      <c r="C52" s="6" t="s">
        <v>97</v>
      </c>
      <c r="D52" s="6" t="s">
        <v>121</v>
      </c>
      <c r="E52" s="7">
        <v>9854295</v>
      </c>
      <c r="F52" s="7">
        <v>243702</v>
      </c>
      <c r="G52" s="7">
        <v>0</v>
      </c>
      <c r="H52" s="7">
        <v>7195</v>
      </c>
      <c r="I52" s="7">
        <v>21921</v>
      </c>
      <c r="J52" s="7">
        <v>0</v>
      </c>
      <c r="K52" s="7">
        <v>29116</v>
      </c>
      <c r="L52" s="7">
        <v>17110451</v>
      </c>
      <c r="M52" s="18">
        <f t="shared" si="0"/>
        <v>0</v>
      </c>
      <c r="N52" s="18">
        <f t="shared" si="1"/>
        <v>2.9523762628127797</v>
      </c>
      <c r="O52" s="18">
        <f t="shared" si="2"/>
        <v>8.9950020927197976</v>
      </c>
      <c r="P52" s="18">
        <f t="shared" si="3"/>
        <v>0</v>
      </c>
      <c r="Q52" s="19"/>
      <c r="R52" s="19"/>
      <c r="S52" s="19"/>
      <c r="T52" s="19"/>
      <c r="U52" s="19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hidden="1" x14ac:dyDescent="0.25">
      <c r="A53" s="6" t="s">
        <v>122</v>
      </c>
      <c r="B53" s="6" t="s">
        <v>69</v>
      </c>
      <c r="C53" s="6" t="s">
        <v>97</v>
      </c>
      <c r="D53" s="6" t="s">
        <v>123</v>
      </c>
      <c r="E53" s="7">
        <v>10969545</v>
      </c>
      <c r="F53" s="7">
        <v>8328378</v>
      </c>
      <c r="G53" s="7">
        <v>4640</v>
      </c>
      <c r="H53" s="7">
        <v>0</v>
      </c>
      <c r="I53" s="7">
        <v>41243</v>
      </c>
      <c r="J53" s="7">
        <v>222449</v>
      </c>
      <c r="K53" s="7">
        <v>268332</v>
      </c>
      <c r="L53" s="7">
        <v>25578932</v>
      </c>
      <c r="M53" s="18">
        <f t="shared" si="0"/>
        <v>5.5713129255180301E-2</v>
      </c>
      <c r="N53" s="18">
        <f t="shared" si="1"/>
        <v>0</v>
      </c>
      <c r="O53" s="18">
        <f t="shared" si="2"/>
        <v>0.49521047195504336</v>
      </c>
      <c r="P53" s="18">
        <f t="shared" si="3"/>
        <v>2.6709762693287935</v>
      </c>
      <c r="Q53" s="19"/>
      <c r="R53" s="19"/>
      <c r="S53" s="19"/>
      <c r="T53" s="19"/>
      <c r="U53" s="19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hidden="1" x14ac:dyDescent="0.25">
      <c r="A54" s="6" t="s">
        <v>124</v>
      </c>
      <c r="B54" s="6" t="s">
        <v>69</v>
      </c>
      <c r="C54" s="6" t="s">
        <v>97</v>
      </c>
      <c r="D54" s="6" t="s">
        <v>125</v>
      </c>
      <c r="E54" s="7">
        <v>3661710</v>
      </c>
      <c r="F54" s="7">
        <v>11022130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14705874</v>
      </c>
      <c r="M54" s="18">
        <f t="shared" si="0"/>
        <v>0</v>
      </c>
      <c r="N54" s="18">
        <f t="shared" si="1"/>
        <v>0</v>
      </c>
      <c r="O54" s="18">
        <f t="shared" si="2"/>
        <v>0</v>
      </c>
      <c r="P54" s="18">
        <f t="shared" si="3"/>
        <v>0</v>
      </c>
      <c r="Q54" s="19"/>
      <c r="R54" s="19"/>
      <c r="S54" s="19"/>
      <c r="T54" s="19"/>
      <c r="U54" s="19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hidden="1" x14ac:dyDescent="0.25">
      <c r="A55" s="6" t="s">
        <v>126</v>
      </c>
      <c r="B55" s="6" t="s">
        <v>69</v>
      </c>
      <c r="C55" s="6" t="s">
        <v>97</v>
      </c>
      <c r="D55" s="6" t="s">
        <v>127</v>
      </c>
      <c r="E55" s="7">
        <v>2315027</v>
      </c>
      <c r="F55" s="7">
        <v>1065567</v>
      </c>
      <c r="G55" s="7">
        <v>79535</v>
      </c>
      <c r="H55" s="7">
        <v>0</v>
      </c>
      <c r="I55" s="7">
        <v>0</v>
      </c>
      <c r="J55" s="7">
        <v>157232</v>
      </c>
      <c r="K55" s="7">
        <v>236767</v>
      </c>
      <c r="L55" s="7">
        <v>4526685</v>
      </c>
      <c r="M55" s="18">
        <f t="shared" si="0"/>
        <v>7.4641012719050046</v>
      </c>
      <c r="N55" s="18">
        <f t="shared" si="1"/>
        <v>0</v>
      </c>
      <c r="O55" s="18">
        <f t="shared" si="2"/>
        <v>0</v>
      </c>
      <c r="P55" s="18">
        <f t="shared" si="3"/>
        <v>14.755712217063779</v>
      </c>
      <c r="Q55" s="19"/>
      <c r="R55" s="19"/>
      <c r="S55" s="19"/>
      <c r="T55" s="19"/>
      <c r="U55" s="19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hidden="1" x14ac:dyDescent="0.25">
      <c r="A56" s="6" t="s">
        <v>128</v>
      </c>
      <c r="B56" s="6" t="s">
        <v>69</v>
      </c>
      <c r="C56" s="6" t="s">
        <v>97</v>
      </c>
      <c r="D56" s="6" t="s">
        <v>129</v>
      </c>
      <c r="E56" s="7">
        <v>3904846</v>
      </c>
      <c r="F56" s="7">
        <v>5008820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9194715</v>
      </c>
      <c r="M56" s="18">
        <f t="shared" si="0"/>
        <v>0</v>
      </c>
      <c r="N56" s="18">
        <f t="shared" si="1"/>
        <v>0</v>
      </c>
      <c r="O56" s="18">
        <f t="shared" si="2"/>
        <v>0</v>
      </c>
      <c r="P56" s="18">
        <f t="shared" si="3"/>
        <v>0</v>
      </c>
      <c r="Q56" s="19"/>
      <c r="R56" s="19"/>
      <c r="S56" s="19"/>
      <c r="T56" s="19"/>
      <c r="U56" s="19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hidden="1" x14ac:dyDescent="0.25">
      <c r="A57" s="6" t="s">
        <v>130</v>
      </c>
      <c r="B57" s="6" t="s">
        <v>69</v>
      </c>
      <c r="C57" s="6" t="s">
        <v>97</v>
      </c>
      <c r="D57" s="6" t="s">
        <v>131</v>
      </c>
      <c r="E57" s="7">
        <v>3101026</v>
      </c>
      <c r="F57" s="7">
        <v>154223</v>
      </c>
      <c r="G57" s="7">
        <v>42</v>
      </c>
      <c r="H57" s="7">
        <v>0</v>
      </c>
      <c r="I57" s="7">
        <v>0</v>
      </c>
      <c r="J57" s="7">
        <v>0</v>
      </c>
      <c r="K57" s="7">
        <v>42</v>
      </c>
      <c r="L57" s="7">
        <v>4325758</v>
      </c>
      <c r="M57" s="18">
        <f t="shared" si="0"/>
        <v>2.723329205112078E-2</v>
      </c>
      <c r="N57" s="18">
        <f t="shared" si="1"/>
        <v>0</v>
      </c>
      <c r="O57" s="18">
        <f t="shared" si="2"/>
        <v>0</v>
      </c>
      <c r="P57" s="18">
        <f t="shared" si="3"/>
        <v>0</v>
      </c>
      <c r="Q57" s="19"/>
      <c r="R57" s="19"/>
      <c r="S57" s="19"/>
      <c r="T57" s="19"/>
      <c r="U57" s="19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hidden="1" x14ac:dyDescent="0.25">
      <c r="A58" s="6" t="s">
        <v>132</v>
      </c>
      <c r="B58" s="6" t="s">
        <v>69</v>
      </c>
      <c r="C58" s="6" t="s">
        <v>97</v>
      </c>
      <c r="D58" s="6" t="s">
        <v>133</v>
      </c>
      <c r="E58" s="7">
        <v>0</v>
      </c>
      <c r="F58" s="7">
        <v>205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624</v>
      </c>
      <c r="M58" s="18">
        <f t="shared" si="0"/>
        <v>0</v>
      </c>
      <c r="N58" s="18">
        <f t="shared" si="1"/>
        <v>0</v>
      </c>
      <c r="O58" s="18">
        <f t="shared" si="2"/>
        <v>0</v>
      </c>
      <c r="P58" s="18">
        <f t="shared" si="3"/>
        <v>0</v>
      </c>
      <c r="Q58" s="19"/>
      <c r="R58" s="19"/>
      <c r="S58" s="19"/>
      <c r="T58" s="19"/>
      <c r="U58" s="19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hidden="1" x14ac:dyDescent="0.25">
      <c r="A59" s="6" t="s">
        <v>134</v>
      </c>
      <c r="B59" s="6" t="s">
        <v>69</v>
      </c>
      <c r="C59" s="6" t="s">
        <v>97</v>
      </c>
      <c r="D59" s="6" t="s">
        <v>135</v>
      </c>
      <c r="E59" s="7">
        <v>462362</v>
      </c>
      <c r="F59" s="7">
        <v>33354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564546</v>
      </c>
      <c r="M59" s="18">
        <f t="shared" si="0"/>
        <v>0</v>
      </c>
      <c r="N59" s="18">
        <f t="shared" si="1"/>
        <v>0</v>
      </c>
      <c r="O59" s="18">
        <f t="shared" si="2"/>
        <v>0</v>
      </c>
      <c r="P59" s="18">
        <f t="shared" si="3"/>
        <v>0</v>
      </c>
      <c r="Q59" s="19"/>
      <c r="R59" s="19"/>
      <c r="S59" s="19"/>
      <c r="T59" s="19"/>
      <c r="U59" s="19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hidden="1" x14ac:dyDescent="0.25">
      <c r="A60" s="6" t="s">
        <v>136</v>
      </c>
      <c r="B60" s="6" t="s">
        <v>69</v>
      </c>
      <c r="C60" s="6" t="s">
        <v>97</v>
      </c>
      <c r="D60" s="6" t="s">
        <v>137</v>
      </c>
      <c r="E60" s="7">
        <v>716975</v>
      </c>
      <c r="F60" s="7">
        <v>1919366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2636341</v>
      </c>
      <c r="M60" s="18">
        <f t="shared" si="0"/>
        <v>0</v>
      </c>
      <c r="N60" s="18">
        <f t="shared" si="1"/>
        <v>0</v>
      </c>
      <c r="O60" s="18">
        <f t="shared" si="2"/>
        <v>0</v>
      </c>
      <c r="P60" s="18">
        <f t="shared" si="3"/>
        <v>0</v>
      </c>
      <c r="Q60" s="19"/>
      <c r="R60" s="19"/>
      <c r="S60" s="19"/>
      <c r="T60" s="19"/>
      <c r="U60" s="19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hidden="1" x14ac:dyDescent="0.25">
      <c r="A61" s="6" t="s">
        <v>138</v>
      </c>
      <c r="B61" s="6" t="s">
        <v>69</v>
      </c>
      <c r="C61" s="6" t="s">
        <v>97</v>
      </c>
      <c r="D61" s="6" t="s">
        <v>139</v>
      </c>
      <c r="E61" s="7">
        <v>28198497</v>
      </c>
      <c r="F61" s="7">
        <v>30804286</v>
      </c>
      <c r="G61" s="7">
        <v>0</v>
      </c>
      <c r="H61" s="7">
        <v>0</v>
      </c>
      <c r="I61" s="7">
        <v>0</v>
      </c>
      <c r="J61" s="7">
        <v>101695</v>
      </c>
      <c r="K61" s="7">
        <v>101695</v>
      </c>
      <c r="L61" s="7">
        <v>64084414</v>
      </c>
      <c r="M61" s="18">
        <f t="shared" si="0"/>
        <v>0</v>
      </c>
      <c r="N61" s="18">
        <f t="shared" si="1"/>
        <v>0</v>
      </c>
      <c r="O61" s="18">
        <f t="shared" si="2"/>
        <v>0</v>
      </c>
      <c r="P61" s="18">
        <f t="shared" si="3"/>
        <v>0.33013263154354561</v>
      </c>
      <c r="Q61" s="19"/>
      <c r="R61" s="19"/>
      <c r="S61" s="19"/>
      <c r="T61" s="19"/>
      <c r="U61" s="19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hidden="1" x14ac:dyDescent="0.25">
      <c r="A62" s="6" t="s">
        <v>140</v>
      </c>
      <c r="B62" s="6" t="s">
        <v>69</v>
      </c>
      <c r="C62" s="6" t="s">
        <v>97</v>
      </c>
      <c r="D62" s="6" t="s">
        <v>141</v>
      </c>
      <c r="E62" s="7">
        <v>124680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125555</v>
      </c>
      <c r="M62" s="18"/>
      <c r="N62" s="18"/>
      <c r="O62" s="18"/>
      <c r="P62" s="18"/>
      <c r="Q62" s="19"/>
      <c r="R62" s="19"/>
      <c r="S62" s="19"/>
      <c r="T62" s="19"/>
      <c r="U62" s="19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hidden="1" x14ac:dyDescent="0.25">
      <c r="A63" s="6" t="s">
        <v>142</v>
      </c>
      <c r="B63" s="6" t="s">
        <v>69</v>
      </c>
      <c r="C63" s="6" t="s">
        <v>97</v>
      </c>
      <c r="D63" s="6" t="s">
        <v>143</v>
      </c>
      <c r="E63" s="7">
        <v>330160</v>
      </c>
      <c r="F63" s="7">
        <v>627935</v>
      </c>
      <c r="G63" s="7">
        <v>152425</v>
      </c>
      <c r="H63" s="7">
        <v>0</v>
      </c>
      <c r="I63" s="7">
        <v>2415</v>
      </c>
      <c r="J63" s="7">
        <v>11826</v>
      </c>
      <c r="K63" s="7">
        <v>166666</v>
      </c>
      <c r="L63" s="7">
        <v>1105220</v>
      </c>
      <c r="M63" s="18">
        <f t="shared" si="0"/>
        <v>24.274009252550027</v>
      </c>
      <c r="N63" s="18">
        <f t="shared" si="1"/>
        <v>0</v>
      </c>
      <c r="O63" s="18">
        <f t="shared" si="2"/>
        <v>0.38459394682570647</v>
      </c>
      <c r="P63" s="18">
        <f t="shared" si="3"/>
        <v>1.8833159483067514</v>
      </c>
      <c r="Q63" s="19"/>
      <c r="R63" s="19"/>
      <c r="S63" s="19"/>
      <c r="T63" s="19"/>
      <c r="U63" s="19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hidden="1" x14ac:dyDescent="0.25">
      <c r="A64" s="6" t="s">
        <v>144</v>
      </c>
      <c r="B64" s="6" t="s">
        <v>69</v>
      </c>
      <c r="C64" s="6" t="s">
        <v>97</v>
      </c>
      <c r="D64" s="6" t="s">
        <v>145</v>
      </c>
      <c r="E64" s="7">
        <v>8065879</v>
      </c>
      <c r="F64" s="7">
        <v>3912791</v>
      </c>
      <c r="G64" s="7">
        <v>7115</v>
      </c>
      <c r="H64" s="7">
        <v>0</v>
      </c>
      <c r="I64" s="7">
        <v>146092</v>
      </c>
      <c r="J64" s="7">
        <v>513870</v>
      </c>
      <c r="K64" s="7">
        <v>667077</v>
      </c>
      <c r="L64" s="7">
        <v>13444958</v>
      </c>
      <c r="M64" s="18">
        <f t="shared" si="0"/>
        <v>0.18183951046708091</v>
      </c>
      <c r="N64" s="18">
        <f t="shared" si="1"/>
        <v>0</v>
      </c>
      <c r="O64" s="18">
        <f t="shared" si="2"/>
        <v>3.7337031290452263</v>
      </c>
      <c r="P64" s="18">
        <f t="shared" si="3"/>
        <v>13.133080708885295</v>
      </c>
      <c r="Q64" s="19"/>
      <c r="R64" s="19"/>
      <c r="S64" s="19"/>
      <c r="T64" s="19"/>
      <c r="U64" s="19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hidden="1" x14ac:dyDescent="0.25">
      <c r="A65" s="6" t="s">
        <v>146</v>
      </c>
      <c r="B65" s="6" t="s">
        <v>69</v>
      </c>
      <c r="C65" s="6" t="s">
        <v>97</v>
      </c>
      <c r="D65" s="6" t="s">
        <v>147</v>
      </c>
      <c r="E65" s="7">
        <v>11163004</v>
      </c>
      <c r="F65" s="7">
        <v>4745936</v>
      </c>
      <c r="G65" s="7">
        <v>94908</v>
      </c>
      <c r="H65" s="7">
        <v>0</v>
      </c>
      <c r="I65" s="7">
        <v>609210</v>
      </c>
      <c r="J65" s="7">
        <v>12275</v>
      </c>
      <c r="K65" s="7">
        <v>716393</v>
      </c>
      <c r="L65" s="7">
        <v>19929721</v>
      </c>
      <c r="M65" s="18">
        <f t="shared" si="0"/>
        <v>1.9997741225334686</v>
      </c>
      <c r="N65" s="18">
        <f t="shared" si="1"/>
        <v>0</v>
      </c>
      <c r="O65" s="18">
        <f t="shared" si="2"/>
        <v>12.836456285967616</v>
      </c>
      <c r="P65" s="18">
        <f t="shared" si="3"/>
        <v>0.25864234157392768</v>
      </c>
      <c r="Q65" s="19"/>
      <c r="R65" s="19"/>
      <c r="S65" s="19"/>
      <c r="T65" s="19"/>
      <c r="U65" s="19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hidden="1" x14ac:dyDescent="0.25">
      <c r="A66" s="6" t="s">
        <v>148</v>
      </c>
      <c r="B66" s="6" t="s">
        <v>69</v>
      </c>
      <c r="C66" s="6" t="s">
        <v>97</v>
      </c>
      <c r="D66" s="6" t="s">
        <v>149</v>
      </c>
      <c r="E66" s="7">
        <v>13485</v>
      </c>
      <c r="F66" s="7">
        <v>740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31100</v>
      </c>
      <c r="M66" s="18">
        <f t="shared" si="0"/>
        <v>0</v>
      </c>
      <c r="N66" s="18">
        <f t="shared" si="1"/>
        <v>0</v>
      </c>
      <c r="O66" s="18">
        <f t="shared" si="2"/>
        <v>0</v>
      </c>
      <c r="P66" s="18">
        <f t="shared" si="3"/>
        <v>0</v>
      </c>
      <c r="Q66" s="19"/>
      <c r="R66" s="19"/>
      <c r="S66" s="19"/>
      <c r="T66" s="19"/>
      <c r="U66" s="19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hidden="1" x14ac:dyDescent="0.25">
      <c r="A67" s="6" t="s">
        <v>150</v>
      </c>
      <c r="B67" s="6" t="s">
        <v>69</v>
      </c>
      <c r="C67" s="6" t="s">
        <v>97</v>
      </c>
      <c r="D67" s="6" t="s">
        <v>151</v>
      </c>
      <c r="E67" s="7">
        <v>3217263</v>
      </c>
      <c r="F67" s="7">
        <v>852111</v>
      </c>
      <c r="G67" s="7">
        <v>299</v>
      </c>
      <c r="H67" s="7">
        <v>0</v>
      </c>
      <c r="I67" s="7">
        <v>0</v>
      </c>
      <c r="J67" s="7">
        <v>0</v>
      </c>
      <c r="K67" s="7">
        <v>299</v>
      </c>
      <c r="L67" s="7">
        <v>5145588</v>
      </c>
      <c r="M67" s="18">
        <f t="shared" si="0"/>
        <v>3.5089325217019851E-2</v>
      </c>
      <c r="N67" s="18">
        <f t="shared" si="1"/>
        <v>0</v>
      </c>
      <c r="O67" s="18">
        <f t="shared" si="2"/>
        <v>0</v>
      </c>
      <c r="P67" s="18">
        <f t="shared" si="3"/>
        <v>0</v>
      </c>
      <c r="Q67" s="19"/>
      <c r="R67" s="19"/>
      <c r="S67" s="19"/>
      <c r="T67" s="19"/>
      <c r="U67" s="19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hidden="1" x14ac:dyDescent="0.25">
      <c r="A68" s="6" t="s">
        <v>152</v>
      </c>
      <c r="B68" s="6" t="s">
        <v>69</v>
      </c>
      <c r="C68" s="6" t="s">
        <v>97</v>
      </c>
      <c r="D68" s="6" t="s">
        <v>153</v>
      </c>
      <c r="E68" s="7">
        <v>14064681</v>
      </c>
      <c r="F68" s="7">
        <v>4255808</v>
      </c>
      <c r="G68" s="7">
        <v>0</v>
      </c>
      <c r="H68" s="7">
        <v>0</v>
      </c>
      <c r="I68" s="7">
        <v>7175</v>
      </c>
      <c r="J68" s="7">
        <v>3816</v>
      </c>
      <c r="K68" s="7">
        <v>10991</v>
      </c>
      <c r="L68" s="7">
        <v>22829904</v>
      </c>
      <c r="M68" s="18">
        <f t="shared" ref="M68:M131" si="4">G68*100/F68</f>
        <v>0</v>
      </c>
      <c r="N68" s="18">
        <f t="shared" ref="N68:N131" si="5">H68*100/F68</f>
        <v>0</v>
      </c>
      <c r="O68" s="18">
        <f t="shared" ref="O68:O131" si="6">I68*100/F68</f>
        <v>0.16859313202099344</v>
      </c>
      <c r="P68" s="18">
        <f t="shared" ref="P68:P131" si="7">J68*100/F68</f>
        <v>8.9665699204475396E-2</v>
      </c>
      <c r="Q68" s="19"/>
      <c r="R68" s="19"/>
      <c r="S68" s="19"/>
      <c r="T68" s="19"/>
      <c r="U68" s="19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hidden="1" x14ac:dyDescent="0.25">
      <c r="A69" s="6" t="s">
        <v>154</v>
      </c>
      <c r="B69" s="6" t="s">
        <v>69</v>
      </c>
      <c r="C69" s="6" t="s">
        <v>97</v>
      </c>
      <c r="D69" s="6" t="s">
        <v>137</v>
      </c>
      <c r="E69" s="7">
        <v>4037460</v>
      </c>
      <c r="F69" s="7">
        <v>4533999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8571519</v>
      </c>
      <c r="M69" s="18">
        <f t="shared" si="4"/>
        <v>0</v>
      </c>
      <c r="N69" s="18">
        <f t="shared" si="5"/>
        <v>0</v>
      </c>
      <c r="O69" s="18">
        <f t="shared" si="6"/>
        <v>0</v>
      </c>
      <c r="P69" s="18">
        <f t="shared" si="7"/>
        <v>0</v>
      </c>
      <c r="Q69" s="19"/>
      <c r="R69" s="19"/>
      <c r="S69" s="19"/>
      <c r="T69" s="19"/>
      <c r="U69" s="19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hidden="1" x14ac:dyDescent="0.25">
      <c r="A70" s="6" t="s">
        <v>155</v>
      </c>
      <c r="B70" s="6" t="s">
        <v>69</v>
      </c>
      <c r="C70" s="6" t="s">
        <v>156</v>
      </c>
      <c r="D70" s="6" t="s">
        <v>157</v>
      </c>
      <c r="E70" s="7">
        <v>807587</v>
      </c>
      <c r="F70" s="7">
        <v>125239</v>
      </c>
      <c r="G70" s="7">
        <v>14746</v>
      </c>
      <c r="H70" s="7">
        <v>0</v>
      </c>
      <c r="I70" s="7">
        <v>0</v>
      </c>
      <c r="J70" s="7">
        <v>0</v>
      </c>
      <c r="K70" s="7">
        <v>14746</v>
      </c>
      <c r="L70" s="7">
        <v>1050030</v>
      </c>
      <c r="M70" s="18">
        <f t="shared" si="4"/>
        <v>11.77428756218111</v>
      </c>
      <c r="N70" s="18">
        <f t="shared" si="5"/>
        <v>0</v>
      </c>
      <c r="O70" s="18">
        <f t="shared" si="6"/>
        <v>0</v>
      </c>
      <c r="P70" s="18">
        <f t="shared" si="7"/>
        <v>0</v>
      </c>
      <c r="Q70" s="19"/>
      <c r="R70" s="19"/>
      <c r="S70" s="19"/>
      <c r="T70" s="19"/>
      <c r="U70" s="19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hidden="1" x14ac:dyDescent="0.25">
      <c r="A71" s="6" t="s">
        <v>158</v>
      </c>
      <c r="B71" s="6" t="s">
        <v>69</v>
      </c>
      <c r="C71" s="6" t="s">
        <v>156</v>
      </c>
      <c r="D71" s="6" t="s">
        <v>159</v>
      </c>
      <c r="E71" s="7">
        <v>1336365</v>
      </c>
      <c r="F71" s="7">
        <v>369630</v>
      </c>
      <c r="G71" s="7">
        <v>7220</v>
      </c>
      <c r="H71" s="7">
        <v>0</v>
      </c>
      <c r="I71" s="7">
        <v>0</v>
      </c>
      <c r="J71" s="7">
        <v>163776</v>
      </c>
      <c r="K71" s="7">
        <v>170996</v>
      </c>
      <c r="L71" s="7">
        <v>1906929</v>
      </c>
      <c r="M71" s="18">
        <f t="shared" si="4"/>
        <v>1.9533046560073588</v>
      </c>
      <c r="N71" s="18">
        <f t="shared" si="5"/>
        <v>0</v>
      </c>
      <c r="O71" s="18">
        <f t="shared" si="6"/>
        <v>0</v>
      </c>
      <c r="P71" s="18">
        <f t="shared" si="7"/>
        <v>44.308091875659443</v>
      </c>
      <c r="Q71" s="19"/>
      <c r="R71" s="19"/>
      <c r="S71" s="19"/>
      <c r="T71" s="19"/>
      <c r="U71" s="19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hidden="1" x14ac:dyDescent="0.25">
      <c r="A72" s="6" t="s">
        <v>160</v>
      </c>
      <c r="B72" s="6" t="s">
        <v>69</v>
      </c>
      <c r="C72" s="6" t="s">
        <v>156</v>
      </c>
      <c r="D72" s="6" t="s">
        <v>161</v>
      </c>
      <c r="E72" s="7">
        <v>1817489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2747653</v>
      </c>
      <c r="M72" s="18"/>
      <c r="N72" s="18"/>
      <c r="O72" s="18"/>
      <c r="P72" s="18"/>
      <c r="Q72" s="19"/>
      <c r="R72" s="19"/>
      <c r="S72" s="19"/>
      <c r="T72" s="19"/>
      <c r="U72" s="19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hidden="1" x14ac:dyDescent="0.25">
      <c r="A73" s="6" t="s">
        <v>162</v>
      </c>
      <c r="B73" s="6" t="s">
        <v>69</v>
      </c>
      <c r="C73" s="6" t="s">
        <v>156</v>
      </c>
      <c r="D73" s="6" t="s">
        <v>163</v>
      </c>
      <c r="E73" s="7">
        <v>2868444</v>
      </c>
      <c r="F73" s="7">
        <v>781241</v>
      </c>
      <c r="G73" s="7">
        <v>37901</v>
      </c>
      <c r="H73" s="7">
        <v>0</v>
      </c>
      <c r="I73" s="7">
        <v>0</v>
      </c>
      <c r="J73" s="7">
        <v>0</v>
      </c>
      <c r="K73" s="7">
        <v>37901</v>
      </c>
      <c r="L73" s="7">
        <v>4926357</v>
      </c>
      <c r="M73" s="18">
        <f t="shared" si="4"/>
        <v>4.8513838879423892</v>
      </c>
      <c r="N73" s="18">
        <f t="shared" si="5"/>
        <v>0</v>
      </c>
      <c r="O73" s="18">
        <f t="shared" si="6"/>
        <v>0</v>
      </c>
      <c r="P73" s="18">
        <f t="shared" si="7"/>
        <v>0</v>
      </c>
      <c r="Q73" s="19"/>
      <c r="R73" s="19"/>
      <c r="S73" s="19"/>
      <c r="T73" s="19"/>
      <c r="U73" s="19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hidden="1" x14ac:dyDescent="0.25">
      <c r="A74" s="6" t="s">
        <v>164</v>
      </c>
      <c r="B74" s="6" t="s">
        <v>69</v>
      </c>
      <c r="C74" s="6" t="s">
        <v>156</v>
      </c>
      <c r="D74" s="6" t="s">
        <v>165</v>
      </c>
      <c r="E74" s="7">
        <v>872374</v>
      </c>
      <c r="F74" s="7">
        <v>1191393</v>
      </c>
      <c r="G74" s="7">
        <v>222665</v>
      </c>
      <c r="H74" s="7">
        <v>0</v>
      </c>
      <c r="I74" s="7">
        <v>0</v>
      </c>
      <c r="J74" s="7">
        <v>0</v>
      </c>
      <c r="K74" s="7">
        <v>222665</v>
      </c>
      <c r="L74" s="7">
        <v>2215492</v>
      </c>
      <c r="M74" s="18">
        <f t="shared" si="4"/>
        <v>18.689466867775788</v>
      </c>
      <c r="N74" s="18">
        <f t="shared" si="5"/>
        <v>0</v>
      </c>
      <c r="O74" s="18">
        <f t="shared" si="6"/>
        <v>0</v>
      </c>
      <c r="P74" s="18">
        <f t="shared" si="7"/>
        <v>0</v>
      </c>
      <c r="Q74" s="19"/>
      <c r="R74" s="19"/>
      <c r="S74" s="19"/>
      <c r="T74" s="19"/>
      <c r="U74" s="19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hidden="1" x14ac:dyDescent="0.25">
      <c r="A75" s="6" t="s">
        <v>166</v>
      </c>
      <c r="B75" s="6" t="s">
        <v>69</v>
      </c>
      <c r="C75" s="6" t="s">
        <v>156</v>
      </c>
      <c r="D75" s="6" t="s">
        <v>167</v>
      </c>
      <c r="E75" s="7">
        <v>2203273</v>
      </c>
      <c r="F75" s="7">
        <v>2403513</v>
      </c>
      <c r="G75" s="7">
        <v>7</v>
      </c>
      <c r="H75" s="7">
        <v>0</v>
      </c>
      <c r="I75" s="7">
        <v>99443</v>
      </c>
      <c r="J75" s="7">
        <v>5375</v>
      </c>
      <c r="K75" s="7">
        <v>104825</v>
      </c>
      <c r="L75" s="7">
        <v>5155066</v>
      </c>
      <c r="M75" s="18">
        <f t="shared" si="4"/>
        <v>2.9124036358446989E-4</v>
      </c>
      <c r="N75" s="18">
        <f t="shared" si="5"/>
        <v>0</v>
      </c>
      <c r="O75" s="18">
        <f t="shared" si="6"/>
        <v>4.1374022108472062</v>
      </c>
      <c r="P75" s="18">
        <f t="shared" si="7"/>
        <v>0.22363099346664653</v>
      </c>
      <c r="Q75" s="19"/>
      <c r="R75" s="19"/>
      <c r="S75" s="19"/>
      <c r="T75" s="19"/>
      <c r="U75" s="19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hidden="1" x14ac:dyDescent="0.25">
      <c r="A76" s="6" t="s">
        <v>168</v>
      </c>
      <c r="B76" s="6" t="s">
        <v>69</v>
      </c>
      <c r="C76" s="6" t="s">
        <v>156</v>
      </c>
      <c r="D76" s="6" t="s">
        <v>169</v>
      </c>
      <c r="E76" s="7">
        <v>3299263</v>
      </c>
      <c r="F76" s="7">
        <v>3649263</v>
      </c>
      <c r="G76" s="7">
        <v>24</v>
      </c>
      <c r="H76" s="7">
        <v>0</v>
      </c>
      <c r="I76" s="7">
        <v>0</v>
      </c>
      <c r="J76" s="7">
        <v>6895</v>
      </c>
      <c r="K76" s="7">
        <v>6919</v>
      </c>
      <c r="L76" s="7">
        <v>15055802</v>
      </c>
      <c r="M76" s="18">
        <f t="shared" si="4"/>
        <v>6.576670412628522E-4</v>
      </c>
      <c r="N76" s="18">
        <f t="shared" si="5"/>
        <v>0</v>
      </c>
      <c r="O76" s="18">
        <f t="shared" si="6"/>
        <v>0</v>
      </c>
      <c r="P76" s="18">
        <f t="shared" si="7"/>
        <v>0.18894226039614026</v>
      </c>
      <c r="Q76" s="19"/>
      <c r="R76" s="19"/>
      <c r="S76" s="19"/>
      <c r="T76" s="19"/>
      <c r="U76" s="19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hidden="1" x14ac:dyDescent="0.25">
      <c r="A77" s="6" t="s">
        <v>170</v>
      </c>
      <c r="B77" s="6" t="s">
        <v>69</v>
      </c>
      <c r="C77" s="6" t="s">
        <v>156</v>
      </c>
      <c r="D77" s="6" t="s">
        <v>171</v>
      </c>
      <c r="E77" s="7">
        <v>6167647</v>
      </c>
      <c r="F77" s="7">
        <v>2288074</v>
      </c>
      <c r="G77" s="7">
        <v>30345</v>
      </c>
      <c r="H77" s="7">
        <v>0</v>
      </c>
      <c r="I77" s="7">
        <v>3108</v>
      </c>
      <c r="J77" s="7">
        <v>124278</v>
      </c>
      <c r="K77" s="7">
        <v>157731</v>
      </c>
      <c r="L77" s="7">
        <v>10535757</v>
      </c>
      <c r="M77" s="18">
        <f t="shared" si="4"/>
        <v>1.3262245888900446</v>
      </c>
      <c r="N77" s="18">
        <f t="shared" si="5"/>
        <v>0</v>
      </c>
      <c r="O77" s="18">
        <f t="shared" si="6"/>
        <v>0.13583476758181773</v>
      </c>
      <c r="P77" s="18">
        <f t="shared" si="7"/>
        <v>5.4315550983053873</v>
      </c>
      <c r="Q77" s="19"/>
      <c r="R77" s="19"/>
      <c r="S77" s="19"/>
      <c r="T77" s="19"/>
      <c r="U77" s="19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hidden="1" x14ac:dyDescent="0.25">
      <c r="A78" s="6" t="s">
        <v>172</v>
      </c>
      <c r="B78" s="6" t="s">
        <v>69</v>
      </c>
      <c r="C78" s="6" t="s">
        <v>156</v>
      </c>
      <c r="D78" s="6" t="s">
        <v>173</v>
      </c>
      <c r="E78" s="7">
        <v>335825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335825</v>
      </c>
      <c r="M78" s="18"/>
      <c r="N78" s="18"/>
      <c r="O78" s="18"/>
      <c r="P78" s="18"/>
      <c r="Q78" s="19"/>
      <c r="R78" s="19"/>
      <c r="S78" s="19"/>
      <c r="T78" s="19"/>
      <c r="U78" s="19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hidden="1" x14ac:dyDescent="0.25">
      <c r="A79" s="6" t="s">
        <v>174</v>
      </c>
      <c r="B79" s="6" t="s">
        <v>69</v>
      </c>
      <c r="C79" s="6" t="s">
        <v>156</v>
      </c>
      <c r="D79" s="6" t="s">
        <v>175</v>
      </c>
      <c r="E79" s="7">
        <v>11991361</v>
      </c>
      <c r="F79" s="7">
        <v>3243889</v>
      </c>
      <c r="G79" s="7">
        <v>12147</v>
      </c>
      <c r="H79" s="7">
        <v>0</v>
      </c>
      <c r="I79" s="7">
        <v>160</v>
      </c>
      <c r="J79" s="7">
        <v>0</v>
      </c>
      <c r="K79" s="7">
        <v>12307</v>
      </c>
      <c r="L79" s="7">
        <v>19082323</v>
      </c>
      <c r="M79" s="18">
        <f t="shared" si="4"/>
        <v>0.37445794230320456</v>
      </c>
      <c r="N79" s="18">
        <f t="shared" si="5"/>
        <v>0</v>
      </c>
      <c r="O79" s="18">
        <f t="shared" si="6"/>
        <v>4.9323512610943221E-3</v>
      </c>
      <c r="P79" s="18">
        <f t="shared" si="7"/>
        <v>0</v>
      </c>
      <c r="Q79" s="19"/>
      <c r="R79" s="19"/>
      <c r="S79" s="19"/>
      <c r="T79" s="19"/>
      <c r="U79" s="19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hidden="1" x14ac:dyDescent="0.25">
      <c r="A80" s="6" t="s">
        <v>176</v>
      </c>
      <c r="B80" s="6" t="s">
        <v>69</v>
      </c>
      <c r="C80" s="6" t="s">
        <v>156</v>
      </c>
      <c r="D80" s="6" t="s">
        <v>177</v>
      </c>
      <c r="E80" s="7">
        <v>4721764</v>
      </c>
      <c r="F80" s="7">
        <v>169258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8138695</v>
      </c>
      <c r="M80" s="18">
        <f t="shared" si="4"/>
        <v>0</v>
      </c>
      <c r="N80" s="18">
        <f t="shared" si="5"/>
        <v>0</v>
      </c>
      <c r="O80" s="18">
        <f t="shared" si="6"/>
        <v>0</v>
      </c>
      <c r="P80" s="18">
        <f t="shared" si="7"/>
        <v>0</v>
      </c>
      <c r="Q80" s="19"/>
      <c r="R80" s="19"/>
      <c r="S80" s="19"/>
      <c r="T80" s="19"/>
      <c r="U80" s="19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hidden="1" x14ac:dyDescent="0.25">
      <c r="A81" s="6" t="s">
        <v>178</v>
      </c>
      <c r="B81" s="6" t="s">
        <v>69</v>
      </c>
      <c r="C81" s="6" t="s">
        <v>156</v>
      </c>
      <c r="D81" s="6" t="s">
        <v>179</v>
      </c>
      <c r="E81" s="7">
        <v>3026279</v>
      </c>
      <c r="F81" s="7">
        <v>130531</v>
      </c>
      <c r="G81" s="7">
        <v>8690</v>
      </c>
      <c r="H81" s="7">
        <v>0</v>
      </c>
      <c r="I81" s="7">
        <v>3095</v>
      </c>
      <c r="J81" s="7">
        <v>0</v>
      </c>
      <c r="K81" s="7">
        <v>11785</v>
      </c>
      <c r="L81" s="7">
        <v>4347928</v>
      </c>
      <c r="M81" s="18">
        <f t="shared" si="4"/>
        <v>6.6574223747615511</v>
      </c>
      <c r="N81" s="18">
        <f t="shared" si="5"/>
        <v>0</v>
      </c>
      <c r="O81" s="18">
        <f t="shared" si="6"/>
        <v>2.3710842635082856</v>
      </c>
      <c r="P81" s="18">
        <f t="shared" si="7"/>
        <v>0</v>
      </c>
      <c r="Q81" s="19"/>
      <c r="R81" s="19"/>
      <c r="S81" s="19"/>
      <c r="T81" s="19"/>
      <c r="U81" s="19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hidden="1" x14ac:dyDescent="0.25">
      <c r="A82" s="6" t="s">
        <v>180</v>
      </c>
      <c r="B82" s="6" t="s">
        <v>69</v>
      </c>
      <c r="C82" s="6" t="s">
        <v>156</v>
      </c>
      <c r="D82" s="6" t="s">
        <v>181</v>
      </c>
      <c r="E82" s="7">
        <v>947562</v>
      </c>
      <c r="F82" s="7">
        <v>480665</v>
      </c>
      <c r="G82" s="7">
        <v>26340</v>
      </c>
      <c r="H82" s="7">
        <v>0</v>
      </c>
      <c r="I82" s="7">
        <v>20055</v>
      </c>
      <c r="J82" s="7">
        <v>0</v>
      </c>
      <c r="K82" s="7">
        <v>46395</v>
      </c>
      <c r="L82" s="7">
        <v>1736608</v>
      </c>
      <c r="M82" s="18">
        <f t="shared" si="4"/>
        <v>5.4799080440639534</v>
      </c>
      <c r="N82" s="18">
        <f t="shared" si="5"/>
        <v>0</v>
      </c>
      <c r="O82" s="18">
        <f t="shared" si="6"/>
        <v>4.1723445643015404</v>
      </c>
      <c r="P82" s="18">
        <f t="shared" si="7"/>
        <v>0</v>
      </c>
      <c r="Q82" s="19"/>
      <c r="R82" s="19"/>
      <c r="S82" s="19"/>
      <c r="T82" s="19"/>
      <c r="U82" s="19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hidden="1" x14ac:dyDescent="0.25">
      <c r="A83" s="6" t="s">
        <v>182</v>
      </c>
      <c r="B83" s="6" t="s">
        <v>69</v>
      </c>
      <c r="C83" s="6" t="s">
        <v>156</v>
      </c>
      <c r="D83" s="6" t="s">
        <v>183</v>
      </c>
      <c r="E83" s="7">
        <v>8722990</v>
      </c>
      <c r="F83" s="7">
        <v>7319489</v>
      </c>
      <c r="G83" s="7">
        <v>19566</v>
      </c>
      <c r="H83" s="7">
        <v>0</v>
      </c>
      <c r="I83" s="7">
        <v>96788</v>
      </c>
      <c r="J83" s="7">
        <v>25713</v>
      </c>
      <c r="K83" s="7">
        <v>142067</v>
      </c>
      <c r="L83" s="7">
        <v>18930057</v>
      </c>
      <c r="M83" s="18">
        <f t="shared" si="4"/>
        <v>0.26731374280363013</v>
      </c>
      <c r="N83" s="18">
        <f t="shared" si="5"/>
        <v>0</v>
      </c>
      <c r="O83" s="18">
        <f t="shared" si="6"/>
        <v>1.3223327475456279</v>
      </c>
      <c r="P83" s="18">
        <f t="shared" si="7"/>
        <v>0.35129501526677614</v>
      </c>
      <c r="Q83" s="19"/>
      <c r="R83" s="19"/>
      <c r="S83" s="19"/>
      <c r="T83" s="19"/>
      <c r="U83" s="19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hidden="1" x14ac:dyDescent="0.25">
      <c r="A84" s="6" t="s">
        <v>184</v>
      </c>
      <c r="B84" s="6" t="s">
        <v>69</v>
      </c>
      <c r="C84" s="6" t="s">
        <v>156</v>
      </c>
      <c r="D84" s="6" t="s">
        <v>185</v>
      </c>
      <c r="E84" s="7">
        <v>7140261</v>
      </c>
      <c r="F84" s="7">
        <v>2783811</v>
      </c>
      <c r="G84" s="7">
        <v>111069</v>
      </c>
      <c r="H84" s="7">
        <v>0</v>
      </c>
      <c r="I84" s="7">
        <v>77561</v>
      </c>
      <c r="J84" s="7">
        <v>55985</v>
      </c>
      <c r="K84" s="7">
        <v>244615</v>
      </c>
      <c r="L84" s="7">
        <v>11001083</v>
      </c>
      <c r="M84" s="18">
        <f t="shared" si="4"/>
        <v>3.9898182743009492</v>
      </c>
      <c r="N84" s="18">
        <f t="shared" si="5"/>
        <v>0</v>
      </c>
      <c r="O84" s="18">
        <f t="shared" si="6"/>
        <v>2.786144605362936</v>
      </c>
      <c r="P84" s="18">
        <f t="shared" si="7"/>
        <v>2.0110919886443441</v>
      </c>
      <c r="Q84" s="19"/>
      <c r="R84" s="19"/>
      <c r="S84" s="19"/>
      <c r="T84" s="19"/>
      <c r="U84" s="19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hidden="1" x14ac:dyDescent="0.25">
      <c r="A85" s="6" t="s">
        <v>186</v>
      </c>
      <c r="B85" s="6" t="s">
        <v>69</v>
      </c>
      <c r="C85" s="6" t="s">
        <v>187</v>
      </c>
      <c r="D85" s="6" t="s">
        <v>188</v>
      </c>
      <c r="E85" s="7">
        <v>751228</v>
      </c>
      <c r="F85" s="7">
        <v>59367</v>
      </c>
      <c r="G85" s="7">
        <v>12137</v>
      </c>
      <c r="H85" s="7">
        <v>0</v>
      </c>
      <c r="I85" s="7">
        <v>0</v>
      </c>
      <c r="J85" s="7">
        <v>0</v>
      </c>
      <c r="K85" s="7">
        <v>12137</v>
      </c>
      <c r="L85" s="7">
        <v>979820</v>
      </c>
      <c r="M85" s="18">
        <f t="shared" si="4"/>
        <v>20.444017720282311</v>
      </c>
      <c r="N85" s="18">
        <f t="shared" si="5"/>
        <v>0</v>
      </c>
      <c r="O85" s="18">
        <f t="shared" si="6"/>
        <v>0</v>
      </c>
      <c r="P85" s="18">
        <f t="shared" si="7"/>
        <v>0</v>
      </c>
      <c r="Q85" s="19"/>
      <c r="R85" s="19"/>
      <c r="S85" s="19"/>
      <c r="T85" s="19"/>
      <c r="U85" s="19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hidden="1" x14ac:dyDescent="0.25">
      <c r="A86" s="6" t="s">
        <v>189</v>
      </c>
      <c r="B86" s="6" t="s">
        <v>69</v>
      </c>
      <c r="C86" s="6" t="s">
        <v>187</v>
      </c>
      <c r="D86" s="6" t="s">
        <v>190</v>
      </c>
      <c r="E86" s="7">
        <v>13847866</v>
      </c>
      <c r="F86" s="7">
        <v>10477973</v>
      </c>
      <c r="G86" s="7">
        <v>10493</v>
      </c>
      <c r="H86" s="7">
        <v>0</v>
      </c>
      <c r="I86" s="7">
        <v>119939</v>
      </c>
      <c r="J86" s="7">
        <v>454291</v>
      </c>
      <c r="K86" s="7">
        <v>584723</v>
      </c>
      <c r="L86" s="7">
        <v>29475861</v>
      </c>
      <c r="M86" s="18">
        <f t="shared" si="4"/>
        <v>0.1001434151433679</v>
      </c>
      <c r="N86" s="18">
        <f t="shared" si="5"/>
        <v>0</v>
      </c>
      <c r="O86" s="18">
        <f t="shared" si="6"/>
        <v>1.1446775058496523</v>
      </c>
      <c r="P86" s="18">
        <f t="shared" si="7"/>
        <v>4.3356763755737866</v>
      </c>
      <c r="Q86" s="19"/>
      <c r="R86" s="19"/>
      <c r="S86" s="19"/>
      <c r="T86" s="19"/>
      <c r="U86" s="19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hidden="1" x14ac:dyDescent="0.25">
      <c r="A87" s="6" t="s">
        <v>191</v>
      </c>
      <c r="B87" s="6" t="s">
        <v>69</v>
      </c>
      <c r="C87" s="6" t="s">
        <v>187</v>
      </c>
      <c r="D87" s="6" t="s">
        <v>192</v>
      </c>
      <c r="E87" s="7">
        <v>5499448</v>
      </c>
      <c r="F87" s="7">
        <v>3633967</v>
      </c>
      <c r="G87" s="7">
        <v>328</v>
      </c>
      <c r="H87" s="7">
        <v>0</v>
      </c>
      <c r="I87" s="7">
        <v>2979</v>
      </c>
      <c r="J87" s="7">
        <v>375</v>
      </c>
      <c r="K87" s="7">
        <v>3682</v>
      </c>
      <c r="L87" s="7">
        <v>12341119</v>
      </c>
      <c r="M87" s="18">
        <f t="shared" si="4"/>
        <v>9.0259487771903266E-3</v>
      </c>
      <c r="N87" s="18">
        <f t="shared" si="5"/>
        <v>0</v>
      </c>
      <c r="O87" s="18">
        <f t="shared" si="6"/>
        <v>8.197652868064019E-2</v>
      </c>
      <c r="P87" s="18">
        <f t="shared" si="7"/>
        <v>1.0319301193434063E-2</v>
      </c>
      <c r="Q87" s="19"/>
      <c r="R87" s="19"/>
      <c r="S87" s="19"/>
      <c r="T87" s="19"/>
      <c r="U87" s="19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hidden="1" x14ac:dyDescent="0.25">
      <c r="A88" s="6" t="s">
        <v>193</v>
      </c>
      <c r="B88" s="6" t="s">
        <v>69</v>
      </c>
      <c r="C88" s="6" t="s">
        <v>187</v>
      </c>
      <c r="D88" s="6" t="s">
        <v>194</v>
      </c>
      <c r="E88" s="7">
        <v>5109671</v>
      </c>
      <c r="F88" s="7">
        <v>5019241</v>
      </c>
      <c r="G88" s="7">
        <v>799223</v>
      </c>
      <c r="H88" s="7">
        <v>0</v>
      </c>
      <c r="I88" s="7">
        <v>0</v>
      </c>
      <c r="J88" s="7">
        <v>31801</v>
      </c>
      <c r="K88" s="7">
        <v>831024</v>
      </c>
      <c r="L88" s="7">
        <v>12050964</v>
      </c>
      <c r="M88" s="18">
        <f t="shared" si="4"/>
        <v>15.923184401785051</v>
      </c>
      <c r="N88" s="18">
        <f t="shared" si="5"/>
        <v>0</v>
      </c>
      <c r="O88" s="18">
        <f t="shared" si="6"/>
        <v>0</v>
      </c>
      <c r="P88" s="18">
        <f t="shared" si="7"/>
        <v>0.63358185032358483</v>
      </c>
      <c r="Q88" s="19"/>
      <c r="R88" s="19"/>
      <c r="S88" s="19"/>
      <c r="T88" s="19"/>
      <c r="U88" s="19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hidden="1" x14ac:dyDescent="0.25">
      <c r="A89" s="6" t="s">
        <v>195</v>
      </c>
      <c r="B89" s="6" t="s">
        <v>69</v>
      </c>
      <c r="C89" s="6" t="s">
        <v>187</v>
      </c>
      <c r="D89" s="6" t="s">
        <v>196</v>
      </c>
      <c r="E89" s="7">
        <v>3003042</v>
      </c>
      <c r="F89" s="7">
        <v>997823</v>
      </c>
      <c r="G89" s="7">
        <v>10</v>
      </c>
      <c r="H89" s="7">
        <v>0</v>
      </c>
      <c r="I89" s="7">
        <v>18277</v>
      </c>
      <c r="J89" s="7">
        <v>0</v>
      </c>
      <c r="K89" s="7">
        <v>18287</v>
      </c>
      <c r="L89" s="7">
        <v>5141500</v>
      </c>
      <c r="M89" s="18">
        <f t="shared" si="4"/>
        <v>1.0021817496690295E-3</v>
      </c>
      <c r="N89" s="18">
        <f t="shared" si="5"/>
        <v>0</v>
      </c>
      <c r="O89" s="18">
        <f t="shared" si="6"/>
        <v>1.8316875838700852</v>
      </c>
      <c r="P89" s="18">
        <f t="shared" si="7"/>
        <v>0</v>
      </c>
      <c r="Q89" s="19"/>
      <c r="R89" s="19"/>
      <c r="S89" s="19"/>
      <c r="T89" s="19"/>
      <c r="U89" s="19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hidden="1" x14ac:dyDescent="0.25">
      <c r="A90" s="6" t="s">
        <v>197</v>
      </c>
      <c r="B90" s="6" t="s">
        <v>69</v>
      </c>
      <c r="C90" s="6" t="s">
        <v>187</v>
      </c>
      <c r="D90" s="6" t="s">
        <v>198</v>
      </c>
      <c r="E90" s="7">
        <v>688932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722802</v>
      </c>
      <c r="M90" s="18"/>
      <c r="N90" s="18"/>
      <c r="O90" s="18"/>
      <c r="P90" s="18"/>
      <c r="Q90" s="19"/>
      <c r="R90" s="19"/>
      <c r="S90" s="19"/>
      <c r="T90" s="19"/>
      <c r="U90" s="19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hidden="1" x14ac:dyDescent="0.25">
      <c r="A91" s="6" t="s">
        <v>199</v>
      </c>
      <c r="B91" s="6" t="s">
        <v>69</v>
      </c>
      <c r="C91" s="6" t="s">
        <v>187</v>
      </c>
      <c r="D91" s="6" t="s">
        <v>200</v>
      </c>
      <c r="E91" s="7">
        <v>299578</v>
      </c>
      <c r="F91" s="7">
        <v>157978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457556</v>
      </c>
      <c r="M91" s="18">
        <f t="shared" si="4"/>
        <v>0</v>
      </c>
      <c r="N91" s="18">
        <f t="shared" si="5"/>
        <v>0</v>
      </c>
      <c r="O91" s="18">
        <f t="shared" si="6"/>
        <v>0</v>
      </c>
      <c r="P91" s="18">
        <f t="shared" si="7"/>
        <v>0</v>
      </c>
      <c r="Q91" s="19"/>
      <c r="R91" s="19"/>
      <c r="S91" s="19"/>
      <c r="T91" s="19"/>
      <c r="U91" s="19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hidden="1" x14ac:dyDescent="0.25">
      <c r="A92" s="6" t="s">
        <v>201</v>
      </c>
      <c r="B92" s="6" t="s">
        <v>69</v>
      </c>
      <c r="C92" s="6" t="s">
        <v>187</v>
      </c>
      <c r="D92" s="6" t="s">
        <v>202</v>
      </c>
      <c r="E92" s="7">
        <v>3276215</v>
      </c>
      <c r="F92" s="7">
        <v>7994205</v>
      </c>
      <c r="G92" s="7">
        <v>95</v>
      </c>
      <c r="H92" s="7">
        <v>0</v>
      </c>
      <c r="I92" s="7">
        <v>0</v>
      </c>
      <c r="J92" s="7">
        <v>7350</v>
      </c>
      <c r="K92" s="7">
        <v>7445</v>
      </c>
      <c r="L92" s="7">
        <v>13495078</v>
      </c>
      <c r="M92" s="18">
        <f t="shared" si="4"/>
        <v>1.1883608188681676E-3</v>
      </c>
      <c r="N92" s="18">
        <f t="shared" si="5"/>
        <v>0</v>
      </c>
      <c r="O92" s="18">
        <f t="shared" si="6"/>
        <v>0</v>
      </c>
      <c r="P92" s="18">
        <f t="shared" si="7"/>
        <v>9.1941600196642437E-2</v>
      </c>
      <c r="Q92" s="19"/>
      <c r="R92" s="19"/>
      <c r="S92" s="19"/>
      <c r="T92" s="19"/>
      <c r="U92" s="19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hidden="1" x14ac:dyDescent="0.25">
      <c r="A93" s="6" t="s">
        <v>203</v>
      </c>
      <c r="B93" s="6" t="s">
        <v>69</v>
      </c>
      <c r="C93" s="6" t="s">
        <v>187</v>
      </c>
      <c r="D93" s="6" t="s">
        <v>202</v>
      </c>
      <c r="E93" s="7">
        <v>1545927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1963967</v>
      </c>
      <c r="M93" s="18"/>
      <c r="N93" s="18"/>
      <c r="O93" s="18"/>
      <c r="P93" s="18"/>
      <c r="Q93" s="19"/>
      <c r="R93" s="19"/>
      <c r="S93" s="19"/>
      <c r="T93" s="19"/>
      <c r="U93" s="19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hidden="1" x14ac:dyDescent="0.25">
      <c r="A94" s="6" t="s">
        <v>204</v>
      </c>
      <c r="B94" s="6" t="s">
        <v>69</v>
      </c>
      <c r="C94" s="6" t="s">
        <v>187</v>
      </c>
      <c r="D94" s="6" t="s">
        <v>205</v>
      </c>
      <c r="E94" s="7">
        <v>36172414</v>
      </c>
      <c r="F94" s="7">
        <v>9871058</v>
      </c>
      <c r="G94" s="7">
        <v>146</v>
      </c>
      <c r="H94" s="7">
        <v>0</v>
      </c>
      <c r="I94" s="7">
        <v>249240</v>
      </c>
      <c r="J94" s="7">
        <v>4843</v>
      </c>
      <c r="K94" s="7">
        <v>254229</v>
      </c>
      <c r="L94" s="7">
        <v>51690841</v>
      </c>
      <c r="M94" s="18">
        <f t="shared" si="4"/>
        <v>1.479071443000335E-3</v>
      </c>
      <c r="N94" s="18">
        <f t="shared" si="5"/>
        <v>0</v>
      </c>
      <c r="O94" s="18">
        <f t="shared" si="6"/>
        <v>2.5249573044753664</v>
      </c>
      <c r="P94" s="18">
        <f t="shared" si="7"/>
        <v>4.9062623277059056E-2</v>
      </c>
      <c r="Q94" s="19"/>
      <c r="R94" s="19"/>
      <c r="S94" s="19"/>
      <c r="T94" s="19"/>
      <c r="U94" s="19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hidden="1" x14ac:dyDescent="0.25">
      <c r="A95" s="6" t="s">
        <v>206</v>
      </c>
      <c r="B95" s="6" t="s">
        <v>69</v>
      </c>
      <c r="C95" s="6" t="s">
        <v>207</v>
      </c>
      <c r="D95" s="6" t="s">
        <v>208</v>
      </c>
      <c r="E95" s="7">
        <v>936456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369263</v>
      </c>
      <c r="M95" s="18"/>
      <c r="N95" s="18"/>
      <c r="O95" s="18"/>
      <c r="P95" s="18"/>
      <c r="Q95" s="19"/>
      <c r="R95" s="19"/>
      <c r="S95" s="19"/>
      <c r="T95" s="19"/>
      <c r="U95" s="19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hidden="1" x14ac:dyDescent="0.25">
      <c r="A96" s="6" t="s">
        <v>209</v>
      </c>
      <c r="B96" s="6" t="s">
        <v>69</v>
      </c>
      <c r="C96" s="6" t="s">
        <v>207</v>
      </c>
      <c r="D96" s="6" t="s">
        <v>210</v>
      </c>
      <c r="E96" s="7">
        <v>496889</v>
      </c>
      <c r="F96" s="7">
        <v>143230</v>
      </c>
      <c r="G96" s="7">
        <v>103</v>
      </c>
      <c r="H96" s="7">
        <v>0</v>
      </c>
      <c r="I96" s="7">
        <v>24630</v>
      </c>
      <c r="J96" s="7">
        <v>4900</v>
      </c>
      <c r="K96" s="7">
        <v>29633</v>
      </c>
      <c r="L96" s="7">
        <v>909281</v>
      </c>
      <c r="M96" s="18">
        <f t="shared" si="4"/>
        <v>7.1912308873839273E-2</v>
      </c>
      <c r="N96" s="18">
        <f t="shared" si="5"/>
        <v>0</v>
      </c>
      <c r="O96" s="18">
        <f t="shared" si="6"/>
        <v>17.196118131676325</v>
      </c>
      <c r="P96" s="18">
        <f t="shared" si="7"/>
        <v>3.421071004677791</v>
      </c>
      <c r="Q96" s="19"/>
      <c r="R96" s="19"/>
      <c r="S96" s="19"/>
      <c r="T96" s="19"/>
      <c r="U96" s="19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hidden="1" x14ac:dyDescent="0.25">
      <c r="A97" s="6" t="s">
        <v>211</v>
      </c>
      <c r="B97" s="6" t="s">
        <v>69</v>
      </c>
      <c r="C97" s="6" t="s">
        <v>207</v>
      </c>
      <c r="D97" s="6" t="s">
        <v>212</v>
      </c>
      <c r="E97" s="7">
        <v>14305000</v>
      </c>
      <c r="F97" s="7">
        <v>5788819</v>
      </c>
      <c r="G97" s="7">
        <v>38145</v>
      </c>
      <c r="H97" s="7">
        <v>0</v>
      </c>
      <c r="I97" s="7">
        <v>57128</v>
      </c>
      <c r="J97" s="7">
        <v>2135</v>
      </c>
      <c r="K97" s="7">
        <v>97408</v>
      </c>
      <c r="L97" s="7">
        <v>23634467</v>
      </c>
      <c r="M97" s="18">
        <f t="shared" si="4"/>
        <v>0.65894269625635216</v>
      </c>
      <c r="N97" s="18">
        <f t="shared" si="5"/>
        <v>0</v>
      </c>
      <c r="O97" s="18">
        <f t="shared" si="6"/>
        <v>0.98686796045963776</v>
      </c>
      <c r="P97" s="18">
        <f t="shared" si="7"/>
        <v>3.6881443347943681E-2</v>
      </c>
      <c r="Q97" s="19"/>
      <c r="R97" s="19"/>
      <c r="S97" s="19"/>
      <c r="T97" s="19"/>
      <c r="U97" s="19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hidden="1" x14ac:dyDescent="0.25">
      <c r="A98" s="6" t="s">
        <v>213</v>
      </c>
      <c r="B98" s="6" t="s">
        <v>69</v>
      </c>
      <c r="C98" s="6" t="s">
        <v>207</v>
      </c>
      <c r="D98" s="6" t="s">
        <v>214</v>
      </c>
      <c r="E98" s="7">
        <v>1130281</v>
      </c>
      <c r="F98" s="7">
        <v>765528</v>
      </c>
      <c r="G98" s="7">
        <v>58273</v>
      </c>
      <c r="H98" s="7">
        <v>10080</v>
      </c>
      <c r="I98" s="7">
        <v>12276</v>
      </c>
      <c r="J98" s="7">
        <v>84855</v>
      </c>
      <c r="K98" s="7">
        <v>165484</v>
      </c>
      <c r="L98" s="7">
        <v>2637747</v>
      </c>
      <c r="M98" s="18">
        <f t="shared" si="4"/>
        <v>7.6121317574275533</v>
      </c>
      <c r="N98" s="18">
        <f t="shared" si="5"/>
        <v>1.3167382512461987</v>
      </c>
      <c r="O98" s="18">
        <f t="shared" si="6"/>
        <v>1.6035990845534063</v>
      </c>
      <c r="P98" s="18">
        <f t="shared" si="7"/>
        <v>11.084506379910337</v>
      </c>
      <c r="Q98" s="19"/>
      <c r="R98" s="19"/>
      <c r="S98" s="19"/>
      <c r="T98" s="19"/>
      <c r="U98" s="19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hidden="1" x14ac:dyDescent="0.25">
      <c r="A99" s="6" t="s">
        <v>215</v>
      </c>
      <c r="B99" s="6" t="s">
        <v>216</v>
      </c>
      <c r="C99" s="6" t="s">
        <v>217</v>
      </c>
      <c r="D99" s="6" t="s">
        <v>218</v>
      </c>
      <c r="E99" s="7">
        <v>889335</v>
      </c>
      <c r="F99" s="7">
        <v>405439</v>
      </c>
      <c r="G99" s="7">
        <v>289422</v>
      </c>
      <c r="H99" s="7">
        <v>0</v>
      </c>
      <c r="I99" s="7">
        <v>722</v>
      </c>
      <c r="J99" s="7">
        <v>0</v>
      </c>
      <c r="K99" s="7">
        <v>290144</v>
      </c>
      <c r="L99" s="7">
        <v>1536589</v>
      </c>
      <c r="M99" s="18">
        <f t="shared" si="4"/>
        <v>71.384844575879484</v>
      </c>
      <c r="N99" s="18">
        <f t="shared" si="5"/>
        <v>0</v>
      </c>
      <c r="O99" s="18">
        <f t="shared" si="6"/>
        <v>0.17807857655528944</v>
      </c>
      <c r="P99" s="18">
        <f t="shared" si="7"/>
        <v>0</v>
      </c>
      <c r="Q99" s="19"/>
      <c r="R99" s="19"/>
      <c r="S99" s="19"/>
      <c r="T99" s="19"/>
      <c r="U99" s="19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hidden="1" x14ac:dyDescent="0.25">
      <c r="A100" s="6" t="s">
        <v>219</v>
      </c>
      <c r="B100" s="6" t="s">
        <v>216</v>
      </c>
      <c r="C100" s="6" t="s">
        <v>220</v>
      </c>
      <c r="D100" s="6" t="s">
        <v>221</v>
      </c>
      <c r="E100" s="7">
        <v>41682</v>
      </c>
      <c r="F100" s="7">
        <v>0</v>
      </c>
      <c r="G100" s="7">
        <v>3394</v>
      </c>
      <c r="H100" s="7">
        <v>0</v>
      </c>
      <c r="I100" s="7">
        <v>0</v>
      </c>
      <c r="J100" s="7">
        <v>0</v>
      </c>
      <c r="K100" s="7">
        <v>3394</v>
      </c>
      <c r="L100" s="7">
        <v>43037</v>
      </c>
      <c r="M100" s="18"/>
      <c r="N100" s="18"/>
      <c r="O100" s="18"/>
      <c r="P100" s="18"/>
      <c r="Q100" s="19"/>
      <c r="R100" s="19"/>
      <c r="S100" s="19"/>
      <c r="T100" s="19"/>
      <c r="U100" s="19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hidden="1" x14ac:dyDescent="0.25">
      <c r="A101" s="6" t="s">
        <v>222</v>
      </c>
      <c r="B101" s="6" t="s">
        <v>216</v>
      </c>
      <c r="C101" s="6" t="s">
        <v>223</v>
      </c>
      <c r="D101" s="6" t="s">
        <v>224</v>
      </c>
      <c r="E101" s="7">
        <v>1613764</v>
      </c>
      <c r="F101" s="7">
        <v>2535168</v>
      </c>
      <c r="G101" s="7">
        <v>1003396</v>
      </c>
      <c r="H101" s="7">
        <v>0</v>
      </c>
      <c r="I101" s="7">
        <v>210</v>
      </c>
      <c r="J101" s="7">
        <v>0</v>
      </c>
      <c r="K101" s="7">
        <v>1003606</v>
      </c>
      <c r="L101" s="7">
        <v>6102935</v>
      </c>
      <c r="M101" s="18">
        <f t="shared" si="4"/>
        <v>39.579073260628093</v>
      </c>
      <c r="N101" s="18">
        <f t="shared" si="5"/>
        <v>0</v>
      </c>
      <c r="O101" s="18">
        <f t="shared" si="6"/>
        <v>8.2834747046349588E-3</v>
      </c>
      <c r="P101" s="18">
        <f t="shared" si="7"/>
        <v>0</v>
      </c>
      <c r="Q101" s="19"/>
      <c r="R101" s="19"/>
      <c r="S101" s="19"/>
      <c r="T101" s="19"/>
      <c r="U101" s="19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hidden="1" x14ac:dyDescent="0.25">
      <c r="A102" s="6" t="s">
        <v>215</v>
      </c>
      <c r="B102" s="6" t="s">
        <v>216</v>
      </c>
      <c r="C102" s="6" t="s">
        <v>223</v>
      </c>
      <c r="D102" s="6" t="s">
        <v>225</v>
      </c>
      <c r="E102" s="7">
        <v>735747</v>
      </c>
      <c r="F102" s="7">
        <v>1315579</v>
      </c>
      <c r="G102" s="7">
        <v>561659</v>
      </c>
      <c r="H102" s="7">
        <v>0</v>
      </c>
      <c r="I102" s="7">
        <v>0</v>
      </c>
      <c r="J102" s="7">
        <v>0</v>
      </c>
      <c r="K102" s="7">
        <v>561659</v>
      </c>
      <c r="L102" s="7">
        <v>2797996</v>
      </c>
      <c r="M102" s="18">
        <f t="shared" si="4"/>
        <v>42.692913158388819</v>
      </c>
      <c r="N102" s="18">
        <f t="shared" si="5"/>
        <v>0</v>
      </c>
      <c r="O102" s="18">
        <f t="shared" si="6"/>
        <v>0</v>
      </c>
      <c r="P102" s="18">
        <f t="shared" si="7"/>
        <v>0</v>
      </c>
      <c r="Q102" s="19"/>
      <c r="R102" s="19"/>
      <c r="S102" s="19"/>
      <c r="T102" s="19"/>
      <c r="U102" s="19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hidden="1" x14ac:dyDescent="0.25">
      <c r="A103" s="6" t="s">
        <v>226</v>
      </c>
      <c r="B103" s="6" t="s">
        <v>216</v>
      </c>
      <c r="C103" s="6" t="s">
        <v>227</v>
      </c>
      <c r="D103" s="6" t="s">
        <v>228</v>
      </c>
      <c r="E103" s="7">
        <v>105350</v>
      </c>
      <c r="F103" s="7">
        <v>0</v>
      </c>
      <c r="G103" s="7">
        <v>476</v>
      </c>
      <c r="H103" s="7">
        <v>0</v>
      </c>
      <c r="I103" s="7">
        <v>0</v>
      </c>
      <c r="J103" s="7">
        <v>0</v>
      </c>
      <c r="K103" s="7">
        <v>476</v>
      </c>
      <c r="L103" s="7">
        <v>235860</v>
      </c>
      <c r="M103" s="18"/>
      <c r="N103" s="18"/>
      <c r="O103" s="18"/>
      <c r="P103" s="18"/>
      <c r="Q103" s="19"/>
      <c r="R103" s="19"/>
      <c r="S103" s="19"/>
      <c r="T103" s="19"/>
      <c r="U103" s="19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hidden="1" x14ac:dyDescent="0.25">
      <c r="A104" s="6" t="s">
        <v>229</v>
      </c>
      <c r="B104" s="6" t="s">
        <v>216</v>
      </c>
      <c r="C104" s="6" t="s">
        <v>227</v>
      </c>
      <c r="D104" s="6" t="s">
        <v>230</v>
      </c>
      <c r="E104" s="7">
        <v>202595</v>
      </c>
      <c r="F104" s="7">
        <v>150</v>
      </c>
      <c r="G104" s="7">
        <v>764</v>
      </c>
      <c r="H104" s="7">
        <v>0</v>
      </c>
      <c r="I104" s="7">
        <v>0</v>
      </c>
      <c r="J104" s="7">
        <v>0</v>
      </c>
      <c r="K104" s="7">
        <v>764</v>
      </c>
      <c r="L104" s="7">
        <v>382112</v>
      </c>
      <c r="M104" s="18">
        <f t="shared" si="4"/>
        <v>509.33333333333331</v>
      </c>
      <c r="N104" s="18">
        <f t="shared" si="5"/>
        <v>0</v>
      </c>
      <c r="O104" s="18">
        <f t="shared" si="6"/>
        <v>0</v>
      </c>
      <c r="P104" s="18">
        <f t="shared" si="7"/>
        <v>0</v>
      </c>
      <c r="Q104" s="19"/>
      <c r="R104" s="19"/>
      <c r="S104" s="19"/>
      <c r="T104" s="19"/>
      <c r="U104" s="19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hidden="1" x14ac:dyDescent="0.25">
      <c r="A105" s="6" t="s">
        <v>231</v>
      </c>
      <c r="B105" s="6" t="s">
        <v>216</v>
      </c>
      <c r="C105" s="6" t="s">
        <v>227</v>
      </c>
      <c r="D105" s="6" t="s">
        <v>232</v>
      </c>
      <c r="E105" s="7">
        <v>3793081</v>
      </c>
      <c r="F105" s="7">
        <v>1522205</v>
      </c>
      <c r="G105" s="7">
        <v>744438</v>
      </c>
      <c r="H105" s="7">
        <v>0</v>
      </c>
      <c r="I105" s="7">
        <v>0</v>
      </c>
      <c r="J105" s="7">
        <v>0</v>
      </c>
      <c r="K105" s="7">
        <v>744438</v>
      </c>
      <c r="L105" s="7">
        <v>6681952</v>
      </c>
      <c r="M105" s="18">
        <f t="shared" si="4"/>
        <v>48.905239438840368</v>
      </c>
      <c r="N105" s="18">
        <f t="shared" si="5"/>
        <v>0</v>
      </c>
      <c r="O105" s="18">
        <f t="shared" si="6"/>
        <v>0</v>
      </c>
      <c r="P105" s="18">
        <f t="shared" si="7"/>
        <v>0</v>
      </c>
      <c r="Q105" s="19"/>
      <c r="R105" s="19"/>
      <c r="S105" s="19"/>
      <c r="T105" s="19"/>
      <c r="U105" s="19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hidden="1" x14ac:dyDescent="0.25">
      <c r="A106" s="6" t="s">
        <v>215</v>
      </c>
      <c r="B106" s="6" t="s">
        <v>216</v>
      </c>
      <c r="C106" s="6" t="s">
        <v>233</v>
      </c>
      <c r="D106" s="6" t="s">
        <v>234</v>
      </c>
      <c r="E106" s="7">
        <v>2786792</v>
      </c>
      <c r="F106" s="7">
        <v>692006</v>
      </c>
      <c r="G106" s="7">
        <v>357934</v>
      </c>
      <c r="H106" s="7">
        <v>0</v>
      </c>
      <c r="I106" s="7">
        <v>0</v>
      </c>
      <c r="J106" s="7">
        <v>0</v>
      </c>
      <c r="K106" s="7">
        <v>357934</v>
      </c>
      <c r="L106" s="7">
        <v>4923352</v>
      </c>
      <c r="M106" s="18">
        <f t="shared" si="4"/>
        <v>51.724117998976887</v>
      </c>
      <c r="N106" s="18">
        <f t="shared" si="5"/>
        <v>0</v>
      </c>
      <c r="O106" s="18">
        <f t="shared" si="6"/>
        <v>0</v>
      </c>
      <c r="P106" s="18">
        <f t="shared" si="7"/>
        <v>0</v>
      </c>
      <c r="Q106" s="19"/>
      <c r="R106" s="19"/>
      <c r="S106" s="19"/>
      <c r="T106" s="19"/>
      <c r="U106" s="19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hidden="1" x14ac:dyDescent="0.25">
      <c r="A107" s="6" t="s">
        <v>235</v>
      </c>
      <c r="B107" s="6" t="s">
        <v>216</v>
      </c>
      <c r="C107" s="6" t="s">
        <v>236</v>
      </c>
      <c r="D107" s="6" t="s">
        <v>237</v>
      </c>
      <c r="E107" s="7">
        <v>12977069</v>
      </c>
      <c r="F107" s="7">
        <v>3095639</v>
      </c>
      <c r="G107" s="7">
        <v>98565</v>
      </c>
      <c r="H107" s="7">
        <v>0</v>
      </c>
      <c r="I107" s="7">
        <v>624690</v>
      </c>
      <c r="J107" s="7">
        <v>15105</v>
      </c>
      <c r="K107" s="7">
        <v>738360</v>
      </c>
      <c r="L107" s="7">
        <v>18119678</v>
      </c>
      <c r="M107" s="18">
        <f t="shared" si="4"/>
        <v>3.1839952914406364</v>
      </c>
      <c r="N107" s="18">
        <f t="shared" si="5"/>
        <v>0</v>
      </c>
      <c r="O107" s="18">
        <f t="shared" si="6"/>
        <v>20.179678573632131</v>
      </c>
      <c r="P107" s="18">
        <f t="shared" si="7"/>
        <v>0.48794449223569025</v>
      </c>
      <c r="Q107" s="19"/>
      <c r="R107" s="19"/>
      <c r="S107" s="19"/>
      <c r="T107" s="19"/>
      <c r="U107" s="19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hidden="1" x14ac:dyDescent="0.25">
      <c r="A108" s="6" t="s">
        <v>238</v>
      </c>
      <c r="B108" s="6" t="s">
        <v>216</v>
      </c>
      <c r="C108" s="6" t="s">
        <v>239</v>
      </c>
      <c r="D108" s="6" t="s">
        <v>240</v>
      </c>
      <c r="E108" s="7">
        <v>123101</v>
      </c>
      <c r="F108" s="7">
        <v>1621</v>
      </c>
      <c r="G108" s="7">
        <v>2071</v>
      </c>
      <c r="H108" s="7">
        <v>0</v>
      </c>
      <c r="I108" s="7">
        <v>0</v>
      </c>
      <c r="J108" s="7">
        <v>0</v>
      </c>
      <c r="K108" s="7">
        <v>2071</v>
      </c>
      <c r="L108" s="7">
        <v>165884</v>
      </c>
      <c r="M108" s="18">
        <f t="shared" si="4"/>
        <v>127.76064157927206</v>
      </c>
      <c r="N108" s="18">
        <f t="shared" si="5"/>
        <v>0</v>
      </c>
      <c r="O108" s="18">
        <f t="shared" si="6"/>
        <v>0</v>
      </c>
      <c r="P108" s="18">
        <f t="shared" si="7"/>
        <v>0</v>
      </c>
      <c r="Q108" s="19"/>
      <c r="R108" s="19"/>
      <c r="S108" s="19"/>
      <c r="T108" s="19"/>
      <c r="U108" s="19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hidden="1" x14ac:dyDescent="0.25">
      <c r="A109" s="6" t="s">
        <v>241</v>
      </c>
      <c r="B109" s="6" t="s">
        <v>216</v>
      </c>
      <c r="C109" s="6" t="s">
        <v>239</v>
      </c>
      <c r="D109" s="6" t="s">
        <v>240</v>
      </c>
      <c r="E109" s="7">
        <v>87024</v>
      </c>
      <c r="F109" s="7">
        <v>0</v>
      </c>
      <c r="G109" s="7">
        <v>986</v>
      </c>
      <c r="H109" s="7">
        <v>0</v>
      </c>
      <c r="I109" s="7">
        <v>0</v>
      </c>
      <c r="J109" s="7">
        <v>0</v>
      </c>
      <c r="K109" s="7">
        <v>986</v>
      </c>
      <c r="L109" s="7">
        <v>120946</v>
      </c>
      <c r="M109" s="18"/>
      <c r="N109" s="18"/>
      <c r="O109" s="18"/>
      <c r="P109" s="18"/>
      <c r="Q109" s="19"/>
      <c r="R109" s="19"/>
      <c r="S109" s="19"/>
      <c r="T109" s="19"/>
      <c r="U109" s="19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hidden="1" x14ac:dyDescent="0.25">
      <c r="A110" s="6" t="s">
        <v>242</v>
      </c>
      <c r="B110" s="6" t="s">
        <v>216</v>
      </c>
      <c r="C110" s="6" t="s">
        <v>243</v>
      </c>
      <c r="D110" s="6" t="s">
        <v>244</v>
      </c>
      <c r="E110" s="7">
        <v>8702358</v>
      </c>
      <c r="F110" s="7">
        <v>8578768</v>
      </c>
      <c r="G110" s="7">
        <v>606804</v>
      </c>
      <c r="H110" s="7">
        <v>0</v>
      </c>
      <c r="I110" s="7">
        <v>20285</v>
      </c>
      <c r="J110" s="7">
        <v>0</v>
      </c>
      <c r="K110" s="7">
        <v>627089</v>
      </c>
      <c r="L110" s="7">
        <v>21696343</v>
      </c>
      <c r="M110" s="18">
        <f t="shared" si="4"/>
        <v>7.0733233489937017</v>
      </c>
      <c r="N110" s="18">
        <f t="shared" si="5"/>
        <v>0</v>
      </c>
      <c r="O110" s="18">
        <f t="shared" si="6"/>
        <v>0.23645586405880192</v>
      </c>
      <c r="P110" s="18">
        <f t="shared" si="7"/>
        <v>0</v>
      </c>
      <c r="Q110" s="19"/>
      <c r="R110" s="19"/>
      <c r="S110" s="19"/>
      <c r="T110" s="19"/>
      <c r="U110" s="19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hidden="1" x14ac:dyDescent="0.25">
      <c r="A111" s="6" t="s">
        <v>245</v>
      </c>
      <c r="B111" s="6" t="s">
        <v>216</v>
      </c>
      <c r="C111" s="6" t="s">
        <v>243</v>
      </c>
      <c r="D111" s="6" t="s">
        <v>246</v>
      </c>
      <c r="E111" s="7">
        <v>2118326</v>
      </c>
      <c r="F111" s="7">
        <v>1200396</v>
      </c>
      <c r="G111" s="7">
        <v>371588</v>
      </c>
      <c r="H111" s="7">
        <v>0</v>
      </c>
      <c r="I111" s="7">
        <v>0</v>
      </c>
      <c r="J111" s="7">
        <v>0</v>
      </c>
      <c r="K111" s="7">
        <v>371588</v>
      </c>
      <c r="L111" s="7">
        <v>5014944</v>
      </c>
      <c r="M111" s="18">
        <f t="shared" si="4"/>
        <v>30.95545136771532</v>
      </c>
      <c r="N111" s="18">
        <f t="shared" si="5"/>
        <v>0</v>
      </c>
      <c r="O111" s="18">
        <f t="shared" si="6"/>
        <v>0</v>
      </c>
      <c r="P111" s="18">
        <f t="shared" si="7"/>
        <v>0</v>
      </c>
      <c r="Q111" s="19"/>
      <c r="R111" s="19"/>
      <c r="S111" s="19"/>
      <c r="T111" s="19"/>
      <c r="U111" s="19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hidden="1" x14ac:dyDescent="0.25">
      <c r="A112" s="6" t="s">
        <v>247</v>
      </c>
      <c r="B112" s="6" t="s">
        <v>216</v>
      </c>
      <c r="C112" s="6" t="s">
        <v>243</v>
      </c>
      <c r="D112" s="6" t="s">
        <v>248</v>
      </c>
      <c r="E112" s="7">
        <v>1621830</v>
      </c>
      <c r="F112" s="7">
        <v>396020</v>
      </c>
      <c r="G112" s="7">
        <v>11320</v>
      </c>
      <c r="H112" s="7">
        <v>0</v>
      </c>
      <c r="I112" s="7">
        <v>72870</v>
      </c>
      <c r="J112" s="7">
        <v>8845</v>
      </c>
      <c r="K112" s="7">
        <v>93035</v>
      </c>
      <c r="L112" s="7">
        <v>2235490</v>
      </c>
      <c r="M112" s="18">
        <f t="shared" si="4"/>
        <v>2.8584414928538964</v>
      </c>
      <c r="N112" s="18">
        <f t="shared" si="5"/>
        <v>0</v>
      </c>
      <c r="O112" s="18">
        <f t="shared" si="6"/>
        <v>18.400585828998537</v>
      </c>
      <c r="P112" s="18">
        <f t="shared" si="7"/>
        <v>2.2334730569163175</v>
      </c>
      <c r="Q112" s="19"/>
      <c r="R112" s="19"/>
      <c r="S112" s="19"/>
      <c r="T112" s="19"/>
      <c r="U112" s="19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hidden="1" x14ac:dyDescent="0.25">
      <c r="A113" s="6" t="s">
        <v>249</v>
      </c>
      <c r="B113" s="6" t="s">
        <v>216</v>
      </c>
      <c r="C113" s="6" t="s">
        <v>243</v>
      </c>
      <c r="D113" s="6" t="s">
        <v>250</v>
      </c>
      <c r="E113" s="7">
        <v>12770092</v>
      </c>
      <c r="F113" s="7">
        <v>6164140</v>
      </c>
      <c r="G113" s="7">
        <v>562711</v>
      </c>
      <c r="H113" s="7">
        <v>0</v>
      </c>
      <c r="I113" s="7">
        <v>21557</v>
      </c>
      <c r="J113" s="7">
        <v>308742</v>
      </c>
      <c r="K113" s="7">
        <v>893010</v>
      </c>
      <c r="L113" s="7">
        <v>27290582</v>
      </c>
      <c r="M113" s="18">
        <f t="shared" si="4"/>
        <v>9.1287835772711201</v>
      </c>
      <c r="N113" s="18">
        <f t="shared" si="5"/>
        <v>0</v>
      </c>
      <c r="O113" s="18">
        <f t="shared" si="6"/>
        <v>0.34971626212253454</v>
      </c>
      <c r="P113" s="18">
        <f t="shared" si="7"/>
        <v>5.0086792318149813</v>
      </c>
      <c r="Q113" s="19"/>
      <c r="R113" s="19"/>
      <c r="S113" s="19"/>
      <c r="T113" s="19"/>
      <c r="U113" s="19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hidden="1" x14ac:dyDescent="0.25">
      <c r="A114" s="6" t="s">
        <v>251</v>
      </c>
      <c r="B114" s="6" t="s">
        <v>216</v>
      </c>
      <c r="C114" s="6" t="s">
        <v>243</v>
      </c>
      <c r="D114" s="6" t="s">
        <v>252</v>
      </c>
      <c r="E114" s="7">
        <v>775252</v>
      </c>
      <c r="F114" s="7">
        <v>316540</v>
      </c>
      <c r="G114" s="7">
        <v>47924</v>
      </c>
      <c r="H114" s="7">
        <v>0</v>
      </c>
      <c r="I114" s="7">
        <v>0</v>
      </c>
      <c r="J114" s="7">
        <v>0</v>
      </c>
      <c r="K114" s="7">
        <v>47924</v>
      </c>
      <c r="L114" s="7">
        <v>1751424</v>
      </c>
      <c r="M114" s="18">
        <f t="shared" si="4"/>
        <v>15.139950717128956</v>
      </c>
      <c r="N114" s="18">
        <f t="shared" si="5"/>
        <v>0</v>
      </c>
      <c r="O114" s="18">
        <f t="shared" si="6"/>
        <v>0</v>
      </c>
      <c r="P114" s="18">
        <f t="shared" si="7"/>
        <v>0</v>
      </c>
      <c r="Q114" s="19"/>
      <c r="R114" s="19"/>
      <c r="S114" s="19"/>
      <c r="T114" s="19"/>
      <c r="U114" s="19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hidden="1" x14ac:dyDescent="0.25">
      <c r="A115" s="6" t="s">
        <v>253</v>
      </c>
      <c r="B115" s="6" t="s">
        <v>216</v>
      </c>
      <c r="C115" s="6" t="s">
        <v>243</v>
      </c>
      <c r="D115" s="6" t="s">
        <v>254</v>
      </c>
      <c r="E115" s="7">
        <v>3516342</v>
      </c>
      <c r="F115" s="7">
        <v>0</v>
      </c>
      <c r="G115" s="7">
        <v>0</v>
      </c>
      <c r="H115" s="7">
        <v>0</v>
      </c>
      <c r="I115" s="7">
        <v>74700</v>
      </c>
      <c r="J115" s="7">
        <v>0</v>
      </c>
      <c r="K115" s="7">
        <v>74700</v>
      </c>
      <c r="L115" s="7">
        <v>4279797</v>
      </c>
      <c r="M115" s="18"/>
      <c r="N115" s="18"/>
      <c r="O115" s="18"/>
      <c r="P115" s="18"/>
      <c r="Q115" s="19"/>
      <c r="R115" s="19"/>
      <c r="S115" s="19"/>
      <c r="T115" s="19"/>
      <c r="U115" s="19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hidden="1" x14ac:dyDescent="0.25">
      <c r="A116" s="6" t="s">
        <v>255</v>
      </c>
      <c r="B116" s="6" t="s">
        <v>216</v>
      </c>
      <c r="C116" s="6" t="s">
        <v>243</v>
      </c>
      <c r="D116" s="6" t="s">
        <v>256</v>
      </c>
      <c r="E116" s="7">
        <v>2329540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2346410</v>
      </c>
      <c r="M116" s="18"/>
      <c r="N116" s="18"/>
      <c r="O116" s="18"/>
      <c r="P116" s="18"/>
      <c r="Q116" s="19"/>
      <c r="R116" s="19"/>
      <c r="S116" s="19"/>
      <c r="T116" s="19"/>
      <c r="U116" s="19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hidden="1" x14ac:dyDescent="0.25">
      <c r="A117" s="6" t="s">
        <v>257</v>
      </c>
      <c r="B117" s="6" t="s">
        <v>216</v>
      </c>
      <c r="C117" s="6" t="s">
        <v>243</v>
      </c>
      <c r="D117" s="6" t="s">
        <v>258</v>
      </c>
      <c r="E117" s="7">
        <v>5331798</v>
      </c>
      <c r="F117" s="7">
        <v>2536954</v>
      </c>
      <c r="G117" s="7">
        <v>34870</v>
      </c>
      <c r="H117" s="7">
        <v>0</v>
      </c>
      <c r="I117" s="7">
        <v>0</v>
      </c>
      <c r="J117" s="7">
        <v>0</v>
      </c>
      <c r="K117" s="7">
        <v>34870</v>
      </c>
      <c r="L117" s="7">
        <v>9944072</v>
      </c>
      <c r="M117" s="18">
        <f t="shared" si="4"/>
        <v>1.3744829429307746</v>
      </c>
      <c r="N117" s="18">
        <f t="shared" si="5"/>
        <v>0</v>
      </c>
      <c r="O117" s="18">
        <f t="shared" si="6"/>
        <v>0</v>
      </c>
      <c r="P117" s="18">
        <f t="shared" si="7"/>
        <v>0</v>
      </c>
      <c r="Q117" s="19"/>
      <c r="R117" s="19"/>
      <c r="S117" s="19"/>
      <c r="T117" s="19"/>
      <c r="U117" s="19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hidden="1" x14ac:dyDescent="0.25">
      <c r="A118" s="6" t="s">
        <v>259</v>
      </c>
      <c r="B118" s="6" t="s">
        <v>216</v>
      </c>
      <c r="C118" s="6" t="s">
        <v>243</v>
      </c>
      <c r="D118" s="6" t="s">
        <v>260</v>
      </c>
      <c r="E118" s="7">
        <v>21413618</v>
      </c>
      <c r="F118" s="7">
        <v>20282949</v>
      </c>
      <c r="G118" s="7">
        <v>2778705</v>
      </c>
      <c r="H118" s="7">
        <v>0</v>
      </c>
      <c r="I118" s="7">
        <v>53170</v>
      </c>
      <c r="J118" s="7">
        <v>23940</v>
      </c>
      <c r="K118" s="7">
        <v>2855815</v>
      </c>
      <c r="L118" s="7">
        <v>47146601</v>
      </c>
      <c r="M118" s="18">
        <f t="shared" si="4"/>
        <v>13.699709051183829</v>
      </c>
      <c r="N118" s="18">
        <f t="shared" si="5"/>
        <v>0</v>
      </c>
      <c r="O118" s="18">
        <f t="shared" si="6"/>
        <v>0.26214136810184752</v>
      </c>
      <c r="P118" s="18">
        <f t="shared" si="7"/>
        <v>0.11803017401463663</v>
      </c>
      <c r="Q118" s="19"/>
      <c r="R118" s="19"/>
      <c r="S118" s="19"/>
      <c r="T118" s="19"/>
      <c r="U118" s="19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hidden="1" x14ac:dyDescent="0.25">
      <c r="A119" s="6" t="s">
        <v>261</v>
      </c>
      <c r="B119" s="6" t="s">
        <v>216</v>
      </c>
      <c r="C119" s="6" t="s">
        <v>243</v>
      </c>
      <c r="D119" s="6" t="s">
        <v>262</v>
      </c>
      <c r="E119" s="7">
        <v>12383659</v>
      </c>
      <c r="F119" s="7">
        <v>7996326</v>
      </c>
      <c r="G119" s="7">
        <v>2845</v>
      </c>
      <c r="H119" s="7">
        <v>0</v>
      </c>
      <c r="I119" s="7">
        <v>0</v>
      </c>
      <c r="J119" s="7">
        <v>0</v>
      </c>
      <c r="K119" s="7">
        <v>2845</v>
      </c>
      <c r="L119" s="7">
        <v>22410357</v>
      </c>
      <c r="M119" s="18">
        <f t="shared" si="4"/>
        <v>3.5578839582078067E-2</v>
      </c>
      <c r="N119" s="18">
        <f t="shared" si="5"/>
        <v>0</v>
      </c>
      <c r="O119" s="18">
        <f t="shared" si="6"/>
        <v>0</v>
      </c>
      <c r="P119" s="18">
        <f t="shared" si="7"/>
        <v>0</v>
      </c>
      <c r="Q119" s="19"/>
      <c r="R119" s="19"/>
      <c r="S119" s="19"/>
      <c r="T119" s="19"/>
      <c r="U119" s="19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hidden="1" x14ac:dyDescent="0.25">
      <c r="A120" s="6" t="s">
        <v>263</v>
      </c>
      <c r="B120" s="6" t="s">
        <v>216</v>
      </c>
      <c r="C120" s="6" t="s">
        <v>243</v>
      </c>
      <c r="D120" s="6" t="s">
        <v>264</v>
      </c>
      <c r="E120" s="7">
        <v>5807859</v>
      </c>
      <c r="F120" s="7">
        <v>1012989</v>
      </c>
      <c r="G120" s="7">
        <v>108983</v>
      </c>
      <c r="H120" s="7">
        <v>0</v>
      </c>
      <c r="I120" s="7">
        <v>0</v>
      </c>
      <c r="J120" s="7">
        <v>0</v>
      </c>
      <c r="K120" s="7">
        <v>108983</v>
      </c>
      <c r="L120" s="7">
        <v>8994108</v>
      </c>
      <c r="M120" s="18">
        <f t="shared" si="4"/>
        <v>10.758557101804659</v>
      </c>
      <c r="N120" s="18">
        <f t="shared" si="5"/>
        <v>0</v>
      </c>
      <c r="O120" s="18">
        <f t="shared" si="6"/>
        <v>0</v>
      </c>
      <c r="P120" s="18">
        <f t="shared" si="7"/>
        <v>0</v>
      </c>
      <c r="Q120" s="19"/>
      <c r="R120" s="19"/>
      <c r="S120" s="19"/>
      <c r="T120" s="19"/>
      <c r="U120" s="19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hidden="1" x14ac:dyDescent="0.25">
      <c r="A121" s="6" t="s">
        <v>265</v>
      </c>
      <c r="B121" s="6" t="s">
        <v>216</v>
      </c>
      <c r="C121" s="6" t="s">
        <v>243</v>
      </c>
      <c r="D121" s="6" t="s">
        <v>266</v>
      </c>
      <c r="E121" s="7">
        <v>1761553</v>
      </c>
      <c r="F121" s="7">
        <v>614155</v>
      </c>
      <c r="G121" s="7">
        <v>14565</v>
      </c>
      <c r="H121" s="7">
        <v>0</v>
      </c>
      <c r="I121" s="7">
        <v>2920</v>
      </c>
      <c r="J121" s="7">
        <v>0</v>
      </c>
      <c r="K121" s="7">
        <v>17485</v>
      </c>
      <c r="L121" s="7">
        <v>3282528</v>
      </c>
      <c r="M121" s="18">
        <f t="shared" si="4"/>
        <v>2.371551155652889</v>
      </c>
      <c r="N121" s="18">
        <f t="shared" si="5"/>
        <v>0</v>
      </c>
      <c r="O121" s="18">
        <f t="shared" si="6"/>
        <v>0.47545000854833064</v>
      </c>
      <c r="P121" s="18">
        <f t="shared" si="7"/>
        <v>0</v>
      </c>
      <c r="Q121" s="19"/>
      <c r="R121" s="19"/>
      <c r="S121" s="19"/>
      <c r="T121" s="19"/>
      <c r="U121" s="19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hidden="1" x14ac:dyDescent="0.25">
      <c r="A122" s="6" t="s">
        <v>267</v>
      </c>
      <c r="B122" s="6" t="s">
        <v>216</v>
      </c>
      <c r="C122" s="6" t="s">
        <v>243</v>
      </c>
      <c r="D122" s="6" t="s">
        <v>268</v>
      </c>
      <c r="E122" s="7">
        <v>150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82705</v>
      </c>
      <c r="M122" s="18"/>
      <c r="N122" s="18"/>
      <c r="O122" s="18"/>
      <c r="P122" s="18"/>
      <c r="Q122" s="19"/>
      <c r="R122" s="19"/>
      <c r="S122" s="19"/>
      <c r="T122" s="19"/>
      <c r="U122" s="19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hidden="1" x14ac:dyDescent="0.25">
      <c r="A123" s="6" t="s">
        <v>269</v>
      </c>
      <c r="B123" s="6" t="s">
        <v>216</v>
      </c>
      <c r="C123" s="6" t="s">
        <v>243</v>
      </c>
      <c r="D123" s="6" t="s">
        <v>270</v>
      </c>
      <c r="E123" s="7">
        <v>2323034</v>
      </c>
      <c r="F123" s="7">
        <v>1408070</v>
      </c>
      <c r="G123" s="7">
        <v>897479</v>
      </c>
      <c r="H123" s="7">
        <v>0</v>
      </c>
      <c r="I123" s="7">
        <v>0</v>
      </c>
      <c r="J123" s="7">
        <v>0</v>
      </c>
      <c r="K123" s="7">
        <v>897479</v>
      </c>
      <c r="L123" s="7">
        <v>5742581</v>
      </c>
      <c r="M123" s="18">
        <f t="shared" si="4"/>
        <v>63.738237445581539</v>
      </c>
      <c r="N123" s="18">
        <f t="shared" si="5"/>
        <v>0</v>
      </c>
      <c r="O123" s="18">
        <f t="shared" si="6"/>
        <v>0</v>
      </c>
      <c r="P123" s="18">
        <f t="shared" si="7"/>
        <v>0</v>
      </c>
      <c r="Q123" s="19"/>
      <c r="R123" s="19"/>
      <c r="S123" s="19"/>
      <c r="T123" s="19"/>
      <c r="U123" s="19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hidden="1" x14ac:dyDescent="0.25">
      <c r="A124" s="6" t="s">
        <v>56</v>
      </c>
      <c r="B124" s="6" t="s">
        <v>216</v>
      </c>
      <c r="C124" s="6" t="s">
        <v>243</v>
      </c>
      <c r="D124" s="6" t="s">
        <v>271</v>
      </c>
      <c r="E124" s="7">
        <v>268726</v>
      </c>
      <c r="F124" s="7">
        <v>131749</v>
      </c>
      <c r="G124" s="7">
        <v>75043</v>
      </c>
      <c r="H124" s="7">
        <v>0</v>
      </c>
      <c r="I124" s="7">
        <v>0</v>
      </c>
      <c r="J124" s="7">
        <v>0</v>
      </c>
      <c r="K124" s="7">
        <v>75043</v>
      </c>
      <c r="L124" s="7">
        <v>629574</v>
      </c>
      <c r="M124" s="18">
        <f t="shared" si="4"/>
        <v>56.959066102968521</v>
      </c>
      <c r="N124" s="18">
        <f t="shared" si="5"/>
        <v>0</v>
      </c>
      <c r="O124" s="18">
        <f t="shared" si="6"/>
        <v>0</v>
      </c>
      <c r="P124" s="18">
        <f t="shared" si="7"/>
        <v>0</v>
      </c>
      <c r="Q124" s="19"/>
      <c r="R124" s="19"/>
      <c r="S124" s="19"/>
      <c r="T124" s="19"/>
      <c r="U124" s="19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hidden="1" x14ac:dyDescent="0.25">
      <c r="A125" s="6" t="s">
        <v>272</v>
      </c>
      <c r="B125" s="6" t="s">
        <v>216</v>
      </c>
      <c r="C125" s="6" t="s">
        <v>243</v>
      </c>
      <c r="D125" s="6" t="s">
        <v>273</v>
      </c>
      <c r="E125" s="7">
        <v>160</v>
      </c>
      <c r="F125" s="7">
        <v>13295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25460</v>
      </c>
      <c r="M125" s="18">
        <f t="shared" si="4"/>
        <v>0</v>
      </c>
      <c r="N125" s="18">
        <f t="shared" si="5"/>
        <v>0</v>
      </c>
      <c r="O125" s="18">
        <f t="shared" si="6"/>
        <v>0</v>
      </c>
      <c r="P125" s="18">
        <f t="shared" si="7"/>
        <v>0</v>
      </c>
      <c r="Q125" s="19"/>
      <c r="R125" s="19"/>
      <c r="S125" s="19"/>
      <c r="T125" s="19"/>
      <c r="U125" s="19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hidden="1" x14ac:dyDescent="0.25">
      <c r="A126" s="6" t="s">
        <v>274</v>
      </c>
      <c r="B126" s="6" t="s">
        <v>216</v>
      </c>
      <c r="C126" s="6" t="s">
        <v>243</v>
      </c>
      <c r="D126" s="6" t="s">
        <v>275</v>
      </c>
      <c r="E126" s="7">
        <v>876445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876775</v>
      </c>
      <c r="M126" s="18"/>
      <c r="N126" s="18"/>
      <c r="O126" s="18"/>
      <c r="P126" s="18"/>
      <c r="Q126" s="19"/>
      <c r="R126" s="19"/>
      <c r="S126" s="19"/>
      <c r="T126" s="19"/>
      <c r="U126" s="19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hidden="1" x14ac:dyDescent="0.25">
      <c r="A127" s="6" t="s">
        <v>276</v>
      </c>
      <c r="B127" s="6" t="s">
        <v>216</v>
      </c>
      <c r="C127" s="6" t="s">
        <v>243</v>
      </c>
      <c r="D127" s="6" t="s">
        <v>277</v>
      </c>
      <c r="E127" s="7">
        <v>2743182</v>
      </c>
      <c r="F127" s="7">
        <v>124070</v>
      </c>
      <c r="G127" s="7">
        <v>4575</v>
      </c>
      <c r="H127" s="7">
        <v>0</v>
      </c>
      <c r="I127" s="7">
        <v>0</v>
      </c>
      <c r="J127" s="7">
        <v>0</v>
      </c>
      <c r="K127" s="7">
        <v>4575</v>
      </c>
      <c r="L127" s="7">
        <v>4269257</v>
      </c>
      <c r="M127" s="18">
        <f t="shared" si="4"/>
        <v>3.6874345127750465</v>
      </c>
      <c r="N127" s="18">
        <f t="shared" si="5"/>
        <v>0</v>
      </c>
      <c r="O127" s="18">
        <f t="shared" si="6"/>
        <v>0</v>
      </c>
      <c r="P127" s="18">
        <f t="shared" si="7"/>
        <v>0</v>
      </c>
      <c r="Q127" s="19"/>
      <c r="R127" s="19"/>
      <c r="S127" s="19"/>
      <c r="T127" s="19"/>
      <c r="U127" s="19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hidden="1" x14ac:dyDescent="0.25">
      <c r="A128" s="6" t="s">
        <v>278</v>
      </c>
      <c r="B128" s="6" t="s">
        <v>216</v>
      </c>
      <c r="C128" s="6" t="s">
        <v>243</v>
      </c>
      <c r="D128" s="6" t="s">
        <v>279</v>
      </c>
      <c r="E128" s="7">
        <v>6075561</v>
      </c>
      <c r="F128" s="7">
        <v>4615610</v>
      </c>
      <c r="G128" s="7">
        <v>28160</v>
      </c>
      <c r="H128" s="7">
        <v>0</v>
      </c>
      <c r="I128" s="7">
        <v>38895</v>
      </c>
      <c r="J128" s="7">
        <v>13250</v>
      </c>
      <c r="K128" s="7">
        <v>80305</v>
      </c>
      <c r="L128" s="7">
        <v>12147615</v>
      </c>
      <c r="M128" s="18">
        <f t="shared" si="4"/>
        <v>0.6101035399437994</v>
      </c>
      <c r="N128" s="18">
        <f t="shared" si="5"/>
        <v>0</v>
      </c>
      <c r="O128" s="18">
        <f t="shared" si="6"/>
        <v>0.84268384893871018</v>
      </c>
      <c r="P128" s="18">
        <f t="shared" si="7"/>
        <v>0.28706931478179482</v>
      </c>
      <c r="Q128" s="19"/>
      <c r="R128" s="19"/>
      <c r="S128" s="19"/>
      <c r="T128" s="19"/>
      <c r="U128" s="19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hidden="1" x14ac:dyDescent="0.25">
      <c r="A129" s="6" t="s">
        <v>280</v>
      </c>
      <c r="B129" s="6" t="s">
        <v>216</v>
      </c>
      <c r="C129" s="6" t="s">
        <v>243</v>
      </c>
      <c r="D129" s="6" t="s">
        <v>281</v>
      </c>
      <c r="E129" s="7">
        <v>3793802</v>
      </c>
      <c r="F129" s="7">
        <v>3606779</v>
      </c>
      <c r="G129" s="7">
        <v>140003</v>
      </c>
      <c r="H129" s="7">
        <v>0</v>
      </c>
      <c r="I129" s="7">
        <v>0</v>
      </c>
      <c r="J129" s="7">
        <v>0</v>
      </c>
      <c r="K129" s="7">
        <v>140003</v>
      </c>
      <c r="L129" s="7">
        <v>8396896</v>
      </c>
      <c r="M129" s="18">
        <f t="shared" si="4"/>
        <v>3.881662835455125</v>
      </c>
      <c r="N129" s="18">
        <f t="shared" si="5"/>
        <v>0</v>
      </c>
      <c r="O129" s="18">
        <f t="shared" si="6"/>
        <v>0</v>
      </c>
      <c r="P129" s="18">
        <f t="shared" si="7"/>
        <v>0</v>
      </c>
      <c r="Q129" s="19"/>
      <c r="R129" s="19"/>
      <c r="S129" s="19"/>
      <c r="T129" s="19"/>
      <c r="U129" s="19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hidden="1" x14ac:dyDescent="0.25">
      <c r="A130" s="6" t="s">
        <v>215</v>
      </c>
      <c r="B130" s="6" t="s">
        <v>216</v>
      </c>
      <c r="C130" s="6" t="s">
        <v>282</v>
      </c>
      <c r="D130" s="6" t="s">
        <v>283</v>
      </c>
      <c r="E130" s="7">
        <v>175551</v>
      </c>
      <c r="F130" s="7">
        <v>7291</v>
      </c>
      <c r="G130" s="7">
        <v>839</v>
      </c>
      <c r="H130" s="7">
        <v>0</v>
      </c>
      <c r="I130" s="7">
        <v>0</v>
      </c>
      <c r="J130" s="7">
        <v>250</v>
      </c>
      <c r="K130" s="7">
        <v>1089</v>
      </c>
      <c r="L130" s="7">
        <v>296413</v>
      </c>
      <c r="M130" s="18">
        <f t="shared" si="4"/>
        <v>11.507337813742971</v>
      </c>
      <c r="N130" s="18">
        <f t="shared" si="5"/>
        <v>0</v>
      </c>
      <c r="O130" s="18">
        <f t="shared" si="6"/>
        <v>0</v>
      </c>
      <c r="P130" s="18">
        <f t="shared" si="7"/>
        <v>3.4288849266218624</v>
      </c>
      <c r="Q130" s="19"/>
      <c r="R130" s="19"/>
      <c r="S130" s="19"/>
      <c r="T130" s="19"/>
      <c r="U130" s="19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hidden="1" x14ac:dyDescent="0.25">
      <c r="A131" s="6" t="s">
        <v>56</v>
      </c>
      <c r="B131" s="6" t="s">
        <v>216</v>
      </c>
      <c r="C131" s="6" t="s">
        <v>284</v>
      </c>
      <c r="D131" s="6" t="s">
        <v>285</v>
      </c>
      <c r="E131" s="7">
        <v>171694</v>
      </c>
      <c r="F131" s="7">
        <v>9805</v>
      </c>
      <c r="G131" s="7">
        <v>1313</v>
      </c>
      <c r="H131" s="7">
        <v>0</v>
      </c>
      <c r="I131" s="7">
        <v>0</v>
      </c>
      <c r="J131" s="7">
        <v>238</v>
      </c>
      <c r="K131" s="7">
        <v>1551</v>
      </c>
      <c r="L131" s="7">
        <v>220205</v>
      </c>
      <c r="M131" s="18">
        <f t="shared" si="4"/>
        <v>13.391126976032636</v>
      </c>
      <c r="N131" s="18">
        <f t="shared" si="5"/>
        <v>0</v>
      </c>
      <c r="O131" s="18">
        <f t="shared" si="6"/>
        <v>0</v>
      </c>
      <c r="P131" s="18">
        <f t="shared" si="7"/>
        <v>2.4273329933707291</v>
      </c>
      <c r="Q131" s="19"/>
      <c r="R131" s="19"/>
      <c r="S131" s="19"/>
      <c r="T131" s="19"/>
      <c r="U131" s="19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hidden="1" x14ac:dyDescent="0.25">
      <c r="A132" s="6" t="s">
        <v>286</v>
      </c>
      <c r="B132" s="6" t="s">
        <v>216</v>
      </c>
      <c r="C132" s="6" t="s">
        <v>284</v>
      </c>
      <c r="D132" s="6" t="s">
        <v>287</v>
      </c>
      <c r="E132" s="7">
        <v>8250</v>
      </c>
      <c r="F132" s="7">
        <v>1784</v>
      </c>
      <c r="G132" s="7">
        <v>975</v>
      </c>
      <c r="H132" s="7">
        <v>0</v>
      </c>
      <c r="I132" s="7">
        <v>0</v>
      </c>
      <c r="J132" s="7">
        <v>0</v>
      </c>
      <c r="K132" s="7">
        <v>975</v>
      </c>
      <c r="L132" s="7">
        <v>10034</v>
      </c>
      <c r="M132" s="18">
        <f t="shared" ref="M132:M195" si="8">G132*100/F132</f>
        <v>54.652466367713004</v>
      </c>
      <c r="N132" s="18">
        <f t="shared" ref="N132:N195" si="9">H132*100/F132</f>
        <v>0</v>
      </c>
      <c r="O132" s="18">
        <f t="shared" ref="O132:O195" si="10">I132*100/F132</f>
        <v>0</v>
      </c>
      <c r="P132" s="18">
        <f t="shared" ref="P132:P195" si="11">J132*100/F132</f>
        <v>0</v>
      </c>
      <c r="Q132" s="19"/>
      <c r="R132" s="19"/>
      <c r="S132" s="19"/>
      <c r="T132" s="19"/>
      <c r="U132" s="19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hidden="1" x14ac:dyDescent="0.25">
      <c r="A133" s="6" t="s">
        <v>288</v>
      </c>
      <c r="B133" s="6" t="s">
        <v>216</v>
      </c>
      <c r="C133" s="6" t="s">
        <v>289</v>
      </c>
      <c r="D133" s="6" t="s">
        <v>290</v>
      </c>
      <c r="E133" s="7">
        <v>88303</v>
      </c>
      <c r="F133" s="7">
        <v>0</v>
      </c>
      <c r="G133" s="7">
        <v>532</v>
      </c>
      <c r="H133" s="7">
        <v>0</v>
      </c>
      <c r="I133" s="7">
        <v>0</v>
      </c>
      <c r="J133" s="7">
        <v>0</v>
      </c>
      <c r="K133" s="7">
        <v>532</v>
      </c>
      <c r="L133" s="7">
        <v>135542</v>
      </c>
      <c r="M133" s="18"/>
      <c r="N133" s="18"/>
      <c r="O133" s="18"/>
      <c r="P133" s="18"/>
      <c r="Q133" s="19"/>
      <c r="R133" s="19"/>
      <c r="S133" s="19"/>
      <c r="T133" s="19"/>
      <c r="U133" s="19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hidden="1" x14ac:dyDescent="0.25">
      <c r="A134" s="6" t="s">
        <v>291</v>
      </c>
      <c r="B134" s="6" t="s">
        <v>216</v>
      </c>
      <c r="C134" s="6" t="s">
        <v>289</v>
      </c>
      <c r="D134" s="6" t="s">
        <v>292</v>
      </c>
      <c r="E134" s="7">
        <v>43133</v>
      </c>
      <c r="F134" s="7">
        <v>0</v>
      </c>
      <c r="G134" s="7">
        <v>397</v>
      </c>
      <c r="H134" s="7">
        <v>0</v>
      </c>
      <c r="I134" s="7">
        <v>0</v>
      </c>
      <c r="J134" s="7">
        <v>0</v>
      </c>
      <c r="K134" s="7">
        <v>397</v>
      </c>
      <c r="L134" s="7">
        <v>59741</v>
      </c>
      <c r="M134" s="18"/>
      <c r="N134" s="18"/>
      <c r="O134" s="18"/>
      <c r="P134" s="18"/>
      <c r="Q134" s="19"/>
      <c r="R134" s="19"/>
      <c r="S134" s="19"/>
      <c r="T134" s="19"/>
      <c r="U134" s="19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hidden="1" x14ac:dyDescent="0.25">
      <c r="A135" s="6" t="s">
        <v>293</v>
      </c>
      <c r="B135" s="6" t="s">
        <v>294</v>
      </c>
      <c r="C135" s="6" t="s">
        <v>295</v>
      </c>
      <c r="D135" s="6" t="s">
        <v>296</v>
      </c>
      <c r="E135" s="7">
        <v>20519</v>
      </c>
      <c r="F135" s="7">
        <v>210</v>
      </c>
      <c r="G135" s="7">
        <v>244</v>
      </c>
      <c r="H135" s="7">
        <v>0</v>
      </c>
      <c r="I135" s="7">
        <v>0</v>
      </c>
      <c r="J135" s="7">
        <v>0</v>
      </c>
      <c r="K135" s="7">
        <v>244</v>
      </c>
      <c r="L135" s="7">
        <v>21979</v>
      </c>
      <c r="M135" s="18">
        <f t="shared" si="8"/>
        <v>116.19047619047619</v>
      </c>
      <c r="N135" s="18">
        <f t="shared" si="9"/>
        <v>0</v>
      </c>
      <c r="O135" s="18">
        <f t="shared" si="10"/>
        <v>0</v>
      </c>
      <c r="P135" s="18">
        <f t="shared" si="11"/>
        <v>0</v>
      </c>
      <c r="Q135" s="19"/>
      <c r="R135" s="19"/>
      <c r="S135" s="19"/>
      <c r="T135" s="19"/>
      <c r="U135" s="19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hidden="1" x14ac:dyDescent="0.25">
      <c r="A136" s="6" t="s">
        <v>297</v>
      </c>
      <c r="B136" s="6" t="s">
        <v>294</v>
      </c>
      <c r="C136" s="6" t="s">
        <v>295</v>
      </c>
      <c r="D136" s="6" t="s">
        <v>298</v>
      </c>
      <c r="E136" s="7">
        <v>51186</v>
      </c>
      <c r="F136" s="7">
        <v>614</v>
      </c>
      <c r="G136" s="7">
        <v>652</v>
      </c>
      <c r="H136" s="7">
        <v>0</v>
      </c>
      <c r="I136" s="7">
        <v>0</v>
      </c>
      <c r="J136" s="7">
        <v>0</v>
      </c>
      <c r="K136" s="7">
        <v>652</v>
      </c>
      <c r="L136" s="7">
        <v>53172</v>
      </c>
      <c r="M136" s="18">
        <f t="shared" si="8"/>
        <v>106.18892508143323</v>
      </c>
      <c r="N136" s="18">
        <f t="shared" si="9"/>
        <v>0</v>
      </c>
      <c r="O136" s="18">
        <f t="shared" si="10"/>
        <v>0</v>
      </c>
      <c r="P136" s="18">
        <f t="shared" si="11"/>
        <v>0</v>
      </c>
      <c r="Q136" s="19"/>
      <c r="R136" s="19"/>
      <c r="S136" s="19"/>
      <c r="T136" s="19"/>
      <c r="U136" s="19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hidden="1" x14ac:dyDescent="0.25">
      <c r="A137" s="6" t="s">
        <v>215</v>
      </c>
      <c r="B137" s="6" t="s">
        <v>294</v>
      </c>
      <c r="C137" s="6" t="s">
        <v>299</v>
      </c>
      <c r="D137" s="6" t="s">
        <v>300</v>
      </c>
      <c r="E137" s="7">
        <v>6894862</v>
      </c>
      <c r="F137" s="7">
        <v>1184399</v>
      </c>
      <c r="G137" s="7">
        <v>83008</v>
      </c>
      <c r="H137" s="7">
        <v>0</v>
      </c>
      <c r="I137" s="7">
        <v>36902</v>
      </c>
      <c r="J137" s="7">
        <v>310</v>
      </c>
      <c r="K137" s="7">
        <v>120220</v>
      </c>
      <c r="L137" s="7">
        <v>9648023</v>
      </c>
      <c r="M137" s="18">
        <f t="shared" si="8"/>
        <v>7.0084490108485404</v>
      </c>
      <c r="N137" s="18">
        <f t="shared" si="9"/>
        <v>0</v>
      </c>
      <c r="O137" s="18">
        <f t="shared" si="10"/>
        <v>3.1156730122196996</v>
      </c>
      <c r="P137" s="18">
        <f t="shared" si="11"/>
        <v>2.6173612102002787E-2</v>
      </c>
      <c r="Q137" s="19"/>
      <c r="R137" s="19"/>
      <c r="S137" s="19"/>
      <c r="T137" s="19"/>
      <c r="U137" s="19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hidden="1" x14ac:dyDescent="0.25">
      <c r="A138" s="6" t="s">
        <v>56</v>
      </c>
      <c r="B138" s="6" t="s">
        <v>294</v>
      </c>
      <c r="C138" s="6" t="s">
        <v>301</v>
      </c>
      <c r="D138" s="6" t="s">
        <v>302</v>
      </c>
      <c r="E138" s="7">
        <v>1336995</v>
      </c>
      <c r="F138" s="7">
        <v>216991</v>
      </c>
      <c r="G138" s="7">
        <v>144676</v>
      </c>
      <c r="H138" s="7">
        <v>0</v>
      </c>
      <c r="I138" s="7">
        <v>378</v>
      </c>
      <c r="J138" s="7">
        <v>0</v>
      </c>
      <c r="K138" s="7">
        <v>145054</v>
      </c>
      <c r="L138" s="7">
        <v>1880270</v>
      </c>
      <c r="M138" s="18">
        <f t="shared" si="8"/>
        <v>66.673733011968238</v>
      </c>
      <c r="N138" s="18">
        <f t="shared" si="9"/>
        <v>0</v>
      </c>
      <c r="O138" s="18">
        <f t="shared" si="10"/>
        <v>0.17420077330396191</v>
      </c>
      <c r="P138" s="18">
        <f t="shared" si="11"/>
        <v>0</v>
      </c>
      <c r="Q138" s="19"/>
      <c r="R138" s="19"/>
      <c r="S138" s="19"/>
      <c r="T138" s="19"/>
      <c r="U138" s="19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hidden="1" x14ac:dyDescent="0.25">
      <c r="A139" s="6" t="s">
        <v>303</v>
      </c>
      <c r="B139" s="6" t="s">
        <v>294</v>
      </c>
      <c r="C139" s="6" t="s">
        <v>304</v>
      </c>
      <c r="D139" s="6" t="s">
        <v>305</v>
      </c>
      <c r="E139" s="7">
        <v>4780225</v>
      </c>
      <c r="F139" s="7">
        <v>1741697</v>
      </c>
      <c r="G139" s="7">
        <v>94063</v>
      </c>
      <c r="H139" s="7">
        <v>0</v>
      </c>
      <c r="I139" s="7">
        <v>197927</v>
      </c>
      <c r="J139" s="7">
        <v>0</v>
      </c>
      <c r="K139" s="7">
        <v>291990</v>
      </c>
      <c r="L139" s="7">
        <v>7143172</v>
      </c>
      <c r="M139" s="18">
        <f t="shared" si="8"/>
        <v>5.4006523522748218</v>
      </c>
      <c r="N139" s="18">
        <f t="shared" si="9"/>
        <v>0</v>
      </c>
      <c r="O139" s="18">
        <f t="shared" si="10"/>
        <v>11.364031746049973</v>
      </c>
      <c r="P139" s="18">
        <f t="shared" si="11"/>
        <v>0</v>
      </c>
      <c r="Q139" s="19"/>
      <c r="R139" s="19"/>
      <c r="S139" s="19"/>
      <c r="T139" s="19"/>
      <c r="U139" s="19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hidden="1" x14ac:dyDescent="0.25">
      <c r="A140" s="6" t="s">
        <v>306</v>
      </c>
      <c r="B140" s="6" t="s">
        <v>294</v>
      </c>
      <c r="C140" s="6" t="s">
        <v>304</v>
      </c>
      <c r="D140" s="6" t="s">
        <v>307</v>
      </c>
      <c r="E140" s="7">
        <v>2210842</v>
      </c>
      <c r="F140" s="7">
        <v>583401</v>
      </c>
      <c r="G140" s="7">
        <v>121065</v>
      </c>
      <c r="H140" s="7">
        <v>0</v>
      </c>
      <c r="I140" s="7">
        <v>5895</v>
      </c>
      <c r="J140" s="7">
        <v>0</v>
      </c>
      <c r="K140" s="7">
        <v>126960</v>
      </c>
      <c r="L140" s="7">
        <v>3230471</v>
      </c>
      <c r="M140" s="18">
        <f t="shared" si="8"/>
        <v>20.751592815233433</v>
      </c>
      <c r="N140" s="18">
        <f t="shared" si="9"/>
        <v>0</v>
      </c>
      <c r="O140" s="18">
        <f t="shared" si="10"/>
        <v>1.0104542158823862</v>
      </c>
      <c r="P140" s="18">
        <f t="shared" si="11"/>
        <v>0</v>
      </c>
      <c r="Q140" s="19"/>
      <c r="R140" s="19"/>
      <c r="S140" s="19"/>
      <c r="T140" s="19"/>
      <c r="U140" s="19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hidden="1" x14ac:dyDescent="0.25">
      <c r="A141" s="6" t="s">
        <v>308</v>
      </c>
      <c r="B141" s="6" t="s">
        <v>294</v>
      </c>
      <c r="C141" s="6" t="s">
        <v>304</v>
      </c>
      <c r="D141" s="6" t="s">
        <v>309</v>
      </c>
      <c r="E141" s="7">
        <v>542426</v>
      </c>
      <c r="F141" s="7">
        <v>768</v>
      </c>
      <c r="G141" s="7">
        <v>330</v>
      </c>
      <c r="H141" s="7">
        <v>0</v>
      </c>
      <c r="I141" s="7">
        <v>13925</v>
      </c>
      <c r="J141" s="7">
        <v>0</v>
      </c>
      <c r="K141" s="7">
        <v>14255</v>
      </c>
      <c r="L141" s="7">
        <v>1225424</v>
      </c>
      <c r="M141" s="18">
        <f t="shared" si="8"/>
        <v>42.96875</v>
      </c>
      <c r="N141" s="18">
        <f t="shared" si="9"/>
        <v>0</v>
      </c>
      <c r="O141" s="18">
        <f t="shared" si="10"/>
        <v>1813.1510416666667</v>
      </c>
      <c r="P141" s="18">
        <f t="shared" si="11"/>
        <v>0</v>
      </c>
      <c r="Q141" s="19"/>
      <c r="R141" s="19"/>
      <c r="S141" s="19"/>
      <c r="T141" s="19"/>
      <c r="U141" s="19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hidden="1" x14ac:dyDescent="0.25">
      <c r="A142" s="6" t="s">
        <v>310</v>
      </c>
      <c r="B142" s="6" t="s">
        <v>294</v>
      </c>
      <c r="C142" s="6" t="s">
        <v>304</v>
      </c>
      <c r="D142" s="6" t="s">
        <v>311</v>
      </c>
      <c r="E142" s="7">
        <v>3430730</v>
      </c>
      <c r="F142" s="7">
        <v>229379</v>
      </c>
      <c r="G142" s="7">
        <v>5675</v>
      </c>
      <c r="H142" s="7">
        <v>0</v>
      </c>
      <c r="I142" s="7">
        <v>0</v>
      </c>
      <c r="J142" s="7">
        <v>0</v>
      </c>
      <c r="K142" s="7">
        <v>5675</v>
      </c>
      <c r="L142" s="7">
        <v>5017026</v>
      </c>
      <c r="M142" s="18">
        <f t="shared" si="8"/>
        <v>2.4740712968493193</v>
      </c>
      <c r="N142" s="18">
        <f t="shared" si="9"/>
        <v>0</v>
      </c>
      <c r="O142" s="18">
        <f t="shared" si="10"/>
        <v>0</v>
      </c>
      <c r="P142" s="18">
        <f t="shared" si="11"/>
        <v>0</v>
      </c>
      <c r="Q142" s="19"/>
      <c r="R142" s="19"/>
      <c r="S142" s="19"/>
      <c r="T142" s="19"/>
      <c r="U142" s="19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hidden="1" x14ac:dyDescent="0.25">
      <c r="A143" s="6" t="s">
        <v>312</v>
      </c>
      <c r="B143" s="6" t="s">
        <v>294</v>
      </c>
      <c r="C143" s="6" t="s">
        <v>313</v>
      </c>
      <c r="D143" s="6" t="s">
        <v>314</v>
      </c>
      <c r="E143" s="7">
        <v>3204083</v>
      </c>
      <c r="F143" s="7">
        <v>3492349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7343087</v>
      </c>
      <c r="M143" s="18">
        <f t="shared" si="8"/>
        <v>0</v>
      </c>
      <c r="N143" s="18">
        <f t="shared" si="9"/>
        <v>0</v>
      </c>
      <c r="O143" s="18">
        <f t="shared" si="10"/>
        <v>0</v>
      </c>
      <c r="P143" s="18">
        <f t="shared" si="11"/>
        <v>0</v>
      </c>
      <c r="Q143" s="19"/>
      <c r="R143" s="19"/>
      <c r="S143" s="19"/>
      <c r="T143" s="19"/>
      <c r="U143" s="19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hidden="1" x14ac:dyDescent="0.25">
      <c r="A144" s="6" t="s">
        <v>315</v>
      </c>
      <c r="B144" s="6" t="s">
        <v>294</v>
      </c>
      <c r="C144" s="6" t="s">
        <v>313</v>
      </c>
      <c r="D144" s="6" t="s">
        <v>316</v>
      </c>
      <c r="E144" s="7">
        <v>3911126</v>
      </c>
      <c r="F144" s="7">
        <v>592260</v>
      </c>
      <c r="G144" s="7">
        <v>9780</v>
      </c>
      <c r="H144" s="7">
        <v>0</v>
      </c>
      <c r="I144" s="7">
        <v>370</v>
      </c>
      <c r="J144" s="7">
        <v>4650</v>
      </c>
      <c r="K144" s="7">
        <v>14800</v>
      </c>
      <c r="L144" s="7">
        <v>4910066</v>
      </c>
      <c r="M144" s="18">
        <f t="shared" si="8"/>
        <v>1.6513017931313949</v>
      </c>
      <c r="N144" s="18">
        <f t="shared" si="9"/>
        <v>0</v>
      </c>
      <c r="O144" s="18">
        <f t="shared" si="10"/>
        <v>6.2472562725829871E-2</v>
      </c>
      <c r="P144" s="18">
        <f t="shared" si="11"/>
        <v>0.78512815317597007</v>
      </c>
      <c r="Q144" s="19"/>
      <c r="R144" s="19"/>
      <c r="S144" s="19"/>
      <c r="T144" s="19"/>
      <c r="U144" s="19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hidden="1" x14ac:dyDescent="0.25">
      <c r="A145" s="6" t="s">
        <v>215</v>
      </c>
      <c r="B145" s="6" t="s">
        <v>294</v>
      </c>
      <c r="C145" s="6" t="s">
        <v>317</v>
      </c>
      <c r="D145" s="6" t="s">
        <v>318</v>
      </c>
      <c r="E145" s="7">
        <v>1739583</v>
      </c>
      <c r="F145" s="7">
        <v>1209369</v>
      </c>
      <c r="G145" s="7">
        <v>77085</v>
      </c>
      <c r="H145" s="7">
        <v>0</v>
      </c>
      <c r="I145" s="7">
        <v>0</v>
      </c>
      <c r="J145" s="7">
        <v>3395</v>
      </c>
      <c r="K145" s="7">
        <v>80480</v>
      </c>
      <c r="L145" s="7">
        <v>3113216</v>
      </c>
      <c r="M145" s="18">
        <f t="shared" si="8"/>
        <v>6.3739851112439627</v>
      </c>
      <c r="N145" s="18">
        <f t="shared" si="9"/>
        <v>0</v>
      </c>
      <c r="O145" s="18">
        <f t="shared" si="10"/>
        <v>0</v>
      </c>
      <c r="P145" s="18">
        <f t="shared" si="11"/>
        <v>0.28072490695561075</v>
      </c>
      <c r="Q145" s="19"/>
      <c r="R145" s="19"/>
      <c r="S145" s="19"/>
      <c r="T145" s="19"/>
      <c r="U145" s="19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hidden="1" x14ac:dyDescent="0.25">
      <c r="A146" s="6" t="s">
        <v>315</v>
      </c>
      <c r="B146" s="6" t="s">
        <v>294</v>
      </c>
      <c r="C146" s="6" t="s">
        <v>319</v>
      </c>
      <c r="D146" s="6" t="s">
        <v>320</v>
      </c>
      <c r="E146" s="7">
        <v>2677309</v>
      </c>
      <c r="F146" s="7">
        <v>1194286</v>
      </c>
      <c r="G146" s="7">
        <v>8185</v>
      </c>
      <c r="H146" s="7">
        <v>0</v>
      </c>
      <c r="I146" s="7">
        <v>23362</v>
      </c>
      <c r="J146" s="7">
        <v>0</v>
      </c>
      <c r="K146" s="7">
        <v>31547</v>
      </c>
      <c r="L146" s="7">
        <v>5237048</v>
      </c>
      <c r="M146" s="18">
        <f t="shared" si="8"/>
        <v>0.68534672599360624</v>
      </c>
      <c r="N146" s="18">
        <f t="shared" si="9"/>
        <v>0</v>
      </c>
      <c r="O146" s="18">
        <f t="shared" si="10"/>
        <v>1.9561478573808955</v>
      </c>
      <c r="P146" s="18">
        <f t="shared" si="11"/>
        <v>0</v>
      </c>
      <c r="Q146" s="19"/>
      <c r="R146" s="19"/>
      <c r="S146" s="19"/>
      <c r="T146" s="19"/>
      <c r="U146" s="19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hidden="1" x14ac:dyDescent="0.25">
      <c r="A147" s="6" t="s">
        <v>321</v>
      </c>
      <c r="B147" s="6" t="s">
        <v>294</v>
      </c>
      <c r="C147" s="6" t="s">
        <v>322</v>
      </c>
      <c r="D147" s="6" t="s">
        <v>323</v>
      </c>
      <c r="E147" s="7">
        <v>35196</v>
      </c>
      <c r="F147" s="7">
        <v>276</v>
      </c>
      <c r="G147" s="7">
        <v>644</v>
      </c>
      <c r="H147" s="7">
        <v>0</v>
      </c>
      <c r="I147" s="7">
        <v>0</v>
      </c>
      <c r="J147" s="7">
        <v>0</v>
      </c>
      <c r="K147" s="7">
        <v>644</v>
      </c>
      <c r="L147" s="7">
        <v>36312</v>
      </c>
      <c r="M147" s="18">
        <f t="shared" si="8"/>
        <v>233.33333333333334</v>
      </c>
      <c r="N147" s="18">
        <f t="shared" si="9"/>
        <v>0</v>
      </c>
      <c r="O147" s="18">
        <f t="shared" si="10"/>
        <v>0</v>
      </c>
      <c r="P147" s="18">
        <f t="shared" si="11"/>
        <v>0</v>
      </c>
      <c r="Q147" s="19"/>
      <c r="R147" s="19"/>
      <c r="S147" s="19"/>
      <c r="T147" s="19"/>
      <c r="U147" s="19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hidden="1" x14ac:dyDescent="0.25">
      <c r="A148" s="6" t="s">
        <v>324</v>
      </c>
      <c r="B148" s="6" t="s">
        <v>294</v>
      </c>
      <c r="C148" s="6" t="s">
        <v>322</v>
      </c>
      <c r="D148" s="6" t="s">
        <v>325</v>
      </c>
      <c r="E148" s="7">
        <v>49045</v>
      </c>
      <c r="F148" s="7">
        <v>2008</v>
      </c>
      <c r="G148" s="7">
        <v>3147</v>
      </c>
      <c r="H148" s="7">
        <v>0</v>
      </c>
      <c r="I148" s="7">
        <v>1278</v>
      </c>
      <c r="J148" s="7">
        <v>0</v>
      </c>
      <c r="K148" s="7">
        <v>4425</v>
      </c>
      <c r="L148" s="7">
        <v>71044</v>
      </c>
      <c r="M148" s="18">
        <f t="shared" si="8"/>
        <v>156.72310756972112</v>
      </c>
      <c r="N148" s="18">
        <f t="shared" si="9"/>
        <v>0</v>
      </c>
      <c r="O148" s="18">
        <f t="shared" si="10"/>
        <v>63.645418326693225</v>
      </c>
      <c r="P148" s="18">
        <f t="shared" si="11"/>
        <v>0</v>
      </c>
      <c r="Q148" s="19"/>
      <c r="R148" s="19"/>
      <c r="S148" s="19"/>
      <c r="T148" s="19"/>
      <c r="U148" s="19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hidden="1" x14ac:dyDescent="0.25">
      <c r="A149" s="6" t="s">
        <v>215</v>
      </c>
      <c r="B149" s="6" t="s">
        <v>326</v>
      </c>
      <c r="C149" s="6" t="s">
        <v>327</v>
      </c>
      <c r="D149" s="6" t="s">
        <v>328</v>
      </c>
      <c r="E149" s="7">
        <v>1458962</v>
      </c>
      <c r="F149" s="7">
        <v>47474</v>
      </c>
      <c r="G149" s="7">
        <v>31137</v>
      </c>
      <c r="H149" s="7">
        <v>210</v>
      </c>
      <c r="I149" s="7">
        <v>283</v>
      </c>
      <c r="J149" s="7">
        <v>640</v>
      </c>
      <c r="K149" s="7">
        <v>32270</v>
      </c>
      <c r="L149" s="7">
        <v>1942497</v>
      </c>
      <c r="M149" s="18">
        <f t="shared" si="8"/>
        <v>65.587479462442602</v>
      </c>
      <c r="N149" s="18">
        <f t="shared" si="9"/>
        <v>0.44234739015039809</v>
      </c>
      <c r="O149" s="18">
        <f t="shared" si="10"/>
        <v>0.59611576863125082</v>
      </c>
      <c r="P149" s="18">
        <f t="shared" si="11"/>
        <v>1.3481063318869275</v>
      </c>
      <c r="Q149" s="19"/>
      <c r="R149" s="19"/>
      <c r="S149" s="19"/>
      <c r="T149" s="19"/>
      <c r="U149" s="19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hidden="1" x14ac:dyDescent="0.25">
      <c r="A150" s="6" t="s">
        <v>56</v>
      </c>
      <c r="B150" s="6" t="s">
        <v>326</v>
      </c>
      <c r="C150" s="6" t="s">
        <v>329</v>
      </c>
      <c r="D150" s="6" t="s">
        <v>330</v>
      </c>
      <c r="E150" s="7">
        <v>24342</v>
      </c>
      <c r="F150" s="7">
        <v>2405</v>
      </c>
      <c r="G150" s="7">
        <v>1065</v>
      </c>
      <c r="H150" s="7">
        <v>0</v>
      </c>
      <c r="I150" s="7">
        <v>0</v>
      </c>
      <c r="J150" s="7">
        <v>0</v>
      </c>
      <c r="K150" s="7">
        <v>1065</v>
      </c>
      <c r="L150" s="7">
        <v>27259</v>
      </c>
      <c r="M150" s="18">
        <f t="shared" si="8"/>
        <v>44.282744282744282</v>
      </c>
      <c r="N150" s="18">
        <f t="shared" si="9"/>
        <v>0</v>
      </c>
      <c r="O150" s="18">
        <f t="shared" si="10"/>
        <v>0</v>
      </c>
      <c r="P150" s="18">
        <f t="shared" si="11"/>
        <v>0</v>
      </c>
      <c r="Q150" s="19"/>
      <c r="R150" s="19"/>
      <c r="S150" s="19"/>
      <c r="T150" s="19"/>
      <c r="U150" s="19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hidden="1" x14ac:dyDescent="0.25">
      <c r="A151" s="6" t="s">
        <v>331</v>
      </c>
      <c r="B151" s="6" t="s">
        <v>326</v>
      </c>
      <c r="C151" s="6" t="s">
        <v>332</v>
      </c>
      <c r="D151" s="6" t="s">
        <v>333</v>
      </c>
      <c r="E151" s="7">
        <v>5863053</v>
      </c>
      <c r="F151" s="7">
        <v>2838737</v>
      </c>
      <c r="G151" s="7">
        <v>213949</v>
      </c>
      <c r="H151" s="7">
        <v>0</v>
      </c>
      <c r="I151" s="7">
        <v>0</v>
      </c>
      <c r="J151" s="7">
        <v>80041</v>
      </c>
      <c r="K151" s="7">
        <v>293990</v>
      </c>
      <c r="L151" s="7">
        <v>10827689</v>
      </c>
      <c r="M151" s="18">
        <f t="shared" si="8"/>
        <v>7.5367672313426715</v>
      </c>
      <c r="N151" s="18">
        <f t="shared" si="9"/>
        <v>0</v>
      </c>
      <c r="O151" s="18">
        <f t="shared" si="10"/>
        <v>0</v>
      </c>
      <c r="P151" s="18">
        <f t="shared" si="11"/>
        <v>2.8195989977232832</v>
      </c>
      <c r="Q151" s="19"/>
      <c r="R151" s="19"/>
      <c r="S151" s="19"/>
      <c r="T151" s="19"/>
      <c r="U151" s="19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hidden="1" x14ac:dyDescent="0.25">
      <c r="A152" s="6" t="s">
        <v>215</v>
      </c>
      <c r="B152" s="6" t="s">
        <v>326</v>
      </c>
      <c r="C152" s="6" t="s">
        <v>332</v>
      </c>
      <c r="D152" s="6" t="s">
        <v>334</v>
      </c>
      <c r="E152" s="7">
        <v>7593843</v>
      </c>
      <c r="F152" s="7">
        <v>5419870</v>
      </c>
      <c r="G152" s="7">
        <v>0</v>
      </c>
      <c r="H152" s="7">
        <v>0</v>
      </c>
      <c r="I152" s="7">
        <v>334502</v>
      </c>
      <c r="J152" s="7">
        <v>20642</v>
      </c>
      <c r="K152" s="7">
        <v>355144</v>
      </c>
      <c r="L152" s="7">
        <v>14046843</v>
      </c>
      <c r="M152" s="18">
        <f t="shared" si="8"/>
        <v>0</v>
      </c>
      <c r="N152" s="18">
        <f t="shared" si="9"/>
        <v>0</v>
      </c>
      <c r="O152" s="18">
        <f t="shared" si="10"/>
        <v>6.1717716476594457</v>
      </c>
      <c r="P152" s="18">
        <f t="shared" si="11"/>
        <v>0.3808578434538098</v>
      </c>
      <c r="Q152" s="19"/>
      <c r="R152" s="19"/>
      <c r="S152" s="19"/>
      <c r="T152" s="19"/>
      <c r="U152" s="19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hidden="1" x14ac:dyDescent="0.25">
      <c r="A153" s="6" t="s">
        <v>335</v>
      </c>
      <c r="B153" s="6" t="s">
        <v>326</v>
      </c>
      <c r="C153" s="6" t="s">
        <v>336</v>
      </c>
      <c r="D153" s="6" t="s">
        <v>337</v>
      </c>
      <c r="E153" s="7">
        <v>2818</v>
      </c>
      <c r="F153" s="7">
        <v>0</v>
      </c>
      <c r="G153" s="7">
        <v>195</v>
      </c>
      <c r="H153" s="7">
        <v>0</v>
      </c>
      <c r="I153" s="7">
        <v>0</v>
      </c>
      <c r="J153" s="7">
        <v>0</v>
      </c>
      <c r="K153" s="7">
        <v>195</v>
      </c>
      <c r="L153" s="7">
        <v>2868</v>
      </c>
      <c r="M153" s="18"/>
      <c r="N153" s="18"/>
      <c r="O153" s="18"/>
      <c r="P153" s="18"/>
      <c r="Q153" s="19"/>
      <c r="R153" s="19"/>
      <c r="S153" s="19"/>
      <c r="T153" s="19"/>
      <c r="U153" s="19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hidden="1" x14ac:dyDescent="0.25">
      <c r="A154" s="6" t="s">
        <v>56</v>
      </c>
      <c r="B154" s="6" t="s">
        <v>326</v>
      </c>
      <c r="C154" s="6" t="s">
        <v>336</v>
      </c>
      <c r="D154" s="6" t="s">
        <v>338</v>
      </c>
      <c r="E154" s="7">
        <v>26515</v>
      </c>
      <c r="F154" s="7">
        <v>1737</v>
      </c>
      <c r="G154" s="7">
        <v>1742</v>
      </c>
      <c r="H154" s="7">
        <v>0</v>
      </c>
      <c r="I154" s="7">
        <v>0</v>
      </c>
      <c r="J154" s="7">
        <v>0</v>
      </c>
      <c r="K154" s="7">
        <v>1742</v>
      </c>
      <c r="L154" s="7">
        <v>41241</v>
      </c>
      <c r="M154" s="18">
        <f t="shared" si="8"/>
        <v>100.28785261945883</v>
      </c>
      <c r="N154" s="18">
        <f t="shared" si="9"/>
        <v>0</v>
      </c>
      <c r="O154" s="18">
        <f t="shared" si="10"/>
        <v>0</v>
      </c>
      <c r="P154" s="18">
        <f t="shared" si="11"/>
        <v>0</v>
      </c>
      <c r="Q154" s="19"/>
      <c r="R154" s="19"/>
      <c r="S154" s="19"/>
      <c r="T154" s="19"/>
      <c r="U154" s="19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hidden="1" x14ac:dyDescent="0.25">
      <c r="A155" s="6" t="s">
        <v>335</v>
      </c>
      <c r="B155" s="6" t="s">
        <v>339</v>
      </c>
      <c r="C155" s="6" t="s">
        <v>340</v>
      </c>
      <c r="D155" s="6" t="s">
        <v>341</v>
      </c>
      <c r="E155" s="7">
        <v>237114</v>
      </c>
      <c r="F155" s="7">
        <v>11671</v>
      </c>
      <c r="G155" s="7">
        <v>4095</v>
      </c>
      <c r="H155" s="7">
        <v>0</v>
      </c>
      <c r="I155" s="7">
        <v>0</v>
      </c>
      <c r="J155" s="7">
        <v>0</v>
      </c>
      <c r="K155" s="7">
        <v>4095</v>
      </c>
      <c r="L155" s="7">
        <v>286835</v>
      </c>
      <c r="M155" s="18">
        <f t="shared" si="8"/>
        <v>35.086967697712275</v>
      </c>
      <c r="N155" s="18">
        <f t="shared" si="9"/>
        <v>0</v>
      </c>
      <c r="O155" s="18">
        <f t="shared" si="10"/>
        <v>0</v>
      </c>
      <c r="P155" s="18">
        <f t="shared" si="11"/>
        <v>0</v>
      </c>
      <c r="Q155" s="19"/>
      <c r="R155" s="19"/>
      <c r="S155" s="19"/>
      <c r="T155" s="19"/>
      <c r="U155" s="19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hidden="1" x14ac:dyDescent="0.25">
      <c r="A156" s="6" t="s">
        <v>56</v>
      </c>
      <c r="B156" s="6" t="s">
        <v>339</v>
      </c>
      <c r="C156" s="6" t="s">
        <v>342</v>
      </c>
      <c r="D156" s="6" t="s">
        <v>343</v>
      </c>
      <c r="E156" s="7">
        <v>19743</v>
      </c>
      <c r="F156" s="7">
        <v>0</v>
      </c>
      <c r="G156" s="7">
        <v>621</v>
      </c>
      <c r="H156" s="7">
        <v>0</v>
      </c>
      <c r="I156" s="7">
        <v>0</v>
      </c>
      <c r="J156" s="7">
        <v>0</v>
      </c>
      <c r="K156" s="7">
        <v>621</v>
      </c>
      <c r="L156" s="7">
        <v>20243</v>
      </c>
      <c r="M156" s="18"/>
      <c r="N156" s="18"/>
      <c r="O156" s="18"/>
      <c r="P156" s="18"/>
      <c r="Q156" s="19"/>
      <c r="R156" s="19"/>
      <c r="S156" s="19"/>
      <c r="T156" s="19"/>
      <c r="U156" s="19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hidden="1" x14ac:dyDescent="0.25">
      <c r="A157" s="6" t="s">
        <v>56</v>
      </c>
      <c r="B157" s="6" t="s">
        <v>339</v>
      </c>
      <c r="C157" s="6" t="s">
        <v>344</v>
      </c>
      <c r="D157" s="6" t="s">
        <v>345</v>
      </c>
      <c r="E157" s="7">
        <v>61417</v>
      </c>
      <c r="F157" s="7">
        <v>755</v>
      </c>
      <c r="G157" s="7">
        <v>168</v>
      </c>
      <c r="H157" s="7">
        <v>0</v>
      </c>
      <c r="I157" s="7">
        <v>0</v>
      </c>
      <c r="J157" s="7">
        <v>0</v>
      </c>
      <c r="K157" s="7">
        <v>168</v>
      </c>
      <c r="L157" s="7">
        <v>87792</v>
      </c>
      <c r="M157" s="18">
        <f t="shared" si="8"/>
        <v>22.251655629139073</v>
      </c>
      <c r="N157" s="18">
        <f t="shared" si="9"/>
        <v>0</v>
      </c>
      <c r="O157" s="18">
        <f t="shared" si="10"/>
        <v>0</v>
      </c>
      <c r="P157" s="18">
        <f t="shared" si="11"/>
        <v>0</v>
      </c>
      <c r="Q157" s="19"/>
      <c r="R157" s="19"/>
      <c r="S157" s="19"/>
      <c r="T157" s="19"/>
      <c r="U157" s="19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hidden="1" x14ac:dyDescent="0.25">
      <c r="A158" s="6" t="s">
        <v>56</v>
      </c>
      <c r="B158" s="6" t="s">
        <v>339</v>
      </c>
      <c r="C158" s="6" t="s">
        <v>346</v>
      </c>
      <c r="D158" s="6" t="s">
        <v>347</v>
      </c>
      <c r="E158" s="7">
        <v>48938</v>
      </c>
      <c r="F158" s="7">
        <v>85</v>
      </c>
      <c r="G158" s="7">
        <v>871</v>
      </c>
      <c r="H158" s="7">
        <v>0</v>
      </c>
      <c r="I158" s="7">
        <v>0</v>
      </c>
      <c r="J158" s="7">
        <v>0</v>
      </c>
      <c r="K158" s="7">
        <v>871</v>
      </c>
      <c r="L158" s="7">
        <v>58537</v>
      </c>
      <c r="M158" s="18">
        <f t="shared" si="8"/>
        <v>1024.7058823529412</v>
      </c>
      <c r="N158" s="18">
        <f t="shared" si="9"/>
        <v>0</v>
      </c>
      <c r="O158" s="18">
        <f t="shared" si="10"/>
        <v>0</v>
      </c>
      <c r="P158" s="18">
        <f t="shared" si="11"/>
        <v>0</v>
      </c>
      <c r="Q158" s="19"/>
      <c r="R158" s="19"/>
      <c r="S158" s="19"/>
      <c r="T158" s="19"/>
      <c r="U158" s="19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hidden="1" x14ac:dyDescent="0.25">
      <c r="A159" s="6" t="s">
        <v>348</v>
      </c>
      <c r="B159" s="6" t="s">
        <v>349</v>
      </c>
      <c r="C159" s="6" t="s">
        <v>350</v>
      </c>
      <c r="D159" s="6" t="s">
        <v>351</v>
      </c>
      <c r="E159" s="7">
        <v>27329</v>
      </c>
      <c r="F159" s="7">
        <v>0</v>
      </c>
      <c r="G159" s="7">
        <v>264</v>
      </c>
      <c r="H159" s="7">
        <v>0</v>
      </c>
      <c r="I159" s="7">
        <v>0</v>
      </c>
      <c r="J159" s="7">
        <v>0</v>
      </c>
      <c r="K159" s="7">
        <v>264</v>
      </c>
      <c r="L159" s="7">
        <v>36339</v>
      </c>
      <c r="M159" s="18"/>
      <c r="N159" s="18"/>
      <c r="O159" s="18"/>
      <c r="P159" s="18"/>
      <c r="Q159" s="19"/>
      <c r="R159" s="19"/>
      <c r="S159" s="19"/>
      <c r="T159" s="19"/>
      <c r="U159" s="19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hidden="1" x14ac:dyDescent="0.25">
      <c r="A160" s="6" t="s">
        <v>352</v>
      </c>
      <c r="B160" s="6" t="s">
        <v>349</v>
      </c>
      <c r="C160" s="6" t="s">
        <v>350</v>
      </c>
      <c r="D160" s="6" t="s">
        <v>353</v>
      </c>
      <c r="E160" s="7">
        <v>58373</v>
      </c>
      <c r="F160" s="7">
        <v>0</v>
      </c>
      <c r="G160" s="7">
        <v>2045</v>
      </c>
      <c r="H160" s="7">
        <v>0</v>
      </c>
      <c r="I160" s="7">
        <v>0</v>
      </c>
      <c r="J160" s="7">
        <v>0</v>
      </c>
      <c r="K160" s="7">
        <v>2045</v>
      </c>
      <c r="L160" s="7">
        <v>147267</v>
      </c>
      <c r="M160" s="18"/>
      <c r="N160" s="18"/>
      <c r="O160" s="18"/>
      <c r="P160" s="18"/>
      <c r="Q160" s="19"/>
      <c r="R160" s="19"/>
      <c r="S160" s="19"/>
      <c r="T160" s="19"/>
      <c r="U160" s="19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hidden="1" x14ac:dyDescent="0.25">
      <c r="A161" s="6" t="s">
        <v>354</v>
      </c>
      <c r="B161" s="6" t="s">
        <v>349</v>
      </c>
      <c r="C161" s="6" t="s">
        <v>355</v>
      </c>
      <c r="D161" s="6" t="s">
        <v>356</v>
      </c>
      <c r="E161" s="7">
        <v>6330028</v>
      </c>
      <c r="F161" s="7">
        <v>2382039</v>
      </c>
      <c r="G161" s="7">
        <v>77394</v>
      </c>
      <c r="H161" s="7">
        <v>0</v>
      </c>
      <c r="I161" s="7">
        <v>312033</v>
      </c>
      <c r="J161" s="7">
        <v>0</v>
      </c>
      <c r="K161" s="7">
        <v>389427</v>
      </c>
      <c r="L161" s="7">
        <v>10828076</v>
      </c>
      <c r="M161" s="18">
        <f t="shared" si="8"/>
        <v>3.249065191627845</v>
      </c>
      <c r="N161" s="18">
        <f t="shared" si="9"/>
        <v>0</v>
      </c>
      <c r="O161" s="18">
        <f t="shared" si="10"/>
        <v>13.09940769231738</v>
      </c>
      <c r="P161" s="18">
        <f t="shared" si="11"/>
        <v>0</v>
      </c>
      <c r="Q161" s="19"/>
      <c r="R161" s="19"/>
      <c r="S161" s="19"/>
      <c r="T161" s="19"/>
      <c r="U161" s="19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hidden="1" x14ac:dyDescent="0.25">
      <c r="A162" s="6" t="s">
        <v>357</v>
      </c>
      <c r="B162" s="6" t="s">
        <v>349</v>
      </c>
      <c r="C162" s="6" t="s">
        <v>355</v>
      </c>
      <c r="D162" s="6" t="s">
        <v>358</v>
      </c>
      <c r="E162" s="7">
        <v>253206</v>
      </c>
      <c r="F162" s="7">
        <v>28680</v>
      </c>
      <c r="G162" s="7">
        <v>105</v>
      </c>
      <c r="H162" s="7">
        <v>0</v>
      </c>
      <c r="I162" s="7">
        <v>0</v>
      </c>
      <c r="J162" s="7">
        <v>0</v>
      </c>
      <c r="K162" s="7">
        <v>105</v>
      </c>
      <c r="L162" s="7">
        <v>415412</v>
      </c>
      <c r="M162" s="18">
        <f t="shared" si="8"/>
        <v>0.36610878661087864</v>
      </c>
      <c r="N162" s="18">
        <f t="shared" si="9"/>
        <v>0</v>
      </c>
      <c r="O162" s="18">
        <f t="shared" si="10"/>
        <v>0</v>
      </c>
      <c r="P162" s="18">
        <f t="shared" si="11"/>
        <v>0</v>
      </c>
      <c r="Q162" s="19"/>
      <c r="R162" s="19"/>
      <c r="S162" s="19"/>
      <c r="T162" s="19"/>
      <c r="U162" s="19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hidden="1" x14ac:dyDescent="0.25">
      <c r="A163" s="6" t="s">
        <v>203</v>
      </c>
      <c r="B163" s="6" t="s">
        <v>349</v>
      </c>
      <c r="C163" s="6" t="s">
        <v>355</v>
      </c>
      <c r="D163" s="6" t="s">
        <v>359</v>
      </c>
      <c r="E163" s="7">
        <v>129102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201957</v>
      </c>
      <c r="M163" s="18"/>
      <c r="N163" s="18"/>
      <c r="O163" s="18"/>
      <c r="P163" s="18"/>
      <c r="Q163" s="19"/>
      <c r="R163" s="19"/>
      <c r="S163" s="19"/>
      <c r="T163" s="19"/>
      <c r="U163" s="19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hidden="1" x14ac:dyDescent="0.25">
      <c r="A164" s="6" t="s">
        <v>360</v>
      </c>
      <c r="B164" s="6" t="s">
        <v>349</v>
      </c>
      <c r="C164" s="6" t="s">
        <v>355</v>
      </c>
      <c r="D164" s="6" t="s">
        <v>361</v>
      </c>
      <c r="E164" s="7">
        <v>111070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111070</v>
      </c>
      <c r="M164" s="18"/>
      <c r="N164" s="18"/>
      <c r="O164" s="18"/>
      <c r="P164" s="18"/>
      <c r="Q164" s="19"/>
      <c r="R164" s="19"/>
      <c r="S164" s="19"/>
      <c r="T164" s="19"/>
      <c r="U164" s="19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hidden="1" x14ac:dyDescent="0.25">
      <c r="A165" s="6" t="s">
        <v>362</v>
      </c>
      <c r="B165" s="6" t="s">
        <v>349</v>
      </c>
      <c r="C165" s="6" t="s">
        <v>363</v>
      </c>
      <c r="D165" s="6" t="s">
        <v>364</v>
      </c>
      <c r="E165" s="7">
        <v>74211</v>
      </c>
      <c r="F165" s="7">
        <v>0</v>
      </c>
      <c r="G165" s="7">
        <v>3520</v>
      </c>
      <c r="H165" s="7">
        <v>0</v>
      </c>
      <c r="I165" s="7">
        <v>0</v>
      </c>
      <c r="J165" s="7">
        <v>0</v>
      </c>
      <c r="K165" s="7">
        <v>3520</v>
      </c>
      <c r="L165" s="7">
        <v>89063</v>
      </c>
      <c r="M165" s="18"/>
      <c r="N165" s="18"/>
      <c r="O165" s="18"/>
      <c r="P165" s="18"/>
      <c r="Q165" s="19"/>
      <c r="R165" s="19"/>
      <c r="S165" s="19"/>
      <c r="T165" s="19"/>
      <c r="U165" s="19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hidden="1" x14ac:dyDescent="0.25">
      <c r="A166" s="6" t="s">
        <v>365</v>
      </c>
      <c r="B166" s="6" t="s">
        <v>349</v>
      </c>
      <c r="C166" s="6" t="s">
        <v>363</v>
      </c>
      <c r="D166" s="6" t="s">
        <v>366</v>
      </c>
      <c r="E166" s="7">
        <v>39177</v>
      </c>
      <c r="F166" s="7">
        <v>0</v>
      </c>
      <c r="G166" s="7">
        <v>515</v>
      </c>
      <c r="H166" s="7">
        <v>0</v>
      </c>
      <c r="I166" s="7">
        <v>60</v>
      </c>
      <c r="J166" s="7">
        <v>0</v>
      </c>
      <c r="K166" s="7">
        <v>575</v>
      </c>
      <c r="L166" s="7">
        <v>44145</v>
      </c>
      <c r="M166" s="18"/>
      <c r="N166" s="18"/>
      <c r="O166" s="18"/>
      <c r="P166" s="18"/>
      <c r="Q166" s="19"/>
      <c r="R166" s="19"/>
      <c r="S166" s="19"/>
      <c r="T166" s="19"/>
      <c r="U166" s="19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hidden="1" x14ac:dyDescent="0.25">
      <c r="A167" s="6" t="s">
        <v>367</v>
      </c>
      <c r="B167" s="6" t="s">
        <v>349</v>
      </c>
      <c r="C167" s="6" t="s">
        <v>368</v>
      </c>
      <c r="D167" s="6" t="s">
        <v>369</v>
      </c>
      <c r="E167" s="7">
        <v>122993</v>
      </c>
      <c r="F167" s="7">
        <v>535</v>
      </c>
      <c r="G167" s="7">
        <v>1163</v>
      </c>
      <c r="H167" s="7">
        <v>0</v>
      </c>
      <c r="I167" s="7">
        <v>0</v>
      </c>
      <c r="J167" s="7">
        <v>0</v>
      </c>
      <c r="K167" s="7">
        <v>1163</v>
      </c>
      <c r="L167" s="7">
        <v>147828</v>
      </c>
      <c r="M167" s="18">
        <f t="shared" si="8"/>
        <v>217.38317757009347</v>
      </c>
      <c r="N167" s="18">
        <f t="shared" si="9"/>
        <v>0</v>
      </c>
      <c r="O167" s="18">
        <f t="shared" si="10"/>
        <v>0</v>
      </c>
      <c r="P167" s="18">
        <f t="shared" si="11"/>
        <v>0</v>
      </c>
      <c r="Q167" s="19"/>
      <c r="R167" s="19"/>
      <c r="S167" s="19"/>
      <c r="T167" s="19"/>
      <c r="U167" s="19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hidden="1" x14ac:dyDescent="0.25">
      <c r="A168" s="6" t="s">
        <v>370</v>
      </c>
      <c r="B168" s="6" t="s">
        <v>349</v>
      </c>
      <c r="C168" s="6" t="s">
        <v>371</v>
      </c>
      <c r="D168" s="6" t="s">
        <v>372</v>
      </c>
      <c r="E168" s="7">
        <v>4296294</v>
      </c>
      <c r="F168" s="7">
        <v>360043</v>
      </c>
      <c r="G168" s="7">
        <v>188557</v>
      </c>
      <c r="H168" s="7">
        <v>0</v>
      </c>
      <c r="I168" s="7">
        <v>0</v>
      </c>
      <c r="J168" s="7">
        <v>0</v>
      </c>
      <c r="K168" s="7">
        <v>188557</v>
      </c>
      <c r="L168" s="7">
        <v>5482619</v>
      </c>
      <c r="M168" s="18">
        <f t="shared" si="8"/>
        <v>52.370689056584908</v>
      </c>
      <c r="N168" s="18">
        <f t="shared" si="9"/>
        <v>0</v>
      </c>
      <c r="O168" s="18">
        <f t="shared" si="10"/>
        <v>0</v>
      </c>
      <c r="P168" s="18">
        <f t="shared" si="11"/>
        <v>0</v>
      </c>
      <c r="Q168" s="19"/>
      <c r="R168" s="19"/>
      <c r="S168" s="19"/>
      <c r="T168" s="19"/>
      <c r="U168" s="19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hidden="1" x14ac:dyDescent="0.25">
      <c r="A169" s="6" t="s">
        <v>373</v>
      </c>
      <c r="B169" s="6" t="s">
        <v>349</v>
      </c>
      <c r="C169" s="6" t="s">
        <v>371</v>
      </c>
      <c r="D169" s="6" t="s">
        <v>374</v>
      </c>
      <c r="E169" s="7">
        <v>2011775</v>
      </c>
      <c r="F169" s="7">
        <v>214043</v>
      </c>
      <c r="G169" s="7">
        <v>108757</v>
      </c>
      <c r="H169" s="7">
        <v>0</v>
      </c>
      <c r="I169" s="7">
        <v>28461</v>
      </c>
      <c r="J169" s="7">
        <v>0</v>
      </c>
      <c r="K169" s="7">
        <v>137218</v>
      </c>
      <c r="L169" s="7">
        <v>2630164</v>
      </c>
      <c r="M169" s="18">
        <f t="shared" si="8"/>
        <v>50.810818386959632</v>
      </c>
      <c r="N169" s="18">
        <f t="shared" si="9"/>
        <v>0</v>
      </c>
      <c r="O169" s="18">
        <f t="shared" si="10"/>
        <v>13.296860911125334</v>
      </c>
      <c r="P169" s="18">
        <f t="shared" si="11"/>
        <v>0</v>
      </c>
      <c r="Q169" s="19"/>
      <c r="R169" s="19"/>
      <c r="S169" s="19"/>
      <c r="T169" s="19"/>
      <c r="U169" s="19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hidden="1" x14ac:dyDescent="0.25">
      <c r="A170" s="6" t="s">
        <v>375</v>
      </c>
      <c r="B170" s="6" t="s">
        <v>349</v>
      </c>
      <c r="C170" s="6" t="s">
        <v>376</v>
      </c>
      <c r="D170" s="6" t="s">
        <v>377</v>
      </c>
      <c r="E170" s="7">
        <v>1960278</v>
      </c>
      <c r="F170" s="7">
        <v>347885</v>
      </c>
      <c r="G170" s="7">
        <v>182981</v>
      </c>
      <c r="H170" s="7">
        <v>0</v>
      </c>
      <c r="I170" s="7">
        <v>0</v>
      </c>
      <c r="J170" s="7">
        <v>270</v>
      </c>
      <c r="K170" s="7">
        <v>183251</v>
      </c>
      <c r="L170" s="7">
        <v>2410627</v>
      </c>
      <c r="M170" s="18">
        <f t="shared" si="8"/>
        <v>52.598128691952802</v>
      </c>
      <c r="N170" s="18">
        <f t="shared" si="9"/>
        <v>0</v>
      </c>
      <c r="O170" s="18">
        <f t="shared" si="10"/>
        <v>0</v>
      </c>
      <c r="P170" s="18">
        <f t="shared" si="11"/>
        <v>7.7611854492145388E-2</v>
      </c>
      <c r="Q170" s="19"/>
      <c r="R170" s="19"/>
      <c r="S170" s="19"/>
      <c r="T170" s="19"/>
      <c r="U170" s="19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hidden="1" x14ac:dyDescent="0.25">
      <c r="A171" s="6" t="s">
        <v>378</v>
      </c>
      <c r="B171" s="6" t="s">
        <v>349</v>
      </c>
      <c r="C171" s="6" t="s">
        <v>379</v>
      </c>
      <c r="D171" s="6" t="s">
        <v>380</v>
      </c>
      <c r="E171" s="7">
        <v>26247</v>
      </c>
      <c r="F171" s="7">
        <v>102</v>
      </c>
      <c r="G171" s="7">
        <v>1301</v>
      </c>
      <c r="H171" s="7">
        <v>0</v>
      </c>
      <c r="I171" s="7">
        <v>0</v>
      </c>
      <c r="J171" s="7">
        <v>0</v>
      </c>
      <c r="K171" s="7">
        <v>1301</v>
      </c>
      <c r="L171" s="7">
        <v>28504</v>
      </c>
      <c r="M171" s="18">
        <f t="shared" si="8"/>
        <v>1275.4901960784314</v>
      </c>
      <c r="N171" s="18">
        <f t="shared" si="9"/>
        <v>0</v>
      </c>
      <c r="O171" s="18">
        <f t="shared" si="10"/>
        <v>0</v>
      </c>
      <c r="P171" s="18">
        <f t="shared" si="11"/>
        <v>0</v>
      </c>
      <c r="Q171" s="19"/>
      <c r="R171" s="19"/>
      <c r="S171" s="19"/>
      <c r="T171" s="19"/>
      <c r="U171" s="19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hidden="1" x14ac:dyDescent="0.25">
      <c r="A172" s="6" t="s">
        <v>381</v>
      </c>
      <c r="B172" s="6" t="s">
        <v>349</v>
      </c>
      <c r="C172" s="6" t="s">
        <v>379</v>
      </c>
      <c r="D172" s="6" t="s">
        <v>382</v>
      </c>
      <c r="E172" s="7">
        <v>8586</v>
      </c>
      <c r="F172" s="7">
        <v>0</v>
      </c>
      <c r="G172" s="7">
        <v>604</v>
      </c>
      <c r="H172" s="7">
        <v>0</v>
      </c>
      <c r="I172" s="7">
        <v>0</v>
      </c>
      <c r="J172" s="7">
        <v>0</v>
      </c>
      <c r="K172" s="7">
        <v>604</v>
      </c>
      <c r="L172" s="7">
        <v>8591</v>
      </c>
      <c r="M172" s="18"/>
      <c r="N172" s="18"/>
      <c r="O172" s="18"/>
      <c r="P172" s="18"/>
      <c r="Q172" s="19"/>
      <c r="R172" s="19"/>
      <c r="S172" s="19"/>
      <c r="T172" s="19"/>
      <c r="U172" s="19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hidden="1" x14ac:dyDescent="0.25">
      <c r="A173" s="6" t="s">
        <v>383</v>
      </c>
      <c r="B173" s="6" t="s">
        <v>349</v>
      </c>
      <c r="C173" s="6" t="s">
        <v>384</v>
      </c>
      <c r="D173" s="6" t="s">
        <v>385</v>
      </c>
      <c r="E173" s="7">
        <v>17050</v>
      </c>
      <c r="F173" s="7">
        <v>0</v>
      </c>
      <c r="G173" s="7">
        <v>230</v>
      </c>
      <c r="H173" s="7">
        <v>0</v>
      </c>
      <c r="I173" s="7">
        <v>0</v>
      </c>
      <c r="J173" s="7">
        <v>0</v>
      </c>
      <c r="K173" s="7">
        <v>230</v>
      </c>
      <c r="L173" s="7">
        <v>18490</v>
      </c>
      <c r="M173" s="18"/>
      <c r="N173" s="18"/>
      <c r="O173" s="18"/>
      <c r="P173" s="18"/>
      <c r="Q173" s="19"/>
      <c r="R173" s="19"/>
      <c r="S173" s="19"/>
      <c r="T173" s="19"/>
      <c r="U173" s="19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hidden="1" x14ac:dyDescent="0.25">
      <c r="A174" s="6" t="s">
        <v>386</v>
      </c>
      <c r="B174" s="6" t="s">
        <v>349</v>
      </c>
      <c r="C174" s="6" t="s">
        <v>384</v>
      </c>
      <c r="D174" s="6" t="s">
        <v>387</v>
      </c>
      <c r="E174" s="7">
        <v>6605</v>
      </c>
      <c r="F174" s="7">
        <v>0</v>
      </c>
      <c r="G174" s="7">
        <v>375</v>
      </c>
      <c r="H174" s="7">
        <v>0</v>
      </c>
      <c r="I174" s="7">
        <v>0</v>
      </c>
      <c r="J174" s="7">
        <v>0</v>
      </c>
      <c r="K174" s="7">
        <v>375</v>
      </c>
      <c r="L174" s="7">
        <v>6605</v>
      </c>
      <c r="M174" s="18"/>
      <c r="N174" s="18"/>
      <c r="O174" s="18"/>
      <c r="P174" s="18"/>
      <c r="Q174" s="19"/>
      <c r="R174" s="19"/>
      <c r="S174" s="19"/>
      <c r="T174" s="19"/>
      <c r="U174" s="19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hidden="1" x14ac:dyDescent="0.25">
      <c r="A175" s="6" t="s">
        <v>388</v>
      </c>
      <c r="B175" s="6" t="s">
        <v>349</v>
      </c>
      <c r="C175" s="6" t="s">
        <v>389</v>
      </c>
      <c r="D175" s="6" t="s">
        <v>390</v>
      </c>
      <c r="E175" s="7">
        <v>146066</v>
      </c>
      <c r="F175" s="7">
        <v>0</v>
      </c>
      <c r="G175" s="7">
        <v>3354</v>
      </c>
      <c r="H175" s="7">
        <v>0</v>
      </c>
      <c r="I175" s="7">
        <v>0</v>
      </c>
      <c r="J175" s="7">
        <v>0</v>
      </c>
      <c r="K175" s="7">
        <v>3354</v>
      </c>
      <c r="L175" s="7">
        <v>150029</v>
      </c>
      <c r="M175" s="18"/>
      <c r="N175" s="18"/>
      <c r="O175" s="18"/>
      <c r="P175" s="18"/>
      <c r="Q175" s="19"/>
      <c r="R175" s="19"/>
      <c r="S175" s="19"/>
      <c r="T175" s="19"/>
      <c r="U175" s="19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hidden="1" x14ac:dyDescent="0.25">
      <c r="A176" s="6" t="s">
        <v>391</v>
      </c>
      <c r="B176" s="6" t="s">
        <v>349</v>
      </c>
      <c r="C176" s="6" t="s">
        <v>389</v>
      </c>
      <c r="D176" s="6" t="s">
        <v>390</v>
      </c>
      <c r="E176" s="7">
        <v>68981</v>
      </c>
      <c r="F176" s="7">
        <v>0</v>
      </c>
      <c r="G176" s="7">
        <v>911</v>
      </c>
      <c r="H176" s="7">
        <v>0</v>
      </c>
      <c r="I176" s="7">
        <v>0</v>
      </c>
      <c r="J176" s="7">
        <v>0</v>
      </c>
      <c r="K176" s="7">
        <v>911</v>
      </c>
      <c r="L176" s="7">
        <v>73911</v>
      </c>
      <c r="M176" s="18"/>
      <c r="N176" s="18"/>
      <c r="O176" s="18"/>
      <c r="P176" s="18"/>
      <c r="Q176" s="19"/>
      <c r="R176" s="19"/>
      <c r="S176" s="19"/>
      <c r="T176" s="19"/>
      <c r="U176" s="19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hidden="1" x14ac:dyDescent="0.25">
      <c r="A177" s="6" t="s">
        <v>392</v>
      </c>
      <c r="B177" s="6" t="s">
        <v>393</v>
      </c>
      <c r="C177" s="6" t="s">
        <v>394</v>
      </c>
      <c r="D177" s="6" t="s">
        <v>395</v>
      </c>
      <c r="E177" s="7">
        <v>5655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10069</v>
      </c>
      <c r="M177" s="18"/>
      <c r="N177" s="18"/>
      <c r="O177" s="18"/>
      <c r="P177" s="18"/>
      <c r="Q177" s="19"/>
      <c r="R177" s="19"/>
      <c r="S177" s="19"/>
      <c r="T177" s="19"/>
      <c r="U177" s="19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hidden="1" x14ac:dyDescent="0.25">
      <c r="A178" s="6" t="s">
        <v>396</v>
      </c>
      <c r="B178" s="6" t="s">
        <v>393</v>
      </c>
      <c r="C178" s="6" t="s">
        <v>394</v>
      </c>
      <c r="D178" s="6" t="s">
        <v>397</v>
      </c>
      <c r="E178" s="7">
        <v>14890</v>
      </c>
      <c r="F178" s="7">
        <v>0</v>
      </c>
      <c r="G178" s="7">
        <v>437</v>
      </c>
      <c r="H178" s="7">
        <v>0</v>
      </c>
      <c r="I178" s="7">
        <v>0</v>
      </c>
      <c r="J178" s="7">
        <v>0</v>
      </c>
      <c r="K178" s="7">
        <v>437</v>
      </c>
      <c r="L178" s="7">
        <v>54123</v>
      </c>
      <c r="M178" s="18"/>
      <c r="N178" s="18"/>
      <c r="O178" s="18"/>
      <c r="P178" s="18"/>
      <c r="Q178" s="19"/>
      <c r="R178" s="19"/>
      <c r="S178" s="19"/>
      <c r="T178" s="19"/>
      <c r="U178" s="19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hidden="1" x14ac:dyDescent="0.25">
      <c r="A179" s="6" t="s">
        <v>398</v>
      </c>
      <c r="B179" s="6" t="s">
        <v>393</v>
      </c>
      <c r="C179" s="6" t="s">
        <v>399</v>
      </c>
      <c r="D179" s="6" t="s">
        <v>400</v>
      </c>
      <c r="E179" s="7">
        <v>2810</v>
      </c>
      <c r="F179" s="7">
        <v>0</v>
      </c>
      <c r="G179" s="7">
        <v>267</v>
      </c>
      <c r="H179" s="7">
        <v>0</v>
      </c>
      <c r="I179" s="7">
        <v>0</v>
      </c>
      <c r="J179" s="7">
        <v>0</v>
      </c>
      <c r="K179" s="7">
        <v>267</v>
      </c>
      <c r="L179" s="7">
        <v>10010</v>
      </c>
      <c r="M179" s="18"/>
      <c r="N179" s="18"/>
      <c r="O179" s="18"/>
      <c r="P179" s="18"/>
      <c r="Q179" s="19"/>
      <c r="R179" s="19"/>
      <c r="S179" s="19"/>
      <c r="T179" s="19"/>
      <c r="U179" s="19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hidden="1" x14ac:dyDescent="0.25">
      <c r="A180" s="6" t="s">
        <v>401</v>
      </c>
      <c r="B180" s="6" t="s">
        <v>393</v>
      </c>
      <c r="C180" s="6" t="s">
        <v>399</v>
      </c>
      <c r="D180" s="6" t="s">
        <v>400</v>
      </c>
      <c r="E180" s="7">
        <v>7731</v>
      </c>
      <c r="F180" s="7">
        <v>0</v>
      </c>
      <c r="G180" s="7">
        <v>635</v>
      </c>
      <c r="H180" s="7">
        <v>0</v>
      </c>
      <c r="I180" s="7">
        <v>0</v>
      </c>
      <c r="J180" s="7">
        <v>0</v>
      </c>
      <c r="K180" s="7">
        <v>635</v>
      </c>
      <c r="L180" s="7">
        <v>12151</v>
      </c>
      <c r="M180" s="18"/>
      <c r="N180" s="18"/>
      <c r="O180" s="18"/>
      <c r="P180" s="18"/>
      <c r="Q180" s="19"/>
      <c r="R180" s="19"/>
      <c r="S180" s="19"/>
      <c r="T180" s="19"/>
      <c r="U180" s="19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hidden="1" x14ac:dyDescent="0.25">
      <c r="A181" s="6" t="s">
        <v>402</v>
      </c>
      <c r="B181" s="6" t="s">
        <v>393</v>
      </c>
      <c r="C181" s="6" t="s">
        <v>403</v>
      </c>
      <c r="D181" s="6" t="s">
        <v>404</v>
      </c>
      <c r="E181" s="7">
        <v>1991001</v>
      </c>
      <c r="F181" s="7">
        <v>126484</v>
      </c>
      <c r="G181" s="7">
        <v>57531</v>
      </c>
      <c r="H181" s="7">
        <v>0</v>
      </c>
      <c r="I181" s="7">
        <v>0</v>
      </c>
      <c r="J181" s="7">
        <v>19900</v>
      </c>
      <c r="K181" s="7">
        <v>77431</v>
      </c>
      <c r="L181" s="7">
        <v>2193389</v>
      </c>
      <c r="M181" s="18">
        <f t="shared" si="8"/>
        <v>45.484804402137819</v>
      </c>
      <c r="N181" s="18">
        <f t="shared" si="9"/>
        <v>0</v>
      </c>
      <c r="O181" s="18">
        <f t="shared" si="10"/>
        <v>0</v>
      </c>
      <c r="P181" s="18">
        <f t="shared" si="11"/>
        <v>15.733215268334336</v>
      </c>
      <c r="Q181" s="19"/>
      <c r="R181" s="19"/>
      <c r="S181" s="19"/>
      <c r="T181" s="19"/>
      <c r="U181" s="19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hidden="1" x14ac:dyDescent="0.25">
      <c r="A182" s="6" t="s">
        <v>405</v>
      </c>
      <c r="B182" s="6" t="s">
        <v>393</v>
      </c>
      <c r="C182" s="6" t="s">
        <v>406</v>
      </c>
      <c r="D182" s="6" t="s">
        <v>407</v>
      </c>
      <c r="E182" s="7">
        <v>4842523</v>
      </c>
      <c r="F182" s="7">
        <v>1159362</v>
      </c>
      <c r="G182" s="7">
        <v>45186</v>
      </c>
      <c r="H182" s="7">
        <v>0</v>
      </c>
      <c r="I182" s="7">
        <v>406</v>
      </c>
      <c r="J182" s="7">
        <v>0</v>
      </c>
      <c r="K182" s="7">
        <v>45592</v>
      </c>
      <c r="L182" s="7">
        <v>6117891</v>
      </c>
      <c r="M182" s="18">
        <f t="shared" si="8"/>
        <v>3.8974884462316344</v>
      </c>
      <c r="N182" s="18">
        <f t="shared" si="9"/>
        <v>0</v>
      </c>
      <c r="O182" s="18">
        <f t="shared" si="10"/>
        <v>3.5019260593326329E-2</v>
      </c>
      <c r="P182" s="18">
        <f t="shared" si="11"/>
        <v>0</v>
      </c>
      <c r="Q182" s="19"/>
      <c r="R182" s="19"/>
      <c r="S182" s="19"/>
      <c r="T182" s="19"/>
      <c r="U182" s="19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hidden="1" x14ac:dyDescent="0.25">
      <c r="A183" s="6" t="s">
        <v>408</v>
      </c>
      <c r="B183" s="6" t="s">
        <v>393</v>
      </c>
      <c r="C183" s="6" t="s">
        <v>406</v>
      </c>
      <c r="D183" s="6" t="s">
        <v>409</v>
      </c>
      <c r="E183" s="7">
        <v>3255247</v>
      </c>
      <c r="F183" s="7">
        <v>808297</v>
      </c>
      <c r="G183" s="7">
        <v>863</v>
      </c>
      <c r="H183" s="7">
        <v>0</v>
      </c>
      <c r="I183" s="7">
        <v>0</v>
      </c>
      <c r="J183" s="7">
        <v>0</v>
      </c>
      <c r="K183" s="7">
        <v>863</v>
      </c>
      <c r="L183" s="7">
        <v>4194726</v>
      </c>
      <c r="M183" s="18">
        <f t="shared" si="8"/>
        <v>0.10676768564030301</v>
      </c>
      <c r="N183" s="18">
        <f t="shared" si="9"/>
        <v>0</v>
      </c>
      <c r="O183" s="18">
        <f t="shared" si="10"/>
        <v>0</v>
      </c>
      <c r="P183" s="18">
        <f t="shared" si="11"/>
        <v>0</v>
      </c>
      <c r="Q183" s="19"/>
      <c r="R183" s="19"/>
      <c r="S183" s="19"/>
      <c r="T183" s="19"/>
      <c r="U183" s="19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hidden="1" x14ac:dyDescent="0.25">
      <c r="A184" s="6" t="s">
        <v>335</v>
      </c>
      <c r="B184" s="6" t="s">
        <v>393</v>
      </c>
      <c r="C184" s="6" t="s">
        <v>410</v>
      </c>
      <c r="D184" s="6" t="s">
        <v>411</v>
      </c>
      <c r="E184" s="7">
        <v>19281</v>
      </c>
      <c r="F184" s="7">
        <v>1413</v>
      </c>
      <c r="G184" s="7">
        <v>454</v>
      </c>
      <c r="H184" s="7">
        <v>0</v>
      </c>
      <c r="I184" s="7">
        <v>0</v>
      </c>
      <c r="J184" s="7">
        <v>0</v>
      </c>
      <c r="K184" s="7">
        <v>454</v>
      </c>
      <c r="L184" s="7">
        <v>22674</v>
      </c>
      <c r="M184" s="18">
        <f t="shared" si="8"/>
        <v>32.130219391365891</v>
      </c>
      <c r="N184" s="18">
        <f t="shared" si="9"/>
        <v>0</v>
      </c>
      <c r="O184" s="18">
        <f t="shared" si="10"/>
        <v>0</v>
      </c>
      <c r="P184" s="18">
        <f t="shared" si="11"/>
        <v>0</v>
      </c>
      <c r="Q184" s="19"/>
      <c r="R184" s="19"/>
      <c r="S184" s="19"/>
      <c r="T184" s="19"/>
      <c r="U184" s="19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hidden="1" x14ac:dyDescent="0.25">
      <c r="A185" s="6" t="s">
        <v>215</v>
      </c>
      <c r="B185" s="6" t="s">
        <v>393</v>
      </c>
      <c r="C185" s="6" t="s">
        <v>410</v>
      </c>
      <c r="D185" s="6" t="s">
        <v>412</v>
      </c>
      <c r="E185" s="7">
        <v>1549892</v>
      </c>
      <c r="F185" s="7">
        <v>693586</v>
      </c>
      <c r="G185" s="7">
        <v>213</v>
      </c>
      <c r="H185" s="7">
        <v>0</v>
      </c>
      <c r="I185" s="7">
        <v>0</v>
      </c>
      <c r="J185" s="7">
        <v>0</v>
      </c>
      <c r="K185" s="7">
        <v>213</v>
      </c>
      <c r="L185" s="7">
        <v>2381749</v>
      </c>
      <c r="M185" s="18">
        <f t="shared" si="8"/>
        <v>3.0709962427153951E-2</v>
      </c>
      <c r="N185" s="18">
        <f t="shared" si="9"/>
        <v>0</v>
      </c>
      <c r="O185" s="18">
        <f t="shared" si="10"/>
        <v>0</v>
      </c>
      <c r="P185" s="18">
        <f t="shared" si="11"/>
        <v>0</v>
      </c>
      <c r="Q185" s="19"/>
      <c r="R185" s="19"/>
      <c r="S185" s="19"/>
      <c r="T185" s="19"/>
      <c r="U185" s="19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hidden="1" x14ac:dyDescent="0.25">
      <c r="A186" s="6" t="s">
        <v>413</v>
      </c>
      <c r="B186" s="6" t="s">
        <v>393</v>
      </c>
      <c r="C186" s="6" t="s">
        <v>414</v>
      </c>
      <c r="D186" s="6" t="s">
        <v>415</v>
      </c>
      <c r="E186" s="7">
        <v>75417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105387</v>
      </c>
      <c r="M186" s="18"/>
      <c r="N186" s="18"/>
      <c r="O186" s="18"/>
      <c r="P186" s="18"/>
      <c r="Q186" s="19"/>
      <c r="R186" s="19"/>
      <c r="S186" s="19"/>
      <c r="T186" s="19"/>
      <c r="U186" s="19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hidden="1" x14ac:dyDescent="0.25">
      <c r="A187" s="6" t="s">
        <v>416</v>
      </c>
      <c r="B187" s="6" t="s">
        <v>393</v>
      </c>
      <c r="C187" s="6" t="s">
        <v>414</v>
      </c>
      <c r="D187" s="6" t="s">
        <v>417</v>
      </c>
      <c r="E187" s="7">
        <v>306274</v>
      </c>
      <c r="F187" s="7">
        <v>0</v>
      </c>
      <c r="G187" s="7">
        <v>70</v>
      </c>
      <c r="H187" s="7">
        <v>0</v>
      </c>
      <c r="I187" s="7">
        <v>0</v>
      </c>
      <c r="J187" s="7">
        <v>0</v>
      </c>
      <c r="K187" s="7">
        <v>70</v>
      </c>
      <c r="L187" s="7">
        <v>317054</v>
      </c>
      <c r="M187" s="18"/>
      <c r="N187" s="18"/>
      <c r="O187" s="18"/>
      <c r="P187" s="18"/>
      <c r="Q187" s="19"/>
      <c r="R187" s="19"/>
      <c r="S187" s="19"/>
      <c r="T187" s="19"/>
      <c r="U187" s="19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hidden="1" x14ac:dyDescent="0.25">
      <c r="A188" s="6" t="s">
        <v>418</v>
      </c>
      <c r="B188" s="6" t="s">
        <v>419</v>
      </c>
      <c r="C188" s="6" t="s">
        <v>420</v>
      </c>
      <c r="D188" s="6" t="s">
        <v>421</v>
      </c>
      <c r="E188" s="7">
        <v>4514787</v>
      </c>
      <c r="F188" s="7">
        <v>1250421</v>
      </c>
      <c r="G188" s="7">
        <v>68</v>
      </c>
      <c r="H188" s="7">
        <v>0</v>
      </c>
      <c r="I188" s="7">
        <v>0</v>
      </c>
      <c r="J188" s="7">
        <v>53001</v>
      </c>
      <c r="K188" s="7">
        <v>53069</v>
      </c>
      <c r="L188" s="7">
        <v>6205451</v>
      </c>
      <c r="M188" s="18">
        <f t="shared" si="8"/>
        <v>5.4381684248745021E-3</v>
      </c>
      <c r="N188" s="18">
        <f t="shared" si="9"/>
        <v>0</v>
      </c>
      <c r="O188" s="18">
        <f t="shared" si="10"/>
        <v>0</v>
      </c>
      <c r="P188" s="18">
        <f t="shared" si="11"/>
        <v>4.238652421864316</v>
      </c>
      <c r="Q188" s="19"/>
      <c r="R188" s="19"/>
      <c r="S188" s="19"/>
      <c r="T188" s="19"/>
      <c r="U188" s="19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hidden="1" x14ac:dyDescent="0.25">
      <c r="A189" s="6" t="s">
        <v>215</v>
      </c>
      <c r="B189" s="6" t="s">
        <v>419</v>
      </c>
      <c r="C189" s="6" t="s">
        <v>422</v>
      </c>
      <c r="D189" s="6" t="s">
        <v>423</v>
      </c>
      <c r="E189" s="7">
        <v>1028808</v>
      </c>
      <c r="F189" s="7">
        <v>182536</v>
      </c>
      <c r="G189" s="7">
        <v>18163</v>
      </c>
      <c r="H189" s="7">
        <v>0</v>
      </c>
      <c r="I189" s="7">
        <v>14825</v>
      </c>
      <c r="J189" s="7">
        <v>0</v>
      </c>
      <c r="K189" s="7">
        <v>32988</v>
      </c>
      <c r="L189" s="7">
        <v>1248478</v>
      </c>
      <c r="M189" s="18">
        <f t="shared" si="8"/>
        <v>9.9503659552088362</v>
      </c>
      <c r="N189" s="18">
        <f t="shared" si="9"/>
        <v>0</v>
      </c>
      <c r="O189" s="18">
        <f t="shared" si="10"/>
        <v>8.1216855853091996</v>
      </c>
      <c r="P189" s="18">
        <f t="shared" si="11"/>
        <v>0</v>
      </c>
      <c r="Q189" s="19"/>
      <c r="R189" s="19"/>
      <c r="S189" s="19"/>
      <c r="T189" s="19"/>
      <c r="U189" s="19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hidden="1" x14ac:dyDescent="0.25">
      <c r="A190" s="6" t="s">
        <v>424</v>
      </c>
      <c r="B190" s="6" t="s">
        <v>419</v>
      </c>
      <c r="C190" s="6" t="s">
        <v>425</v>
      </c>
      <c r="D190" s="6" t="s">
        <v>426</v>
      </c>
      <c r="E190" s="7">
        <v>166204</v>
      </c>
      <c r="F190" s="7">
        <v>1167</v>
      </c>
      <c r="G190" s="7">
        <v>4841</v>
      </c>
      <c r="H190" s="7">
        <v>0</v>
      </c>
      <c r="I190" s="7">
        <v>200</v>
      </c>
      <c r="J190" s="7">
        <v>0</v>
      </c>
      <c r="K190" s="7">
        <v>5041</v>
      </c>
      <c r="L190" s="7">
        <v>205147</v>
      </c>
      <c r="M190" s="18">
        <f t="shared" si="8"/>
        <v>414.82433590402741</v>
      </c>
      <c r="N190" s="18">
        <f t="shared" si="9"/>
        <v>0</v>
      </c>
      <c r="O190" s="18">
        <f t="shared" si="10"/>
        <v>17.13796058269066</v>
      </c>
      <c r="P190" s="18">
        <f t="shared" si="11"/>
        <v>0</v>
      </c>
      <c r="Q190" s="19"/>
      <c r="R190" s="19"/>
      <c r="S190" s="19"/>
      <c r="T190" s="19"/>
      <c r="U190" s="19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hidden="1" x14ac:dyDescent="0.25">
      <c r="A191" s="6" t="s">
        <v>427</v>
      </c>
      <c r="B191" s="6" t="s">
        <v>419</v>
      </c>
      <c r="C191" s="6" t="s">
        <v>428</v>
      </c>
      <c r="D191" s="6" t="s">
        <v>429</v>
      </c>
      <c r="E191" s="7">
        <v>25002</v>
      </c>
      <c r="F191" s="7">
        <v>1096</v>
      </c>
      <c r="G191" s="7">
        <v>1054</v>
      </c>
      <c r="H191" s="7">
        <v>0</v>
      </c>
      <c r="I191" s="7">
        <v>0</v>
      </c>
      <c r="J191" s="7">
        <v>0</v>
      </c>
      <c r="K191" s="7">
        <v>1054</v>
      </c>
      <c r="L191" s="7">
        <v>26098</v>
      </c>
      <c r="M191" s="18">
        <f t="shared" si="8"/>
        <v>96.167883211678827</v>
      </c>
      <c r="N191" s="18">
        <f t="shared" si="9"/>
        <v>0</v>
      </c>
      <c r="O191" s="18">
        <f t="shared" si="10"/>
        <v>0</v>
      </c>
      <c r="P191" s="18">
        <f t="shared" si="11"/>
        <v>0</v>
      </c>
      <c r="Q191" s="19"/>
      <c r="R191" s="19"/>
      <c r="S191" s="19"/>
      <c r="T191" s="19"/>
      <c r="U191" s="19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hidden="1" x14ac:dyDescent="0.25">
      <c r="A192" s="6" t="s">
        <v>430</v>
      </c>
      <c r="B192" s="6" t="s">
        <v>419</v>
      </c>
      <c r="C192" s="6" t="s">
        <v>431</v>
      </c>
      <c r="D192" s="6" t="s">
        <v>432</v>
      </c>
      <c r="E192" s="7">
        <v>3770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3770</v>
      </c>
      <c r="M192" s="18"/>
      <c r="N192" s="18"/>
      <c r="O192" s="18"/>
      <c r="P192" s="18"/>
      <c r="Q192" s="19"/>
      <c r="R192" s="19"/>
      <c r="S192" s="19"/>
      <c r="T192" s="19"/>
      <c r="U192" s="19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1:39" hidden="1" x14ac:dyDescent="0.25">
      <c r="A193" s="6" t="s">
        <v>433</v>
      </c>
      <c r="B193" s="6" t="s">
        <v>419</v>
      </c>
      <c r="C193" s="6" t="s">
        <v>431</v>
      </c>
      <c r="D193" s="6" t="s">
        <v>434</v>
      </c>
      <c r="E193" s="7">
        <v>558354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899837</v>
      </c>
      <c r="M193" s="18"/>
      <c r="N193" s="18"/>
      <c r="O193" s="18"/>
      <c r="P193" s="18"/>
      <c r="Q193" s="19"/>
      <c r="R193" s="19"/>
      <c r="S193" s="19"/>
      <c r="T193" s="19"/>
      <c r="U193" s="19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1:39" hidden="1" x14ac:dyDescent="0.25">
      <c r="A194" s="6" t="s">
        <v>435</v>
      </c>
      <c r="B194" s="6" t="s">
        <v>419</v>
      </c>
      <c r="C194" s="6" t="s">
        <v>431</v>
      </c>
      <c r="D194" s="6" t="s">
        <v>436</v>
      </c>
      <c r="E194" s="7">
        <v>187814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196578</v>
      </c>
      <c r="M194" s="18"/>
      <c r="N194" s="18"/>
      <c r="O194" s="18"/>
      <c r="P194" s="18"/>
      <c r="Q194" s="19"/>
      <c r="R194" s="19"/>
      <c r="S194" s="19"/>
      <c r="T194" s="19"/>
      <c r="U194" s="19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1:39" hidden="1" x14ac:dyDescent="0.25">
      <c r="A195" s="6" t="s">
        <v>166</v>
      </c>
      <c r="B195" s="6" t="s">
        <v>419</v>
      </c>
      <c r="C195" s="6" t="s">
        <v>431</v>
      </c>
      <c r="D195" s="6" t="s">
        <v>437</v>
      </c>
      <c r="E195" s="7">
        <v>8862680</v>
      </c>
      <c r="F195" s="7">
        <v>2428358</v>
      </c>
      <c r="G195" s="7">
        <v>107545</v>
      </c>
      <c r="H195" s="7">
        <v>0</v>
      </c>
      <c r="I195" s="7">
        <v>31069</v>
      </c>
      <c r="J195" s="7">
        <v>54808</v>
      </c>
      <c r="K195" s="7">
        <v>193422</v>
      </c>
      <c r="L195" s="7">
        <v>11867668</v>
      </c>
      <c r="M195" s="18">
        <f t="shared" si="8"/>
        <v>4.4287127351074265</v>
      </c>
      <c r="N195" s="18">
        <f t="shared" si="9"/>
        <v>0</v>
      </c>
      <c r="O195" s="18">
        <f t="shared" si="10"/>
        <v>1.2794242035152972</v>
      </c>
      <c r="P195" s="18">
        <f t="shared" si="11"/>
        <v>2.256998350325611</v>
      </c>
      <c r="Q195" s="19"/>
      <c r="R195" s="19"/>
      <c r="S195" s="19"/>
      <c r="T195" s="19"/>
      <c r="U195" s="19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1:39" hidden="1" x14ac:dyDescent="0.25">
      <c r="A196" s="6" t="s">
        <v>215</v>
      </c>
      <c r="B196" s="6" t="s">
        <v>419</v>
      </c>
      <c r="C196" s="6" t="s">
        <v>431</v>
      </c>
      <c r="D196" s="6" t="s">
        <v>438</v>
      </c>
      <c r="E196" s="7">
        <v>3407830</v>
      </c>
      <c r="F196" s="7">
        <v>3526966</v>
      </c>
      <c r="G196" s="7">
        <v>385</v>
      </c>
      <c r="H196" s="7">
        <v>0</v>
      </c>
      <c r="I196" s="7">
        <v>0</v>
      </c>
      <c r="J196" s="7">
        <v>0</v>
      </c>
      <c r="K196" s="7">
        <v>385</v>
      </c>
      <c r="L196" s="7">
        <v>7224436</v>
      </c>
      <c r="M196" s="18">
        <f t="shared" ref="M196:M212" si="12">G196*100/F196</f>
        <v>1.0915897686566868E-2</v>
      </c>
      <c r="N196" s="18">
        <f t="shared" ref="N196:N212" si="13">H196*100/F196</f>
        <v>0</v>
      </c>
      <c r="O196" s="18">
        <f t="shared" ref="O196:O212" si="14">I196*100/F196</f>
        <v>0</v>
      </c>
      <c r="P196" s="18">
        <f t="shared" ref="P196:P212" si="15">J196*100/F196</f>
        <v>0</v>
      </c>
      <c r="Q196" s="19"/>
      <c r="R196" s="19"/>
      <c r="S196" s="19"/>
      <c r="T196" s="19"/>
      <c r="U196" s="19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1:39" hidden="1" x14ac:dyDescent="0.25">
      <c r="A197" s="6" t="s">
        <v>439</v>
      </c>
      <c r="B197" s="6" t="s">
        <v>419</v>
      </c>
      <c r="C197" s="6" t="s">
        <v>431</v>
      </c>
      <c r="D197" s="6" t="s">
        <v>440</v>
      </c>
      <c r="E197" s="7">
        <v>2905760</v>
      </c>
      <c r="F197" s="7">
        <v>1735716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4641496</v>
      </c>
      <c r="M197" s="18">
        <f t="shared" si="12"/>
        <v>0</v>
      </c>
      <c r="N197" s="18">
        <f t="shared" si="13"/>
        <v>0</v>
      </c>
      <c r="O197" s="18">
        <f t="shared" si="14"/>
        <v>0</v>
      </c>
      <c r="P197" s="18">
        <f t="shared" si="15"/>
        <v>0</v>
      </c>
      <c r="Q197" s="19"/>
      <c r="R197" s="19"/>
      <c r="S197" s="19"/>
      <c r="T197" s="19"/>
      <c r="U197" s="19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1:39" hidden="1" x14ac:dyDescent="0.25">
      <c r="A198" s="6" t="s">
        <v>441</v>
      </c>
      <c r="B198" s="6" t="s">
        <v>419</v>
      </c>
      <c r="C198" s="6" t="s">
        <v>442</v>
      </c>
      <c r="D198" s="6" t="s">
        <v>443</v>
      </c>
      <c r="E198" s="7">
        <v>676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838</v>
      </c>
      <c r="M198" s="18"/>
      <c r="N198" s="18"/>
      <c r="O198" s="18"/>
      <c r="P198" s="18"/>
      <c r="Q198" s="19"/>
      <c r="R198" s="19"/>
      <c r="S198" s="19"/>
      <c r="T198" s="19"/>
      <c r="U198" s="19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1:39" hidden="1" x14ac:dyDescent="0.25">
      <c r="A199" s="6" t="s">
        <v>444</v>
      </c>
      <c r="B199" s="6" t="s">
        <v>419</v>
      </c>
      <c r="C199" s="6" t="s">
        <v>442</v>
      </c>
      <c r="D199" s="6" t="s">
        <v>445</v>
      </c>
      <c r="E199" s="7">
        <v>257665</v>
      </c>
      <c r="F199" s="7">
        <v>5488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267505</v>
      </c>
      <c r="M199" s="18">
        <f t="shared" si="12"/>
        <v>0</v>
      </c>
      <c r="N199" s="18">
        <f t="shared" si="13"/>
        <v>0</v>
      </c>
      <c r="O199" s="18">
        <f t="shared" si="14"/>
        <v>0</v>
      </c>
      <c r="P199" s="18">
        <f t="shared" si="15"/>
        <v>0</v>
      </c>
      <c r="Q199" s="19"/>
      <c r="R199" s="19"/>
      <c r="S199" s="19"/>
      <c r="T199" s="19"/>
      <c r="U199" s="19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1:39" hidden="1" x14ac:dyDescent="0.25">
      <c r="A200" s="6" t="s">
        <v>446</v>
      </c>
      <c r="B200" s="6" t="s">
        <v>419</v>
      </c>
      <c r="C200" s="6" t="s">
        <v>442</v>
      </c>
      <c r="D200" s="6" t="s">
        <v>447</v>
      </c>
      <c r="E200" s="7">
        <v>5097792</v>
      </c>
      <c r="F200" s="7">
        <v>3119426</v>
      </c>
      <c r="G200" s="7">
        <v>242</v>
      </c>
      <c r="H200" s="7">
        <v>0</v>
      </c>
      <c r="I200" s="7">
        <v>48171</v>
      </c>
      <c r="J200" s="7">
        <v>0</v>
      </c>
      <c r="K200" s="7">
        <v>48413</v>
      </c>
      <c r="L200" s="7">
        <v>9642283</v>
      </c>
      <c r="M200" s="18">
        <f t="shared" si="12"/>
        <v>7.7578374995912712E-3</v>
      </c>
      <c r="N200" s="18">
        <f t="shared" si="13"/>
        <v>0</v>
      </c>
      <c r="O200" s="18">
        <f t="shared" si="14"/>
        <v>1.5442264057554178</v>
      </c>
      <c r="P200" s="18">
        <f t="shared" si="15"/>
        <v>0</v>
      </c>
      <c r="Q200" s="19"/>
      <c r="R200" s="19"/>
      <c r="S200" s="19"/>
      <c r="T200" s="19"/>
      <c r="U200" s="19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1:39" hidden="1" x14ac:dyDescent="0.25">
      <c r="A201" s="6" t="s">
        <v>448</v>
      </c>
      <c r="B201" s="6" t="s">
        <v>419</v>
      </c>
      <c r="C201" s="6" t="s">
        <v>442</v>
      </c>
      <c r="D201" s="6" t="s">
        <v>449</v>
      </c>
      <c r="E201" s="7">
        <v>3597955</v>
      </c>
      <c r="F201" s="7">
        <v>3565942</v>
      </c>
      <c r="G201" s="7">
        <v>1432</v>
      </c>
      <c r="H201" s="7">
        <v>0</v>
      </c>
      <c r="I201" s="7">
        <v>0</v>
      </c>
      <c r="J201" s="7">
        <v>13767</v>
      </c>
      <c r="K201" s="7">
        <v>15199</v>
      </c>
      <c r="L201" s="7">
        <v>7490011</v>
      </c>
      <c r="M201" s="18">
        <f t="shared" si="12"/>
        <v>4.0157691852531534E-2</v>
      </c>
      <c r="N201" s="18">
        <f t="shared" si="13"/>
        <v>0</v>
      </c>
      <c r="O201" s="18">
        <f t="shared" si="14"/>
        <v>0</v>
      </c>
      <c r="P201" s="18">
        <f t="shared" si="15"/>
        <v>0.38606909478617429</v>
      </c>
      <c r="Q201" s="19"/>
      <c r="R201" s="19"/>
      <c r="S201" s="19"/>
      <c r="T201" s="19"/>
      <c r="U201" s="19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1:39" hidden="1" x14ac:dyDescent="0.25">
      <c r="A202" s="6" t="s">
        <v>450</v>
      </c>
      <c r="B202" s="6" t="s">
        <v>419</v>
      </c>
      <c r="C202" s="6" t="s">
        <v>442</v>
      </c>
      <c r="D202" s="6" t="s">
        <v>451</v>
      </c>
      <c r="E202" s="7">
        <v>134161</v>
      </c>
      <c r="F202" s="7">
        <v>86331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223306</v>
      </c>
      <c r="M202" s="18">
        <f t="shared" si="12"/>
        <v>0</v>
      </c>
      <c r="N202" s="18">
        <f t="shared" si="13"/>
        <v>0</v>
      </c>
      <c r="O202" s="18">
        <f t="shared" si="14"/>
        <v>0</v>
      </c>
      <c r="P202" s="18">
        <f t="shared" si="15"/>
        <v>0</v>
      </c>
      <c r="Q202" s="19"/>
      <c r="R202" s="19"/>
      <c r="S202" s="19"/>
      <c r="T202" s="19"/>
      <c r="U202" s="19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1:39" hidden="1" x14ac:dyDescent="0.25">
      <c r="A203" s="6" t="s">
        <v>56</v>
      </c>
      <c r="B203" s="6" t="s">
        <v>419</v>
      </c>
      <c r="C203" s="6" t="s">
        <v>452</v>
      </c>
      <c r="D203" s="6" t="s">
        <v>453</v>
      </c>
      <c r="E203" s="7">
        <v>54260</v>
      </c>
      <c r="F203" s="7">
        <v>2194</v>
      </c>
      <c r="G203" s="7">
        <v>1034</v>
      </c>
      <c r="H203" s="7">
        <v>0</v>
      </c>
      <c r="I203" s="7">
        <v>970</v>
      </c>
      <c r="J203" s="7">
        <v>0</v>
      </c>
      <c r="K203" s="7">
        <v>2004</v>
      </c>
      <c r="L203" s="7">
        <v>65319</v>
      </c>
      <c r="M203" s="18">
        <f t="shared" si="12"/>
        <v>47.128532360984501</v>
      </c>
      <c r="N203" s="18">
        <f t="shared" si="13"/>
        <v>0</v>
      </c>
      <c r="O203" s="18">
        <f t="shared" si="14"/>
        <v>44.211485870556061</v>
      </c>
      <c r="P203" s="18">
        <f t="shared" si="15"/>
        <v>0</v>
      </c>
      <c r="Q203" s="19"/>
      <c r="R203" s="19"/>
      <c r="S203" s="19"/>
      <c r="T203" s="19"/>
      <c r="U203" s="19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1:39" hidden="1" x14ac:dyDescent="0.25">
      <c r="A204" s="6" t="s">
        <v>454</v>
      </c>
      <c r="B204" s="6" t="s">
        <v>455</v>
      </c>
      <c r="C204" s="6" t="s">
        <v>456</v>
      </c>
      <c r="D204" s="6" t="s">
        <v>457</v>
      </c>
      <c r="E204" s="7">
        <v>3462173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3734575</v>
      </c>
      <c r="M204" s="18"/>
      <c r="N204" s="18"/>
      <c r="O204" s="18"/>
      <c r="P204" s="18"/>
      <c r="Q204" s="19"/>
      <c r="R204" s="19"/>
      <c r="S204" s="19"/>
      <c r="T204" s="19"/>
      <c r="U204" s="19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1:39" hidden="1" x14ac:dyDescent="0.25">
      <c r="A205" s="6" t="s">
        <v>458</v>
      </c>
      <c r="B205" s="6" t="s">
        <v>455</v>
      </c>
      <c r="C205" s="6" t="s">
        <v>456</v>
      </c>
      <c r="D205" s="6" t="s">
        <v>459</v>
      </c>
      <c r="E205" s="7">
        <v>8114699</v>
      </c>
      <c r="F205" s="7">
        <v>4434034</v>
      </c>
      <c r="G205" s="7">
        <v>359</v>
      </c>
      <c r="H205" s="7">
        <v>0</v>
      </c>
      <c r="I205" s="7">
        <v>383</v>
      </c>
      <c r="J205" s="7">
        <v>93405</v>
      </c>
      <c r="K205" s="7">
        <v>94147</v>
      </c>
      <c r="L205" s="7">
        <v>15157297</v>
      </c>
      <c r="M205" s="18">
        <f t="shared" si="12"/>
        <v>8.0964647542170406E-3</v>
      </c>
      <c r="N205" s="18">
        <f t="shared" si="13"/>
        <v>0</v>
      </c>
      <c r="O205" s="18">
        <f t="shared" si="14"/>
        <v>8.6377325929390715E-3</v>
      </c>
      <c r="P205" s="18">
        <f t="shared" si="15"/>
        <v>2.1065467698263025</v>
      </c>
      <c r="Q205" s="19"/>
      <c r="R205" s="19"/>
      <c r="S205" s="19"/>
      <c r="T205" s="19"/>
      <c r="U205" s="19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1:39" hidden="1" x14ac:dyDescent="0.25">
      <c r="A206" s="6" t="s">
        <v>460</v>
      </c>
      <c r="B206" s="6" t="s">
        <v>455</v>
      </c>
      <c r="C206" s="6" t="s">
        <v>456</v>
      </c>
      <c r="D206" s="6" t="s">
        <v>461</v>
      </c>
      <c r="E206" s="7">
        <v>11350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33375</v>
      </c>
      <c r="M206" s="18"/>
      <c r="N206" s="18"/>
      <c r="O206" s="18"/>
      <c r="P206" s="18"/>
      <c r="Q206" s="19"/>
      <c r="R206" s="19"/>
      <c r="S206" s="19"/>
      <c r="T206" s="19"/>
      <c r="U206" s="19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1:39" hidden="1" x14ac:dyDescent="0.25">
      <c r="A207" s="6" t="s">
        <v>462</v>
      </c>
      <c r="B207" s="6" t="s">
        <v>455</v>
      </c>
      <c r="C207" s="6" t="s">
        <v>456</v>
      </c>
      <c r="D207" s="6" t="s">
        <v>463</v>
      </c>
      <c r="E207" s="7">
        <v>11190302</v>
      </c>
      <c r="F207" s="7">
        <v>6097127</v>
      </c>
      <c r="G207" s="7">
        <v>756673</v>
      </c>
      <c r="H207" s="7">
        <v>0</v>
      </c>
      <c r="I207" s="7">
        <v>21487</v>
      </c>
      <c r="J207" s="7">
        <v>0</v>
      </c>
      <c r="K207" s="7">
        <v>778160</v>
      </c>
      <c r="L207" s="7">
        <v>22688633</v>
      </c>
      <c r="M207" s="18">
        <f t="shared" si="12"/>
        <v>12.410320467328301</v>
      </c>
      <c r="N207" s="18">
        <f t="shared" si="13"/>
        <v>0</v>
      </c>
      <c r="O207" s="18">
        <f t="shared" si="14"/>
        <v>0.35241188185845562</v>
      </c>
      <c r="P207" s="18">
        <f t="shared" si="15"/>
        <v>0</v>
      </c>
      <c r="Q207" s="19"/>
      <c r="R207" s="19"/>
      <c r="S207" s="19"/>
      <c r="T207" s="19"/>
      <c r="U207" s="19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1:39" hidden="1" x14ac:dyDescent="0.25">
      <c r="A208" s="6" t="s">
        <v>464</v>
      </c>
      <c r="B208" s="6" t="s">
        <v>455</v>
      </c>
      <c r="C208" s="6" t="s">
        <v>465</v>
      </c>
      <c r="D208" s="6" t="s">
        <v>466</v>
      </c>
      <c r="E208" s="7">
        <v>1583390</v>
      </c>
      <c r="F208" s="7">
        <v>1075952</v>
      </c>
      <c r="G208" s="7">
        <v>2160</v>
      </c>
      <c r="H208" s="7">
        <v>0</v>
      </c>
      <c r="I208" s="7">
        <v>0</v>
      </c>
      <c r="J208" s="7">
        <v>205</v>
      </c>
      <c r="K208" s="7">
        <v>2365</v>
      </c>
      <c r="L208" s="7">
        <v>3637122</v>
      </c>
      <c r="M208" s="18">
        <f t="shared" si="12"/>
        <v>0.20075244992341665</v>
      </c>
      <c r="N208" s="18">
        <f t="shared" si="13"/>
        <v>0</v>
      </c>
      <c r="O208" s="18">
        <f t="shared" si="14"/>
        <v>0</v>
      </c>
      <c r="P208" s="18">
        <f t="shared" si="15"/>
        <v>1.9052894552916859E-2</v>
      </c>
      <c r="Q208" s="19"/>
      <c r="R208" s="19"/>
      <c r="S208" s="19"/>
      <c r="T208" s="19"/>
      <c r="U208" s="19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1:39" hidden="1" x14ac:dyDescent="0.25">
      <c r="A209" s="6" t="s">
        <v>467</v>
      </c>
      <c r="B209" s="6" t="s">
        <v>455</v>
      </c>
      <c r="C209" s="6" t="s">
        <v>468</v>
      </c>
      <c r="D209" s="6" t="s">
        <v>469</v>
      </c>
      <c r="E209" s="7">
        <v>969790</v>
      </c>
      <c r="F209" s="7">
        <v>44567</v>
      </c>
      <c r="G209" s="7">
        <v>1714</v>
      </c>
      <c r="H209" s="7">
        <v>0</v>
      </c>
      <c r="I209" s="7">
        <v>0</v>
      </c>
      <c r="J209" s="7">
        <v>95</v>
      </c>
      <c r="K209" s="7">
        <v>1809</v>
      </c>
      <c r="L209" s="7">
        <v>1210334</v>
      </c>
      <c r="M209" s="18">
        <f t="shared" si="12"/>
        <v>3.8458949446900172</v>
      </c>
      <c r="N209" s="18">
        <f t="shared" si="13"/>
        <v>0</v>
      </c>
      <c r="O209" s="18">
        <f t="shared" si="14"/>
        <v>0</v>
      </c>
      <c r="P209" s="18">
        <f t="shared" si="15"/>
        <v>0.21316220521910831</v>
      </c>
      <c r="Q209" s="19"/>
      <c r="R209" s="19"/>
      <c r="S209" s="19"/>
      <c r="T209" s="19"/>
      <c r="U209" s="19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1:39" hidden="1" x14ac:dyDescent="0.25">
      <c r="A210" s="6" t="s">
        <v>462</v>
      </c>
      <c r="B210" s="6" t="s">
        <v>455</v>
      </c>
      <c r="C210" s="6" t="s">
        <v>468</v>
      </c>
      <c r="D210" s="6" t="s">
        <v>470</v>
      </c>
      <c r="E210" s="7">
        <v>2255320</v>
      </c>
      <c r="F210" s="7">
        <v>485193</v>
      </c>
      <c r="G210" s="7">
        <v>43092</v>
      </c>
      <c r="H210" s="7">
        <v>0</v>
      </c>
      <c r="I210" s="7">
        <v>0</v>
      </c>
      <c r="J210" s="7">
        <v>0</v>
      </c>
      <c r="K210" s="7">
        <v>43092</v>
      </c>
      <c r="L210" s="7">
        <v>3274046</v>
      </c>
      <c r="M210" s="18">
        <f t="shared" si="12"/>
        <v>8.8814142001224248</v>
      </c>
      <c r="N210" s="18">
        <f t="shared" si="13"/>
        <v>0</v>
      </c>
      <c r="O210" s="18">
        <f t="shared" si="14"/>
        <v>0</v>
      </c>
      <c r="P210" s="18">
        <f t="shared" si="15"/>
        <v>0</v>
      </c>
      <c r="Q210" s="19"/>
      <c r="R210" s="19"/>
      <c r="S210" s="19"/>
      <c r="T210" s="19"/>
      <c r="U210" s="19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1:39" hidden="1" x14ac:dyDescent="0.25">
      <c r="A211" s="6" t="s">
        <v>471</v>
      </c>
      <c r="B211" s="6" t="s">
        <v>455</v>
      </c>
      <c r="C211" s="6" t="s">
        <v>472</v>
      </c>
      <c r="D211" s="6" t="s">
        <v>473</v>
      </c>
      <c r="E211" s="7">
        <v>3247842</v>
      </c>
      <c r="F211" s="7">
        <v>690843</v>
      </c>
      <c r="G211" s="7">
        <v>50727</v>
      </c>
      <c r="H211" s="7">
        <v>0</v>
      </c>
      <c r="I211" s="7">
        <v>107243</v>
      </c>
      <c r="J211" s="7">
        <v>0</v>
      </c>
      <c r="K211" s="7">
        <v>157970</v>
      </c>
      <c r="L211" s="7">
        <v>4990336</v>
      </c>
      <c r="M211" s="18">
        <f t="shared" si="12"/>
        <v>7.3427681832196319</v>
      </c>
      <c r="N211" s="18">
        <f t="shared" si="13"/>
        <v>0</v>
      </c>
      <c r="O211" s="18">
        <f t="shared" si="14"/>
        <v>15.523498103042225</v>
      </c>
      <c r="P211" s="18">
        <f t="shared" si="15"/>
        <v>0</v>
      </c>
      <c r="Q211" s="19"/>
      <c r="R211" s="19"/>
      <c r="S211" s="19"/>
      <c r="T211" s="19"/>
      <c r="U211" s="19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1:39" hidden="1" x14ac:dyDescent="0.25">
      <c r="A212" s="6" t="s">
        <v>462</v>
      </c>
      <c r="B212" s="6" t="s">
        <v>455</v>
      </c>
      <c r="C212" s="6" t="s">
        <v>472</v>
      </c>
      <c r="D212" s="6" t="s">
        <v>474</v>
      </c>
      <c r="E212" s="7">
        <v>3897047</v>
      </c>
      <c r="F212" s="7">
        <v>1757993</v>
      </c>
      <c r="G212" s="7">
        <v>446015</v>
      </c>
      <c r="H212" s="7">
        <v>0</v>
      </c>
      <c r="I212" s="7">
        <v>0</v>
      </c>
      <c r="J212" s="7">
        <v>903</v>
      </c>
      <c r="K212" s="7">
        <v>446918</v>
      </c>
      <c r="L212" s="7">
        <v>7521573</v>
      </c>
      <c r="M212" s="18">
        <f t="shared" si="12"/>
        <v>25.370692602302739</v>
      </c>
      <c r="N212" s="18">
        <f t="shared" si="13"/>
        <v>0</v>
      </c>
      <c r="O212" s="18">
        <f t="shared" si="14"/>
        <v>0</v>
      </c>
      <c r="P212" s="18">
        <f t="shared" si="15"/>
        <v>5.1365392239900838E-2</v>
      </c>
      <c r="Q212" s="19"/>
      <c r="R212" s="19"/>
      <c r="S212" s="19"/>
      <c r="T212" s="19"/>
      <c r="U212" s="19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1:39" ht="34.5" customHeight="1" x14ac:dyDescent="0.25">
      <c r="A213" s="8" t="s">
        <v>475</v>
      </c>
      <c r="B213" s="20"/>
      <c r="C213" s="20"/>
      <c r="D213" s="20"/>
      <c r="E213" s="21"/>
      <c r="F213" s="21">
        <f>SUM(F3:F212)</f>
        <v>391191946</v>
      </c>
      <c r="G213" s="21">
        <f>SUM(G3:G212)</f>
        <v>15814426</v>
      </c>
      <c r="H213" s="21">
        <f t="shared" ref="H213:J213" si="16">SUM(H3:H212)</f>
        <v>17485</v>
      </c>
      <c r="I213" s="21">
        <f t="shared" si="16"/>
        <v>5093669</v>
      </c>
      <c r="J213" s="21">
        <f t="shared" si="16"/>
        <v>4200909</v>
      </c>
      <c r="K213" s="21">
        <f>SUM(K3:K212)</f>
        <v>25126489</v>
      </c>
      <c r="L213" s="2"/>
      <c r="M213" s="22"/>
      <c r="N213" s="23"/>
      <c r="O213" s="23"/>
      <c r="P213" s="24"/>
      <c r="Q213" s="25"/>
      <c r="R213" s="25"/>
      <c r="S213" s="25"/>
      <c r="T213" s="25"/>
      <c r="U213" s="25"/>
    </row>
    <row r="214" spans="1:39" ht="37.5" customHeight="1" x14ac:dyDescent="0.25">
      <c r="A214" s="9" t="s">
        <v>476</v>
      </c>
      <c r="B214" s="20"/>
      <c r="C214" s="20"/>
      <c r="D214" s="20"/>
      <c r="E214" s="21"/>
      <c r="F214" s="38">
        <f>F213/1440</f>
        <v>271661.07361111109</v>
      </c>
      <c r="G214" s="10">
        <f>G213/1440</f>
        <v>10982.240277777777</v>
      </c>
      <c r="H214" s="10">
        <f t="shared" ref="H214:K214" si="17">H213/1440</f>
        <v>12.142361111111111</v>
      </c>
      <c r="I214" s="10">
        <f t="shared" si="17"/>
        <v>3537.2701388888891</v>
      </c>
      <c r="J214" s="10">
        <f t="shared" si="17"/>
        <v>2917.2979166666669</v>
      </c>
      <c r="K214" s="29">
        <f t="shared" si="17"/>
        <v>17448.950694444444</v>
      </c>
      <c r="L214" s="2"/>
      <c r="M214" s="26" t="s">
        <v>490</v>
      </c>
      <c r="N214" s="27" t="s">
        <v>487</v>
      </c>
      <c r="O214" s="27" t="s">
        <v>488</v>
      </c>
      <c r="P214" s="28" t="s">
        <v>489</v>
      </c>
      <c r="Q214" s="25"/>
      <c r="R214" s="25"/>
      <c r="S214" s="25"/>
      <c r="T214" s="25"/>
      <c r="U214" s="25"/>
    </row>
    <row r="216" spans="1:39" x14ac:dyDescent="0.25">
      <c r="A216" s="36">
        <f>F214</f>
        <v>271661.07361111109</v>
      </c>
      <c r="G216" s="37">
        <f>G214/$A$216</f>
        <v>4.0426256628504312E-2</v>
      </c>
      <c r="H216" s="37">
        <f t="shared" ref="H216:J216" si="18">H214/$A$216</f>
        <v>4.4696727984271945E-5</v>
      </c>
      <c r="I216" s="37">
        <f t="shared" si="18"/>
        <v>1.3020894351439435E-2</v>
      </c>
      <c r="J216" s="37">
        <f t="shared" si="18"/>
        <v>1.0738741027147836E-2</v>
      </c>
      <c r="K216" s="37">
        <f>K214/A216</f>
        <v>6.4230588735075853E-2</v>
      </c>
    </row>
  </sheetData>
  <mergeCells count="3">
    <mergeCell ref="G1:J1"/>
    <mergeCell ref="M1:P1"/>
    <mergeCell ref="Q1:Y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Gabunia</cp:lastModifiedBy>
  <dcterms:created xsi:type="dcterms:W3CDTF">2019-11-23T12:07:50Z</dcterms:created>
  <dcterms:modified xsi:type="dcterms:W3CDTF">2020-02-14T15:57:23Z</dcterms:modified>
</cp:coreProperties>
</file>