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enamanovv\Documents\"/>
    </mc:Choice>
  </mc:AlternateContent>
  <xr:revisionPtr revIDLastSave="0" documentId="13_ncr:1_{120FFF7B-3969-44FE-80E0-81B934BEC0B0}" xr6:coauthVersionLast="44" xr6:coauthVersionMax="44" xr10:uidLastSave="{00000000-0000-0000-0000-000000000000}"/>
  <bookViews>
    <workbookView xWindow="-120" yWindow="-120" windowWidth="29040" windowHeight="15840" activeTab="4" xr2:uid="{00000000-000D-0000-FFFF-FFFF00000000}"/>
  </bookViews>
  <sheets>
    <sheet name="Lugar - testing" sheetId="1" r:id="rId1"/>
    <sheet name="PPE - reg.labs" sheetId="2" r:id="rId2"/>
    <sheet name="Testing - reg.labs" sheetId="3" r:id="rId3"/>
    <sheet name="Abkhazia - labs" sheetId="4" r:id="rId4"/>
    <sheet name="Abkhazia - PPE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2" l="1"/>
  <c r="H27" i="5"/>
  <c r="F27" i="5"/>
  <c r="H26" i="5"/>
  <c r="F26" i="5"/>
  <c r="H25" i="5"/>
  <c r="F25" i="5"/>
  <c r="H24" i="5"/>
  <c r="F24" i="5"/>
  <c r="H23" i="5"/>
  <c r="F23" i="5"/>
  <c r="H22" i="5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F29" i="5" s="1"/>
  <c r="I5" i="5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H5" i="5" l="1"/>
  <c r="F23" i="4"/>
  <c r="F22" i="3"/>
  <c r="F32" i="1"/>
  <c r="H27" i="2"/>
  <c r="F27" i="2"/>
  <c r="H26" i="2"/>
  <c r="F26" i="2"/>
  <c r="H25" i="2"/>
  <c r="F25" i="2"/>
  <c r="H24" i="2"/>
  <c r="F24" i="2"/>
  <c r="H23" i="2"/>
  <c r="F23" i="2"/>
  <c r="H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I5" i="2"/>
  <c r="H5" i="2"/>
</calcChain>
</file>

<file path=xl/sharedStrings.xml><?xml version="1.0" encoding="utf-8"?>
<sst xmlns="http://schemas.openxmlformats.org/spreadsheetml/2006/main" count="233" uniqueCount="136">
  <si>
    <t>MagMax Core (100 rxn)</t>
  </si>
  <si>
    <t>MagMax Core (500 rxn)</t>
  </si>
  <si>
    <t>KingFisher Deepwell 96 Plate, V-bottom, polypropylene</t>
  </si>
  <si>
    <t>KingFisher 96 KF microplate (200μL)</t>
  </si>
  <si>
    <t>KingFisher 96 tip comb for DW magnets, 10 x 10 pcs/box</t>
  </si>
  <si>
    <t>Modular Wuhan CoV E-gene</t>
  </si>
  <si>
    <t>Modular Wuhan CoV RdRP-gene</t>
  </si>
  <si>
    <t xml:space="preserve">LightCycler® Multiplex RNA Virus Master </t>
  </si>
  <si>
    <t>200 nmol, nCoV Probe (HKU-ORF1b-nsp141P): 
5’-FAM-TAGTTGTGATGCWATCATGACTAG-TAMRA-3’</t>
  </si>
  <si>
    <t>200 nmol, nCoV Forward primer (HKU-ORF1b-nsp14F): 
5’-TGGGGYTTTACRGGTAACCT-3’</t>
  </si>
  <si>
    <t>200 nmol, nCoV Reverse primer (HKU- ORF1b-nsp14R)): 
5’-AACRCGCTTAACAAAGCACTC-3’</t>
  </si>
  <si>
    <t xml:space="preserve">200 nmol, nCoV Forward primer (HKU-NF): 
5’-TAATCAGACAAGGAACTGATTA-3’ </t>
  </si>
  <si>
    <t xml:space="preserve">200 nmol, nCoV Reverse primer (HKU-NR): 
5’-CGAAGGTGTGACTTCCATG-3’ </t>
  </si>
  <si>
    <t>200 nmol, nCoV Probe (HKU-NP): 
5’-FAM-GCAAATTGTGCAATTTGCGG-TAMRA-3’</t>
  </si>
  <si>
    <t>TaqMan™ Fast Virus 1-Step Master Mix</t>
  </si>
  <si>
    <t>QIAamp Viral RNA Mini Kit</t>
  </si>
  <si>
    <t xml:space="preserve">QIAGEN </t>
  </si>
  <si>
    <t>QIAamp Mini Collection Tubes</t>
  </si>
  <si>
    <t>AVL buffer for QIAamp Viral RNA Mini Kit</t>
  </si>
  <si>
    <t>AVE buffer QIAamp Viral RNA Mini Kit</t>
  </si>
  <si>
    <t>Roche</t>
  </si>
  <si>
    <t xml:space="preserve">A32700 </t>
  </si>
  <si>
    <t xml:space="preserve">A32702 </t>
  </si>
  <si>
    <t>Thermo</t>
  </si>
  <si>
    <t>THERMOFISHER</t>
  </si>
  <si>
    <t>Eurofins</t>
  </si>
  <si>
    <t>AB</t>
  </si>
  <si>
    <t>QIAGEN</t>
  </si>
  <si>
    <t>Thermo Scientific™ Matrix™ Pipette Tips (960 per case)</t>
  </si>
  <si>
    <t>Sample collection tubes with VTM and 2 plastic swab aplicators</t>
  </si>
  <si>
    <t>VIRAL RNA / DNA KIT</t>
  </si>
  <si>
    <t>E3592-02</t>
  </si>
  <si>
    <t>Roboklon</t>
  </si>
  <si>
    <t>any</t>
  </si>
  <si>
    <t>Molecular grade Ethanol, 500 ml bottle</t>
  </si>
  <si>
    <t>Total price in USD</t>
  </si>
  <si>
    <t>WHO Code</t>
  </si>
  <si>
    <t>Lab technician PPE kit elements</t>
  </si>
  <si>
    <t>Comments</t>
  </si>
  <si>
    <t>Qtity</t>
  </si>
  <si>
    <t>Unit Cost USD</t>
  </si>
  <si>
    <t>Total cost (USD)</t>
  </si>
  <si>
    <t>Estim. Unit Weight (kg)</t>
  </si>
  <si>
    <t>Estim. Total Weight (kg)</t>
  </si>
  <si>
    <t>Estim. Unit Volume (m3)</t>
  </si>
  <si>
    <t>YMEQGLASWS1--A1</t>
  </si>
  <si>
    <t>GOGGLES PROTECTIVE, wraparound, soft frame, indirect vent.</t>
  </si>
  <si>
    <t>PEXTALCO1G---A1</t>
  </si>
  <si>
    <t>ALCOHOL-BASED HAND RUB, gel, 100mL, bottle</t>
  </si>
  <si>
    <t>EWASBAGBR007-A1</t>
  </si>
  <si>
    <t>BAG BIOHAZARD, REFUSE, AUTOCLAVABLE, 30x50cm, yellow</t>
  </si>
  <si>
    <t>EWASYCHN5G1--A1</t>
  </si>
  <si>
    <t>CHLORINE NaDCC, 45-55%, gran., 1kg, pot</t>
  </si>
  <si>
    <t>CPPEGOWI3L---A1</t>
  </si>
  <si>
    <t>GOWN, AAMI level 3, non sterile, disp., size L</t>
  </si>
  <si>
    <t>CPPEGOWI3M---A1</t>
  </si>
  <si>
    <t>GOWN, AAMI level 3, non sterile, disp., size M</t>
  </si>
  <si>
    <t>CPPEGOWI3XL--A1</t>
  </si>
  <si>
    <t>GOWN, AAMI level 3, non sterile, disp., size XL</t>
  </si>
  <si>
    <t>CPPEGOWI3XXL-A1</t>
  </si>
  <si>
    <t>GOWN, AAMI level 3, non sterile, disp., size XXL</t>
  </si>
  <si>
    <t>CMSUGLEN1L1--A1</t>
  </si>
  <si>
    <t>GLOVE EXAMINATION, nitrile, pf, size L</t>
  </si>
  <si>
    <t>CMSUGLEN1M1--A1</t>
  </si>
  <si>
    <t>GLOVE EXAMINATION, nitrile, pf, size M</t>
  </si>
  <si>
    <t>CMSUGLEN1S1--A1</t>
  </si>
  <si>
    <t>GLOVE EXAMINATION, nitrile, pf, size S</t>
  </si>
  <si>
    <t>CMSUGLEN1XL--A1</t>
  </si>
  <si>
    <t>GLOVE EXAMINATION, nitrile, pf, size XL</t>
  </si>
  <si>
    <t>CPPEMASS2RL--A1</t>
  </si>
  <si>
    <t>MASK SURGICAL, type IIR, level 2, s.u, non sterile, earloop, size L</t>
  </si>
  <si>
    <t>CPPEMASS2RM--A1</t>
  </si>
  <si>
    <t>MASK SURGICAL, type IIR, level 2, s.u, non sterile, earloop, size M</t>
  </si>
  <si>
    <t>CPPEMASS2RS--A1</t>
  </si>
  <si>
    <t>MASK SURGICAL, type IIR, level 2, s.u, non sterile, earloop, size S</t>
  </si>
  <si>
    <t>CPPEMASPF205-A1</t>
  </si>
  <si>
    <t>RESPIRATOR, mask, FFP2/N95, type IIR, s.u., unvalved, noseclip</t>
  </si>
  <si>
    <t>CPPEFSHIED02-A1</t>
  </si>
  <si>
    <t>FACE SHIELD, clear plastic, disp.</t>
  </si>
  <si>
    <t>CMSUTHERI01--A1</t>
  </si>
  <si>
    <t>THERMOMETER, INFRARED, no contact, handheld</t>
  </si>
  <si>
    <t>CINSCONTC51--A1</t>
  </si>
  <si>
    <t>SAFETY BOX, needles/syringes, 5l, cardboard for incineration</t>
  </si>
  <si>
    <t>OPACUN62BS1--A1</t>
  </si>
  <si>
    <t>BOX, triple packaging, biological substance UN3373 +pouch</t>
  </si>
  <si>
    <t>OPACUN62IS1--A1</t>
  </si>
  <si>
    <t>BOX, triple packaging, infectious substance UN2814</t>
  </si>
  <si>
    <t>PPE for GEO regional laboratories - 200,000 samples</t>
  </si>
  <si>
    <t>Price units USD</t>
  </si>
  <si>
    <t>nCov-2019 PCR  detection kit (primer &amp; control probe)</t>
  </si>
  <si>
    <t>For 200000 reaction (200 kits x 100 test)</t>
  </si>
  <si>
    <t>SuperScript™ III One-Step qRT-PCR System with Platinum™ Taq DNA Polymerase or similar</t>
  </si>
  <si>
    <t>Tris (1 M), pH 8.0, RNase-free</t>
  </si>
  <si>
    <t>5000ml (100mlx50)</t>
  </si>
  <si>
    <t>RT-PCR Grade Water</t>
  </si>
  <si>
    <t>PCR Tubes, 0.2 ml (250) , QIAGEN or similar</t>
  </si>
  <si>
    <t>200000 tubes (250 tubesx 800 paks)</t>
  </si>
  <si>
    <t>VIRAL RNA EXTRACTION KIT (QIAamp)  for RNA preps kit (250 or 100 or 50 tests)</t>
  </si>
  <si>
    <t>For 200000 extraction</t>
  </si>
  <si>
    <r>
      <t xml:space="preserve">TUBE CENTRIFUGE, PP, 15 ml, sterile, screw cap, rack-50, case-500 </t>
    </r>
    <r>
      <rPr>
        <sz val="11"/>
        <color rgb="FFFF0000"/>
        <rFont val="Calibri"/>
        <family val="2"/>
        <scheme val="minor"/>
      </rPr>
      <t>Thermo</t>
    </r>
  </si>
  <si>
    <t>20000 tubes (50 tubes x 400 rack)</t>
  </si>
  <si>
    <r>
      <t>DISINFECTANT VIRUCIDAL (Virkon) , 50 g, 5 l solution / tab, pack-50</t>
    </r>
    <r>
      <rPr>
        <sz val="11"/>
        <color rgb="FFFF0000"/>
        <rFont val="Calibri"/>
        <family val="2"/>
        <scheme val="minor"/>
      </rPr>
      <t>Park Scientific</t>
    </r>
  </si>
  <si>
    <r>
      <t>PIPETTE TIP FILTER (Pipetman diamond) , 0.1 - 10 ul, ster., box-960</t>
    </r>
    <r>
      <rPr>
        <sz val="11"/>
        <color rgb="FFFF0000"/>
        <rFont val="Calibri"/>
        <family val="2"/>
        <scheme val="minor"/>
      </rPr>
      <t>Gilson</t>
    </r>
  </si>
  <si>
    <t>PIPETTE TIP FILTER (Pipetman diamond) , 10 - 100 ul, ster., box-960</t>
  </si>
  <si>
    <r>
      <t>PIPETTE TIP FILTER (Pipetman diamond) , 20 - 200 ul, ster., box-960</t>
    </r>
    <r>
      <rPr>
        <sz val="11"/>
        <color rgb="FFFF0000"/>
        <rFont val="Calibri"/>
        <family val="2"/>
        <scheme val="minor"/>
      </rPr>
      <t>Gilson</t>
    </r>
  </si>
  <si>
    <r>
      <t>PIPETTE TIP FILTER (Top-Line) , 100 - 1000 ul, ster., box-960 </t>
    </r>
    <r>
      <rPr>
        <sz val="11"/>
        <color rgb="FFFF0000"/>
        <rFont val="Calibri"/>
        <family val="2"/>
        <scheme val="minor"/>
      </rPr>
      <t>Gilson</t>
    </r>
  </si>
  <si>
    <r>
      <t>TUBE CRYOGENIC, PP, 2ml, ster., self stand., ext. thread + cap, natural, box-500 </t>
    </r>
    <r>
      <rPr>
        <sz val="11"/>
        <color rgb="FFFF0000"/>
        <rFont val="Calibri"/>
        <family val="2"/>
        <scheme val="minor"/>
      </rPr>
      <t>Greiner</t>
    </r>
  </si>
  <si>
    <t>200000 tubes (500 tubes x 400 box)</t>
  </si>
  <si>
    <r>
      <t>CENTRIFUGE Tube, PP, 1.5 ml, non ster., PCR clean, flat cap, pack-500 </t>
    </r>
    <r>
      <rPr>
        <sz val="11"/>
        <color rgb="FFFF0000"/>
        <rFont val="Calibri"/>
        <family val="2"/>
        <scheme val="minor"/>
      </rPr>
      <t>VWR</t>
    </r>
  </si>
  <si>
    <t>swab with breakpoint and VTM (3mls) for collection of nasopharyngeal specimens (Sigma MW950SENT  74.7 GBP)</t>
  </si>
  <si>
    <t>200000 swabs</t>
  </si>
  <si>
    <t>decontaminant - RNAse AwayTM Fisher Scientific; cat. #21-236-21</t>
  </si>
  <si>
    <t xml:space="preserve"> 100 tubes x 250 ml</t>
  </si>
  <si>
    <t>COVID19 PCR reagents and consumables for 200, 000 tests - GEO regional laboratories</t>
  </si>
  <si>
    <t>Total cost USD</t>
  </si>
  <si>
    <t xml:space="preserve">COVID19 PCR reagents and consumables - needs for NCDC Lugar Center for 20,000 tests </t>
  </si>
  <si>
    <t>Total:</t>
  </si>
  <si>
    <t>Quantities needed</t>
  </si>
  <si>
    <t>10000 tabs (50 tabs x 200 pack)</t>
  </si>
  <si>
    <t>400000 tips (1000 tips x 400 box)</t>
  </si>
  <si>
    <t>800000 tips (1000 tips x 800 box)</t>
  </si>
  <si>
    <t xml:space="preserve"> 400000 tubes  (500 tubes x 800 box)</t>
  </si>
  <si>
    <t>COVID19 PCR reagents and consumables for 20,000 tests - Abkhazia laboratories</t>
  </si>
  <si>
    <t>For 20000 extraction</t>
  </si>
  <si>
    <t>20000 swabs</t>
  </si>
  <si>
    <t xml:space="preserve"> 10 tubes x 250 ml</t>
  </si>
  <si>
    <t>5000ml (100mlx5)</t>
  </si>
  <si>
    <t>20000 tubes (250 tubes x 80 packs)</t>
  </si>
  <si>
    <t>20000 tubes (50 tubes x 40 rack)</t>
  </si>
  <si>
    <t>10000 tabs (50 tabs x 20 pack)</t>
  </si>
  <si>
    <t>40000 tips (1000 tips x 40 box)</t>
  </si>
  <si>
    <t>80000 tips (1000 tips x 80 box)</t>
  </si>
  <si>
    <t>20000 tubes (500 tubes x 40 box)</t>
  </si>
  <si>
    <t xml:space="preserve"> 40000 tubes  (500 tubes x 80 box)</t>
  </si>
  <si>
    <t>For 20000 reaction (20 kits x 100 test)</t>
  </si>
  <si>
    <t>PPE for Abkhazia regional laboratories - 20,000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</si>
</sst>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,##0.000"/>
    <numFmt numFmtId="165" formatCode="#,##0.00000"/>
    <numFmt numFmtId="166" formatCode="0.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theme="1"/>
      <name val="Sylfaen"/>
      <family val="1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3" fillId="0" borderId="0"/>
    <xf numFmtId="0" fontId="6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4" fontId="10" fillId="0" borderId="0" xfId="6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4" fontId="11" fillId="0" borderId="0" xfId="6" applyFont="1" applyAlignment="1">
      <alignment vertical="center"/>
    </xf>
    <xf numFmtId="44" fontId="9" fillId="0" borderId="0" xfId="6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4" fontId="12" fillId="3" borderId="1" xfId="6" applyFont="1" applyFill="1" applyBorder="1" applyAlignment="1">
      <alignment vertical="center"/>
    </xf>
    <xf numFmtId="44" fontId="12" fillId="3" borderId="1" xfId="6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5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vertical="center"/>
    </xf>
    <xf numFmtId="0" fontId="14" fillId="5" borderId="2" xfId="5" applyFont="1" applyFill="1" applyBorder="1" applyAlignment="1">
      <alignment horizontal="center" vertical="center"/>
    </xf>
    <xf numFmtId="44" fontId="10" fillId="0" borderId="1" xfId="6" applyFont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5" borderId="1" xfId="0" applyFont="1" applyFill="1" applyBorder="1" applyAlignment="1" applyProtection="1">
      <alignment horizontal="left" vertical="center"/>
      <protection locked="0"/>
    </xf>
    <xf numFmtId="0" fontId="10" fillId="5" borderId="1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/>
    <xf numFmtId="0" fontId="19" fillId="0" borderId="0" xfId="0" applyFont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44" fontId="8" fillId="6" borderId="0" xfId="0" applyNumberFormat="1" applyFont="1" applyFill="1"/>
    <xf numFmtId="0" fontId="10" fillId="0" borderId="1" xfId="0" applyFont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8" fillId="0" borderId="0" xfId="0" applyFont="1" applyAlignment="1">
      <alignment wrapText="1"/>
    </xf>
    <xf numFmtId="0" fontId="12" fillId="6" borderId="1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 applyProtection="1">
      <alignment horizontal="left" vertical="center"/>
      <protection locked="0"/>
    </xf>
    <xf numFmtId="0" fontId="10" fillId="6" borderId="1" xfId="0" applyFont="1" applyFill="1" applyBorder="1" applyAlignment="1">
      <alignment vertical="center"/>
    </xf>
    <xf numFmtId="0" fontId="20" fillId="6" borderId="0" xfId="0" applyFont="1" applyFill="1" applyBorder="1" applyAlignment="1" applyProtection="1">
      <alignment horizontal="left" vertical="center"/>
      <protection locked="0"/>
    </xf>
    <xf numFmtId="0" fontId="0" fillId="6" borderId="0" xfId="0" applyFill="1"/>
    <xf numFmtId="0" fontId="8" fillId="6" borderId="0" xfId="0" applyFont="1" applyFill="1" applyAlignment="1">
      <alignment horizontal="left"/>
    </xf>
    <xf numFmtId="0" fontId="8" fillId="6" borderId="0" xfId="0" applyFont="1" applyFill="1"/>
    <xf numFmtId="0" fontId="8" fillId="6" borderId="0" xfId="0" applyFont="1" applyFill="1" applyAlignment="1">
      <alignment horizontal="center"/>
    </xf>
    <xf numFmtId="0" fontId="0" fillId="0" borderId="0" xfId="0" applyBorder="1"/>
    <xf numFmtId="0" fontId="9" fillId="0" borderId="0" xfId="0" applyFont="1" applyBorder="1" applyAlignment="1">
      <alignment vertical="center"/>
    </xf>
    <xf numFmtId="0" fontId="8" fillId="0" borderId="0" xfId="0" applyFont="1" applyBorder="1"/>
    <xf numFmtId="0" fontId="10" fillId="0" borderId="0" xfId="0" applyFont="1" applyBorder="1" applyAlignment="1">
      <alignment vertical="center"/>
    </xf>
    <xf numFmtId="166" fontId="10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top" wrapText="1"/>
    </xf>
  </cellXfs>
  <cellStyles count="7">
    <cellStyle name="Currency 2" xfId="6" xr:uid="{F2B98CAA-4B08-4578-9923-CFD07AF69107}"/>
    <cellStyle name="Good" xfId="5" builtinId="26"/>
    <cellStyle name="Good 2" xfId="3" xr:uid="{00000000-0005-0000-0000-000001000000}"/>
    <cellStyle name="Normal" xfId="0" builtinId="0"/>
    <cellStyle name="Normal 2" xfId="2" xr:uid="{00000000-0005-0000-0000-000003000000}"/>
    <cellStyle name="Normal 3" xfId="1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oboklon.com/index.php?prodid=34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opLeftCell="A4" zoomScale="120" zoomScaleNormal="120" workbookViewId="0">
      <selection activeCell="F32" sqref="F32"/>
    </sheetView>
  </sheetViews>
  <sheetFormatPr defaultColWidth="9.140625" defaultRowHeight="15" x14ac:dyDescent="0.25"/>
  <cols>
    <col min="1" max="1" width="58.28515625" style="1" customWidth="1"/>
    <col min="2" max="2" width="17.42578125" style="2" bestFit="1" customWidth="1"/>
    <col min="3" max="3" width="16.42578125" style="2" customWidth="1"/>
    <col min="4" max="4" width="9.42578125" style="2" customWidth="1"/>
    <col min="5" max="5" width="9.140625" style="2"/>
    <col min="6" max="6" width="9.140625" style="1"/>
    <col min="7" max="7" width="8.140625" style="1" customWidth="1"/>
    <col min="8" max="16384" width="9.140625" style="1"/>
  </cols>
  <sheetData>
    <row r="1" spans="1:6" ht="15.75" x14ac:dyDescent="0.25">
      <c r="A1" s="33" t="s">
        <v>115</v>
      </c>
      <c r="B1" s="34"/>
      <c r="C1" s="34"/>
      <c r="D1" s="34"/>
      <c r="E1" s="34"/>
      <c r="F1" s="35"/>
    </row>
    <row r="2" spans="1:6" ht="42.6" customHeight="1" x14ac:dyDescent="0.25">
      <c r="A2" s="35"/>
      <c r="B2" s="34"/>
      <c r="C2" s="34"/>
      <c r="D2" s="34"/>
      <c r="E2" s="41" t="s">
        <v>35</v>
      </c>
      <c r="F2" s="41" t="s">
        <v>35</v>
      </c>
    </row>
    <row r="3" spans="1:6" x14ac:dyDescent="0.25">
      <c r="A3" s="18" t="s">
        <v>29</v>
      </c>
      <c r="B3" s="19"/>
      <c r="C3" s="39"/>
      <c r="D3" s="18">
        <v>20000</v>
      </c>
      <c r="E3" s="19"/>
      <c r="F3" s="39"/>
    </row>
    <row r="4" spans="1:6" x14ac:dyDescent="0.25">
      <c r="A4" s="18"/>
      <c r="B4" s="19"/>
      <c r="C4" s="39"/>
      <c r="D4" s="18"/>
      <c r="E4" s="19"/>
      <c r="F4" s="39"/>
    </row>
    <row r="5" spans="1:6" x14ac:dyDescent="0.25">
      <c r="A5" s="18" t="s">
        <v>15</v>
      </c>
      <c r="B5" s="19" t="s">
        <v>27</v>
      </c>
      <c r="C5" s="39">
        <v>52906</v>
      </c>
      <c r="D5" s="18">
        <v>80</v>
      </c>
      <c r="E5" s="19">
        <v>1100</v>
      </c>
      <c r="F5" s="39">
        <v>88000</v>
      </c>
    </row>
    <row r="6" spans="1:6" x14ac:dyDescent="0.25">
      <c r="A6" s="18" t="s">
        <v>17</v>
      </c>
      <c r="B6" s="19" t="s">
        <v>16</v>
      </c>
      <c r="C6" s="39">
        <v>19201</v>
      </c>
      <c r="D6" s="18">
        <v>20</v>
      </c>
      <c r="E6" s="19">
        <v>240</v>
      </c>
      <c r="F6" s="39">
        <v>4800</v>
      </c>
    </row>
    <row r="7" spans="1:6" x14ac:dyDescent="0.25">
      <c r="A7" s="18" t="s">
        <v>18</v>
      </c>
      <c r="B7" s="19" t="s">
        <v>16</v>
      </c>
      <c r="C7" s="39">
        <v>19073</v>
      </c>
      <c r="D7" s="18">
        <v>80</v>
      </c>
      <c r="E7" s="19">
        <v>160</v>
      </c>
      <c r="F7" s="39">
        <v>12800</v>
      </c>
    </row>
    <row r="8" spans="1:6" x14ac:dyDescent="0.25">
      <c r="A8" s="18" t="s">
        <v>19</v>
      </c>
      <c r="B8" s="19" t="s">
        <v>16</v>
      </c>
      <c r="C8" s="39">
        <v>1020953</v>
      </c>
      <c r="D8" s="18">
        <v>10</v>
      </c>
      <c r="E8" s="19">
        <v>515</v>
      </c>
      <c r="F8" s="39">
        <v>5150</v>
      </c>
    </row>
    <row r="9" spans="1:6" x14ac:dyDescent="0.25">
      <c r="A9" s="42"/>
      <c r="B9" s="42"/>
      <c r="C9" s="43"/>
      <c r="D9" s="42"/>
      <c r="E9" s="42"/>
      <c r="F9" s="43"/>
    </row>
    <row r="10" spans="1:6" x14ac:dyDescent="0.25">
      <c r="A10" s="27" t="s">
        <v>0</v>
      </c>
      <c r="B10" s="28" t="s">
        <v>23</v>
      </c>
      <c r="C10" s="39" t="s">
        <v>21</v>
      </c>
      <c r="D10" s="27">
        <v>10</v>
      </c>
      <c r="E10" s="28">
        <v>150</v>
      </c>
      <c r="F10" s="39">
        <v>1500</v>
      </c>
    </row>
    <row r="11" spans="1:6" x14ac:dyDescent="0.25">
      <c r="A11" s="18" t="s">
        <v>1</v>
      </c>
      <c r="B11" s="19" t="s">
        <v>23</v>
      </c>
      <c r="C11" s="39" t="s">
        <v>22</v>
      </c>
      <c r="D11" s="18">
        <v>40</v>
      </c>
      <c r="E11" s="19">
        <v>250</v>
      </c>
      <c r="F11" s="39">
        <v>10000</v>
      </c>
    </row>
    <row r="12" spans="1:6" x14ac:dyDescent="0.25">
      <c r="A12" s="20" t="s">
        <v>2</v>
      </c>
      <c r="B12" s="29" t="s">
        <v>23</v>
      </c>
      <c r="C12" s="39">
        <v>95040450</v>
      </c>
      <c r="D12" s="39">
        <v>40</v>
      </c>
      <c r="E12" s="38">
        <v>130</v>
      </c>
      <c r="F12" s="39">
        <v>5200</v>
      </c>
    </row>
    <row r="13" spans="1:6" x14ac:dyDescent="0.25">
      <c r="A13" s="20" t="s">
        <v>3</v>
      </c>
      <c r="B13" s="29" t="s">
        <v>23</v>
      </c>
      <c r="C13" s="39">
        <v>97002540</v>
      </c>
      <c r="D13" s="39">
        <v>15</v>
      </c>
      <c r="E13" s="38">
        <v>180</v>
      </c>
      <c r="F13" s="39">
        <v>2700</v>
      </c>
    </row>
    <row r="14" spans="1:6" x14ac:dyDescent="0.25">
      <c r="A14" s="20" t="s">
        <v>4</v>
      </c>
      <c r="B14" s="29" t="s">
        <v>23</v>
      </c>
      <c r="C14" s="39">
        <v>97002534</v>
      </c>
      <c r="D14" s="39">
        <v>8</v>
      </c>
      <c r="E14" s="38">
        <v>150</v>
      </c>
      <c r="F14" s="39">
        <v>1200</v>
      </c>
    </row>
    <row r="15" spans="1:6" x14ac:dyDescent="0.25">
      <c r="A15" s="18" t="s">
        <v>28</v>
      </c>
      <c r="B15" s="19" t="s">
        <v>24</v>
      </c>
      <c r="C15" s="39">
        <v>8045</v>
      </c>
      <c r="D15" s="18">
        <v>50</v>
      </c>
      <c r="E15" s="19">
        <v>200</v>
      </c>
      <c r="F15" s="39">
        <v>10000</v>
      </c>
    </row>
    <row r="16" spans="1:6" x14ac:dyDescent="0.25">
      <c r="A16" s="44"/>
      <c r="B16" s="44"/>
      <c r="C16" s="43"/>
      <c r="D16" s="44"/>
      <c r="E16" s="44"/>
      <c r="F16" s="43"/>
    </row>
    <row r="17" spans="1:6" x14ac:dyDescent="0.25">
      <c r="A17" s="18" t="s">
        <v>9</v>
      </c>
      <c r="B17" s="19" t="s">
        <v>25</v>
      </c>
      <c r="C17" s="39"/>
      <c r="D17" s="18">
        <v>3</v>
      </c>
      <c r="E17" s="19">
        <v>35</v>
      </c>
      <c r="F17" s="39">
        <v>105</v>
      </c>
    </row>
    <row r="18" spans="1:6" x14ac:dyDescent="0.25">
      <c r="A18" s="18" t="s">
        <v>10</v>
      </c>
      <c r="B18" s="19" t="s">
        <v>25</v>
      </c>
      <c r="C18" s="39"/>
      <c r="D18" s="18">
        <v>4</v>
      </c>
      <c r="E18" s="19">
        <v>35</v>
      </c>
      <c r="F18" s="39">
        <v>140</v>
      </c>
    </row>
    <row r="19" spans="1:6" x14ac:dyDescent="0.25">
      <c r="A19" s="18" t="s">
        <v>8</v>
      </c>
      <c r="B19" s="19" t="s">
        <v>25</v>
      </c>
      <c r="C19" s="39"/>
      <c r="D19" s="18">
        <v>10</v>
      </c>
      <c r="E19" s="19">
        <v>500</v>
      </c>
      <c r="F19" s="39">
        <v>5000</v>
      </c>
    </row>
    <row r="20" spans="1:6" x14ac:dyDescent="0.25">
      <c r="A20" s="18" t="s">
        <v>11</v>
      </c>
      <c r="B20" s="19" t="s">
        <v>25</v>
      </c>
      <c r="C20" s="39"/>
      <c r="D20" s="18">
        <v>5</v>
      </c>
      <c r="E20" s="19">
        <v>30</v>
      </c>
      <c r="F20" s="39">
        <v>150</v>
      </c>
    </row>
    <row r="21" spans="1:6" x14ac:dyDescent="0.25">
      <c r="A21" s="25" t="s">
        <v>12</v>
      </c>
      <c r="B21" s="26" t="s">
        <v>25</v>
      </c>
      <c r="C21" s="39"/>
      <c r="D21" s="25">
        <v>3</v>
      </c>
      <c r="E21" s="26">
        <v>30</v>
      </c>
      <c r="F21" s="39">
        <v>90</v>
      </c>
    </row>
    <row r="22" spans="1:6" x14ac:dyDescent="0.25">
      <c r="A22" s="27" t="s">
        <v>13</v>
      </c>
      <c r="B22" s="28" t="s">
        <v>25</v>
      </c>
      <c r="C22" s="39"/>
      <c r="D22" s="27">
        <v>6</v>
      </c>
      <c r="E22" s="28">
        <v>500</v>
      </c>
      <c r="F22" s="39">
        <v>3000</v>
      </c>
    </row>
    <row r="23" spans="1:6" x14ac:dyDescent="0.25">
      <c r="A23" s="18" t="s">
        <v>14</v>
      </c>
      <c r="B23" s="19" t="s">
        <v>26</v>
      </c>
      <c r="C23" s="39">
        <v>4444434</v>
      </c>
      <c r="D23" s="18">
        <v>20</v>
      </c>
      <c r="E23" s="19">
        <v>2000</v>
      </c>
      <c r="F23" s="39">
        <v>40000</v>
      </c>
    </row>
    <row r="24" spans="1:6" x14ac:dyDescent="0.25">
      <c r="A24" s="45"/>
      <c r="B24" s="45"/>
      <c r="C24" s="43"/>
      <c r="D24" s="43"/>
      <c r="E24" s="43"/>
      <c r="F24" s="43"/>
    </row>
    <row r="25" spans="1:6" x14ac:dyDescent="0.25">
      <c r="A25" s="20" t="s">
        <v>5</v>
      </c>
      <c r="B25" s="29" t="s">
        <v>20</v>
      </c>
      <c r="C25" s="39">
        <v>9155368001</v>
      </c>
      <c r="D25" s="39">
        <v>200</v>
      </c>
      <c r="E25" s="38">
        <v>450</v>
      </c>
      <c r="F25" s="39">
        <v>90000</v>
      </c>
    </row>
    <row r="26" spans="1:6" x14ac:dyDescent="0.25">
      <c r="A26" s="20" t="s">
        <v>6</v>
      </c>
      <c r="B26" s="29" t="s">
        <v>20</v>
      </c>
      <c r="C26" s="39">
        <v>9155376001</v>
      </c>
      <c r="D26" s="39">
        <v>10</v>
      </c>
      <c r="E26" s="38">
        <v>450</v>
      </c>
      <c r="F26" s="39">
        <v>45000</v>
      </c>
    </row>
    <row r="27" spans="1:6" x14ac:dyDescent="0.25">
      <c r="A27" s="18" t="s">
        <v>7</v>
      </c>
      <c r="B27" s="19" t="s">
        <v>20</v>
      </c>
      <c r="C27" s="39">
        <v>6754155001</v>
      </c>
      <c r="D27" s="18">
        <v>105</v>
      </c>
      <c r="E27" s="19">
        <v>450</v>
      </c>
      <c r="F27" s="39">
        <v>47500</v>
      </c>
    </row>
    <row r="28" spans="1:6" x14ac:dyDescent="0.25">
      <c r="A28" s="44"/>
      <c r="B28" s="44"/>
      <c r="C28" s="43"/>
      <c r="D28" s="44"/>
      <c r="E28" s="44"/>
      <c r="F28" s="43"/>
    </row>
    <row r="29" spans="1:6" x14ac:dyDescent="0.25">
      <c r="A29" s="18" t="s">
        <v>30</v>
      </c>
      <c r="B29" s="19" t="s">
        <v>32</v>
      </c>
      <c r="C29" s="39" t="s">
        <v>31</v>
      </c>
      <c r="D29" s="18">
        <v>20</v>
      </c>
      <c r="E29" s="19">
        <v>250</v>
      </c>
      <c r="F29" s="39">
        <v>5000</v>
      </c>
    </row>
    <row r="30" spans="1:6" x14ac:dyDescent="0.25">
      <c r="A30" s="18" t="s">
        <v>34</v>
      </c>
      <c r="B30" s="19" t="s">
        <v>33</v>
      </c>
      <c r="C30" s="39" t="s">
        <v>33</v>
      </c>
      <c r="D30" s="18">
        <v>5</v>
      </c>
      <c r="E30" s="19">
        <v>200</v>
      </c>
      <c r="F30" s="39">
        <v>1000</v>
      </c>
    </row>
    <row r="32" spans="1:6" x14ac:dyDescent="0.25">
      <c r="C32" s="50" t="s">
        <v>116</v>
      </c>
      <c r="D32" s="50"/>
      <c r="E32" s="50"/>
      <c r="F32" s="48">
        <f>SUM(F5:F30)</f>
        <v>378335</v>
      </c>
    </row>
  </sheetData>
  <hyperlinks>
    <hyperlink ref="B29" r:id="rId1" display="https://roboklon.com/index.php?prodid=349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9"/>
  <sheetViews>
    <sheetView workbookViewId="0">
      <selection activeCell="D7" sqref="D7"/>
    </sheetView>
  </sheetViews>
  <sheetFormatPr defaultColWidth="8.85546875" defaultRowHeight="15" x14ac:dyDescent="0.25"/>
  <cols>
    <col min="1" max="1" width="19.7109375" customWidth="1"/>
    <col min="2" max="2" width="52.28515625" customWidth="1"/>
    <col min="3" max="3" width="15.28515625" customWidth="1"/>
    <col min="6" max="6" width="14.140625" customWidth="1"/>
    <col min="7" max="7" width="11.140625" customWidth="1"/>
    <col min="8" max="8" width="13.5703125" customWidth="1"/>
    <col min="9" max="9" width="13.140625" customWidth="1"/>
  </cols>
  <sheetData>
    <row r="2" spans="1:9" x14ac:dyDescent="0.25">
      <c r="A2" s="51"/>
      <c r="B2" s="51"/>
      <c r="C2" s="51"/>
    </row>
    <row r="3" spans="1:9" x14ac:dyDescent="0.25">
      <c r="A3" s="52"/>
      <c r="B3" s="53" t="s">
        <v>87</v>
      </c>
      <c r="C3" s="54"/>
      <c r="D3" s="4"/>
      <c r="E3" s="5"/>
      <c r="F3" s="5"/>
      <c r="G3" s="3"/>
      <c r="H3" s="3"/>
      <c r="I3" s="3"/>
    </row>
    <row r="4" spans="1:9" x14ac:dyDescent="0.25">
      <c r="A4" s="52"/>
      <c r="B4" s="52"/>
      <c r="C4" s="54"/>
      <c r="D4" s="4"/>
      <c r="E4" s="5"/>
      <c r="F4" s="5"/>
      <c r="G4" s="3"/>
      <c r="H4" s="3"/>
      <c r="I4" s="3"/>
    </row>
    <row r="5" spans="1:9" x14ac:dyDescent="0.25">
      <c r="A5" s="6"/>
      <c r="B5" s="6"/>
      <c r="C5" s="3"/>
      <c r="D5" s="7"/>
      <c r="E5" s="8"/>
      <c r="F5" s="9"/>
      <c r="G5" s="10"/>
      <c r="H5" s="10">
        <f>SUM(H7:H28)</f>
        <v>9487.5380370853363</v>
      </c>
      <c r="I5" s="11">
        <f>SUM(I7:I28)</f>
        <v>5.6249729000527951E-3</v>
      </c>
    </row>
    <row r="6" spans="1:9" x14ac:dyDescent="0.25">
      <c r="A6" s="12" t="s">
        <v>36</v>
      </c>
      <c r="B6" s="13" t="s">
        <v>37</v>
      </c>
      <c r="C6" s="12" t="s">
        <v>38</v>
      </c>
      <c r="D6" s="14" t="s">
        <v>39</v>
      </c>
      <c r="E6" s="15" t="s">
        <v>40</v>
      </c>
      <c r="F6" s="16" t="s">
        <v>41</v>
      </c>
      <c r="G6" s="17" t="s">
        <v>42</v>
      </c>
      <c r="H6" s="17" t="s">
        <v>43</v>
      </c>
      <c r="I6" s="12" t="s">
        <v>44</v>
      </c>
    </row>
    <row r="7" spans="1:9" x14ac:dyDescent="0.25">
      <c r="A7" s="18" t="s">
        <v>45</v>
      </c>
      <c r="B7" s="19" t="s">
        <v>46</v>
      </c>
      <c r="C7" s="20"/>
      <c r="D7" s="21">
        <v>2000</v>
      </c>
      <c r="E7" s="22">
        <v>13</v>
      </c>
      <c r="F7" s="22">
        <f>D7*E7</f>
        <v>26000</v>
      </c>
      <c r="G7" s="23">
        <v>0.86</v>
      </c>
      <c r="H7" s="24">
        <f>G7*D7</f>
        <v>1720</v>
      </c>
      <c r="I7" s="37">
        <v>5.0000000000000002E-5</v>
      </c>
    </row>
    <row r="8" spans="1:9" x14ac:dyDescent="0.25">
      <c r="A8" s="18" t="s">
        <v>47</v>
      </c>
      <c r="B8" s="19" t="s">
        <v>48</v>
      </c>
      <c r="C8" s="20"/>
      <c r="D8" s="21">
        <v>10000</v>
      </c>
      <c r="E8" s="22">
        <v>1.288056206088994</v>
      </c>
      <c r="F8" s="22">
        <f t="shared" ref="F8:F27" si="0">D8*E8</f>
        <v>12880.562060889939</v>
      </c>
      <c r="G8" s="23">
        <v>0.12</v>
      </c>
      <c r="H8" s="24">
        <f t="shared" ref="H8:H27" si="1">G8*D8</f>
        <v>1200</v>
      </c>
      <c r="I8" s="37"/>
    </row>
    <row r="9" spans="1:9" x14ac:dyDescent="0.25">
      <c r="A9" s="18" t="s">
        <v>49</v>
      </c>
      <c r="B9" s="19" t="s">
        <v>50</v>
      </c>
      <c r="C9" s="20"/>
      <c r="D9" s="21">
        <v>20000</v>
      </c>
      <c r="E9" s="22">
        <v>0.35</v>
      </c>
      <c r="F9" s="22">
        <f t="shared" si="0"/>
        <v>7000</v>
      </c>
      <c r="G9" s="23">
        <v>5.0000000000000001E-3</v>
      </c>
      <c r="H9" s="24">
        <f t="shared" si="1"/>
        <v>100</v>
      </c>
      <c r="I9" s="37"/>
    </row>
    <row r="10" spans="1:9" x14ac:dyDescent="0.25">
      <c r="A10" s="18" t="s">
        <v>51</v>
      </c>
      <c r="B10" s="19" t="s">
        <v>52</v>
      </c>
      <c r="C10" s="20"/>
      <c r="D10" s="21">
        <v>100</v>
      </c>
      <c r="E10" s="22">
        <v>6</v>
      </c>
      <c r="F10" s="22">
        <f t="shared" si="0"/>
        <v>600</v>
      </c>
      <c r="G10" s="23">
        <v>1</v>
      </c>
      <c r="H10" s="24">
        <f t="shared" si="1"/>
        <v>100</v>
      </c>
      <c r="I10" s="37"/>
    </row>
    <row r="11" spans="1:9" x14ac:dyDescent="0.25">
      <c r="A11" s="18" t="s">
        <v>53</v>
      </c>
      <c r="B11" s="19" t="s">
        <v>54</v>
      </c>
      <c r="C11" s="20"/>
      <c r="D11" s="21">
        <v>15000</v>
      </c>
      <c r="E11" s="22">
        <v>0.8</v>
      </c>
      <c r="F11" s="22">
        <f t="shared" si="0"/>
        <v>12000</v>
      </c>
      <c r="G11" s="23">
        <v>0.11467022493328199</v>
      </c>
      <c r="H11" s="24">
        <f t="shared" si="1"/>
        <v>1720.05337399923</v>
      </c>
      <c r="I11" s="37">
        <v>1.1256118947769701E-3</v>
      </c>
    </row>
    <row r="12" spans="1:9" x14ac:dyDescent="0.25">
      <c r="A12" s="18" t="s">
        <v>55</v>
      </c>
      <c r="B12" s="19" t="s">
        <v>56</v>
      </c>
      <c r="C12" s="20"/>
      <c r="D12" s="21">
        <v>15000</v>
      </c>
      <c r="E12" s="22">
        <v>0.8</v>
      </c>
      <c r="F12" s="22">
        <f t="shared" si="0"/>
        <v>12000</v>
      </c>
      <c r="G12" s="23">
        <v>0.11467022493328199</v>
      </c>
      <c r="H12" s="24">
        <f t="shared" si="1"/>
        <v>1720.05337399923</v>
      </c>
      <c r="I12" s="37">
        <v>1.1256118947769701E-3</v>
      </c>
    </row>
    <row r="13" spans="1:9" x14ac:dyDescent="0.25">
      <c r="A13" s="18" t="s">
        <v>57</v>
      </c>
      <c r="B13" s="19" t="s">
        <v>58</v>
      </c>
      <c r="C13" s="20"/>
      <c r="D13" s="21">
        <v>5000</v>
      </c>
      <c r="E13" s="22">
        <v>0.8</v>
      </c>
      <c r="F13" s="22">
        <f t="shared" si="0"/>
        <v>4000</v>
      </c>
      <c r="G13" s="23">
        <v>0.11467022493328199</v>
      </c>
      <c r="H13" s="24">
        <f t="shared" si="1"/>
        <v>573.35112466640999</v>
      </c>
      <c r="I13" s="37">
        <v>1.1256118947769701E-3</v>
      </c>
    </row>
    <row r="14" spans="1:9" x14ac:dyDescent="0.25">
      <c r="A14" s="25" t="s">
        <v>59</v>
      </c>
      <c r="B14" s="26" t="s">
        <v>60</v>
      </c>
      <c r="C14" s="20"/>
      <c r="D14" s="21">
        <v>5000</v>
      </c>
      <c r="E14" s="22">
        <v>0.8</v>
      </c>
      <c r="F14" s="22">
        <f t="shared" si="0"/>
        <v>4000</v>
      </c>
      <c r="G14" s="23">
        <v>0.11467022493328199</v>
      </c>
      <c r="H14" s="24">
        <f t="shared" si="1"/>
        <v>573.35112466640999</v>
      </c>
      <c r="I14" s="37">
        <v>1.1256118947769701E-3</v>
      </c>
    </row>
    <row r="15" spans="1:9" x14ac:dyDescent="0.25">
      <c r="A15" s="27" t="s">
        <v>61</v>
      </c>
      <c r="B15" s="28" t="s">
        <v>62</v>
      </c>
      <c r="C15" s="20"/>
      <c r="D15" s="21">
        <v>50000</v>
      </c>
      <c r="E15" s="22">
        <v>6.6000000000000003E-2</v>
      </c>
      <c r="F15" s="22">
        <f t="shared" si="0"/>
        <v>3300</v>
      </c>
      <c r="G15" s="23">
        <v>7.0700762039437497E-3</v>
      </c>
      <c r="H15" s="24">
        <f t="shared" si="1"/>
        <v>353.50381019718748</v>
      </c>
      <c r="I15" s="55">
        <v>3.2418493204493698E-5</v>
      </c>
    </row>
    <row r="16" spans="1:9" x14ac:dyDescent="0.25">
      <c r="A16" s="18" t="s">
        <v>63</v>
      </c>
      <c r="B16" s="19" t="s">
        <v>64</v>
      </c>
      <c r="C16" s="20"/>
      <c r="D16" s="21">
        <v>50000</v>
      </c>
      <c r="E16" s="22">
        <v>6.6000000000000003E-2</v>
      </c>
      <c r="F16" s="22">
        <f t="shared" si="0"/>
        <v>3300</v>
      </c>
      <c r="G16" s="23">
        <v>7.0700762039437497E-3</v>
      </c>
      <c r="H16" s="24">
        <f t="shared" si="1"/>
        <v>353.50381019718748</v>
      </c>
      <c r="I16" s="55">
        <v>3.2418493204493698E-5</v>
      </c>
    </row>
    <row r="17" spans="1:9" x14ac:dyDescent="0.25">
      <c r="A17" s="20" t="s">
        <v>65</v>
      </c>
      <c r="B17" s="29" t="s">
        <v>66</v>
      </c>
      <c r="C17" s="20"/>
      <c r="D17" s="21">
        <v>25000</v>
      </c>
      <c r="E17" s="22">
        <v>6.6000000000000003E-2</v>
      </c>
      <c r="F17" s="22">
        <f t="shared" si="0"/>
        <v>1650</v>
      </c>
      <c r="G17" s="23">
        <v>7.0700762039437497E-3</v>
      </c>
      <c r="H17" s="24">
        <f t="shared" si="1"/>
        <v>176.75190509859374</v>
      </c>
      <c r="I17" s="55">
        <v>3.2418493204493698E-5</v>
      </c>
    </row>
    <row r="18" spans="1:9" x14ac:dyDescent="0.25">
      <c r="A18" s="20" t="s">
        <v>67</v>
      </c>
      <c r="B18" s="29" t="s">
        <v>68</v>
      </c>
      <c r="C18" s="20"/>
      <c r="D18" s="21">
        <v>25000</v>
      </c>
      <c r="E18" s="22">
        <v>6.6000000000000003E-2</v>
      </c>
      <c r="F18" s="22">
        <f t="shared" si="0"/>
        <v>1650</v>
      </c>
      <c r="G18" s="23">
        <v>7.0700762039437497E-3</v>
      </c>
      <c r="H18" s="24">
        <f t="shared" si="1"/>
        <v>176.75190509859374</v>
      </c>
      <c r="I18" s="55">
        <v>3.2418493204493698E-5</v>
      </c>
    </row>
    <row r="19" spans="1:9" x14ac:dyDescent="0.25">
      <c r="A19" s="20" t="s">
        <v>69</v>
      </c>
      <c r="B19" s="29" t="s">
        <v>70</v>
      </c>
      <c r="C19" s="20"/>
      <c r="D19" s="21">
        <v>10000</v>
      </c>
      <c r="E19" s="22">
        <v>0.65948400000000007</v>
      </c>
      <c r="F19" s="22">
        <f t="shared" si="0"/>
        <v>6594.8400000000011</v>
      </c>
      <c r="G19" s="23">
        <v>4.20544022906228E-3</v>
      </c>
      <c r="H19" s="24">
        <f t="shared" si="1"/>
        <v>42.054402290622797</v>
      </c>
      <c r="I19" s="55">
        <v>3.8212837031734702E-5</v>
      </c>
    </row>
    <row r="20" spans="1:9" x14ac:dyDescent="0.25">
      <c r="A20" s="20" t="s">
        <v>71</v>
      </c>
      <c r="B20" s="29" t="s">
        <v>72</v>
      </c>
      <c r="C20" s="20"/>
      <c r="D20" s="21">
        <v>10000</v>
      </c>
      <c r="E20" s="22">
        <v>0.65948400000000007</v>
      </c>
      <c r="F20" s="22">
        <f t="shared" si="0"/>
        <v>6594.8400000000011</v>
      </c>
      <c r="G20" s="23">
        <v>4.20544022906228E-3</v>
      </c>
      <c r="H20" s="24">
        <f t="shared" si="1"/>
        <v>42.054402290622797</v>
      </c>
      <c r="I20" s="55">
        <v>3.8212837031734702E-5</v>
      </c>
    </row>
    <row r="21" spans="1:9" x14ac:dyDescent="0.25">
      <c r="A21" s="20" t="s">
        <v>73</v>
      </c>
      <c r="B21" s="29" t="s">
        <v>74</v>
      </c>
      <c r="C21" s="20"/>
      <c r="D21" s="21">
        <v>10000</v>
      </c>
      <c r="E21" s="22">
        <v>0.65948400000000007</v>
      </c>
      <c r="F21" s="22">
        <f t="shared" si="0"/>
        <v>6594.8400000000011</v>
      </c>
      <c r="G21" s="23">
        <v>4.20544022906228E-3</v>
      </c>
      <c r="H21" s="24">
        <f t="shared" si="1"/>
        <v>42.054402290622797</v>
      </c>
      <c r="I21" s="55">
        <v>3.8212837031734702E-5</v>
      </c>
    </row>
    <row r="22" spans="1:9" x14ac:dyDescent="0.25">
      <c r="A22" s="20" t="s">
        <v>75</v>
      </c>
      <c r="B22" s="29" t="s">
        <v>76</v>
      </c>
      <c r="C22" s="20"/>
      <c r="D22" s="21">
        <v>10000</v>
      </c>
      <c r="E22" s="22">
        <v>0.65948400000000007</v>
      </c>
      <c r="F22" s="22">
        <f t="shared" si="0"/>
        <v>6594.8400000000011</v>
      </c>
      <c r="G22" s="23">
        <v>4.20544022906228E-3</v>
      </c>
      <c r="H22" s="24">
        <f t="shared" si="1"/>
        <v>42.054402290622797</v>
      </c>
      <c r="I22" s="55">
        <v>3.8212837031734702E-5</v>
      </c>
    </row>
    <row r="23" spans="1:9" x14ac:dyDescent="0.25">
      <c r="A23" s="20" t="s">
        <v>77</v>
      </c>
      <c r="B23" s="29" t="s">
        <v>78</v>
      </c>
      <c r="C23" s="20"/>
      <c r="D23" s="21">
        <v>2000</v>
      </c>
      <c r="E23" s="22">
        <v>0.42824074074074098</v>
      </c>
      <c r="F23" s="22">
        <f t="shared" si="0"/>
        <v>856.48148148148198</v>
      </c>
      <c r="G23" s="23">
        <v>0.01</v>
      </c>
      <c r="H23" s="24">
        <f t="shared" si="1"/>
        <v>20</v>
      </c>
      <c r="I23" s="37"/>
    </row>
    <row r="24" spans="1:9" x14ac:dyDescent="0.25">
      <c r="A24" s="20" t="s">
        <v>79</v>
      </c>
      <c r="B24" s="29" t="s">
        <v>80</v>
      </c>
      <c r="C24" s="20"/>
      <c r="D24" s="21">
        <v>100</v>
      </c>
      <c r="E24" s="22">
        <v>25</v>
      </c>
      <c r="F24" s="22">
        <f t="shared" si="0"/>
        <v>2500</v>
      </c>
      <c r="G24" s="23">
        <v>0.02</v>
      </c>
      <c r="H24" s="24">
        <f t="shared" si="1"/>
        <v>2</v>
      </c>
      <c r="I24" s="37">
        <v>5.0000000000000002E-5</v>
      </c>
    </row>
    <row r="25" spans="1:9" x14ac:dyDescent="0.25">
      <c r="A25" s="20" t="s">
        <v>81</v>
      </c>
      <c r="B25" s="29" t="s">
        <v>82</v>
      </c>
      <c r="C25" s="20"/>
      <c r="D25" s="21">
        <v>1000</v>
      </c>
      <c r="E25" s="22">
        <v>0.82175925925925897</v>
      </c>
      <c r="F25" s="22">
        <f t="shared" si="0"/>
        <v>821.75925925925901</v>
      </c>
      <c r="G25" s="23">
        <v>0.33</v>
      </c>
      <c r="H25" s="24">
        <f t="shared" si="1"/>
        <v>330</v>
      </c>
      <c r="I25" s="37">
        <v>7.3999999999999999E-4</v>
      </c>
    </row>
    <row r="26" spans="1:9" x14ac:dyDescent="0.25">
      <c r="A26" s="20" t="s">
        <v>83</v>
      </c>
      <c r="B26" s="29" t="s">
        <v>84</v>
      </c>
      <c r="C26" s="20"/>
      <c r="D26" s="21">
        <v>50</v>
      </c>
      <c r="E26" s="22">
        <v>6.1774744027303825</v>
      </c>
      <c r="F26" s="22">
        <f t="shared" si="0"/>
        <v>308.87372013651913</v>
      </c>
      <c r="G26" s="23">
        <v>2</v>
      </c>
      <c r="H26" s="24">
        <f t="shared" si="1"/>
        <v>100</v>
      </c>
      <c r="I26" s="37"/>
    </row>
    <row r="27" spans="1:9" x14ac:dyDescent="0.25">
      <c r="A27" s="20" t="s">
        <v>85</v>
      </c>
      <c r="B27" s="29" t="s">
        <v>86</v>
      </c>
      <c r="C27" s="20"/>
      <c r="D27" s="21">
        <v>50</v>
      </c>
      <c r="E27" s="22">
        <v>30.284414106939703</v>
      </c>
      <c r="F27" s="22">
        <f t="shared" si="0"/>
        <v>1514.2207053469851</v>
      </c>
      <c r="G27" s="23">
        <v>2</v>
      </c>
      <c r="H27" s="24">
        <f t="shared" si="1"/>
        <v>100</v>
      </c>
      <c r="I27" s="37"/>
    </row>
    <row r="29" spans="1:9" x14ac:dyDescent="0.25">
      <c r="D29" s="49" t="s">
        <v>116</v>
      </c>
      <c r="E29" s="47"/>
      <c r="F29" s="36">
        <f>SUM(F7:F28)</f>
        <v>120761.25722711417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22"/>
  <sheetViews>
    <sheetView zoomScale="120" zoomScaleNormal="120" workbookViewId="0">
      <selection activeCell="J11" sqref="J11"/>
    </sheetView>
  </sheetViews>
  <sheetFormatPr defaultColWidth="8.85546875" defaultRowHeight="15" x14ac:dyDescent="0.25"/>
  <cols>
    <col min="2" max="2" width="92.5703125" customWidth="1"/>
    <col min="3" max="3" width="35.5703125" customWidth="1"/>
    <col min="4" max="4" width="16.7109375" customWidth="1"/>
    <col min="5" max="5" width="13.85546875" customWidth="1"/>
    <col min="6" max="6" width="14" customWidth="1"/>
  </cols>
  <sheetData>
    <row r="3" spans="1:6" ht="21" x14ac:dyDescent="0.25">
      <c r="A3" s="30"/>
      <c r="B3" s="32" t="s">
        <v>113</v>
      </c>
      <c r="C3" s="33"/>
      <c r="D3" s="33"/>
    </row>
    <row r="4" spans="1:6" ht="30" x14ac:dyDescent="0.25">
      <c r="A4" s="31"/>
      <c r="D4" s="56" t="s">
        <v>117</v>
      </c>
      <c r="E4" s="40" t="s">
        <v>88</v>
      </c>
      <c r="F4" s="40" t="s">
        <v>114</v>
      </c>
    </row>
    <row r="5" spans="1:6" x14ac:dyDescent="0.25">
      <c r="A5" s="18"/>
      <c r="B5" s="19" t="s">
        <v>89</v>
      </c>
      <c r="C5" s="18" t="s">
        <v>90</v>
      </c>
      <c r="D5" s="18">
        <v>200</v>
      </c>
      <c r="E5" s="19">
        <v>500</v>
      </c>
      <c r="F5" s="18">
        <f>E5*D5</f>
        <v>100000</v>
      </c>
    </row>
    <row r="6" spans="1:6" x14ac:dyDescent="0.25">
      <c r="A6" s="18"/>
      <c r="B6" s="19" t="s">
        <v>91</v>
      </c>
      <c r="C6" s="18" t="s">
        <v>90</v>
      </c>
      <c r="D6" s="18">
        <v>200</v>
      </c>
      <c r="E6" s="19">
        <v>150</v>
      </c>
      <c r="F6" s="18">
        <f>E6*D6</f>
        <v>30000</v>
      </c>
    </row>
    <row r="7" spans="1:6" x14ac:dyDescent="0.25">
      <c r="A7" s="18"/>
      <c r="B7" s="19" t="s">
        <v>92</v>
      </c>
      <c r="C7" s="18" t="s">
        <v>93</v>
      </c>
      <c r="D7" s="18">
        <v>50</v>
      </c>
      <c r="E7" s="19">
        <v>50</v>
      </c>
      <c r="F7" s="18">
        <f>E7*D7</f>
        <v>2500</v>
      </c>
    </row>
    <row r="8" spans="1:6" x14ac:dyDescent="0.25">
      <c r="A8" s="18"/>
      <c r="B8" s="19" t="s">
        <v>94</v>
      </c>
      <c r="C8" s="18" t="s">
        <v>93</v>
      </c>
      <c r="D8" s="18">
        <v>50</v>
      </c>
      <c r="E8" s="19">
        <v>30</v>
      </c>
      <c r="F8" s="18">
        <f>E8*D8</f>
        <v>1500</v>
      </c>
    </row>
    <row r="9" spans="1:6" x14ac:dyDescent="0.25">
      <c r="A9" s="18"/>
      <c r="B9" s="19" t="s">
        <v>95</v>
      </c>
      <c r="C9" s="18" t="s">
        <v>96</v>
      </c>
      <c r="D9" s="18">
        <v>800</v>
      </c>
      <c r="E9" s="19">
        <v>50</v>
      </c>
      <c r="F9" s="18">
        <f>E9*D9</f>
        <v>40000</v>
      </c>
    </row>
    <row r="10" spans="1:6" x14ac:dyDescent="0.25">
      <c r="A10" s="18"/>
      <c r="B10" s="19" t="s">
        <v>97</v>
      </c>
      <c r="C10" s="18" t="s">
        <v>98</v>
      </c>
      <c r="D10" s="18">
        <v>20000</v>
      </c>
      <c r="E10" s="19">
        <v>2</v>
      </c>
      <c r="F10" s="18">
        <f>E10*D10</f>
        <v>40000</v>
      </c>
    </row>
    <row r="11" spans="1:6" x14ac:dyDescent="0.25">
      <c r="A11" s="18"/>
      <c r="B11" s="19" t="s">
        <v>99</v>
      </c>
      <c r="C11" s="18" t="s">
        <v>100</v>
      </c>
      <c r="D11" s="18">
        <v>400</v>
      </c>
      <c r="E11" s="19">
        <v>50</v>
      </c>
      <c r="F11" s="18">
        <f>E11*D11</f>
        <v>20000</v>
      </c>
    </row>
    <row r="12" spans="1:6" x14ac:dyDescent="0.25">
      <c r="A12" s="25"/>
      <c r="B12" s="26" t="s">
        <v>101</v>
      </c>
      <c r="C12" s="25" t="s">
        <v>118</v>
      </c>
      <c r="D12" s="25">
        <v>200</v>
      </c>
      <c r="E12" s="26">
        <v>25</v>
      </c>
      <c r="F12" s="25">
        <f>E12*D12</f>
        <v>5000</v>
      </c>
    </row>
    <row r="13" spans="1:6" x14ac:dyDescent="0.25">
      <c r="A13" s="27"/>
      <c r="B13" s="28" t="s">
        <v>102</v>
      </c>
      <c r="C13" s="27" t="s">
        <v>119</v>
      </c>
      <c r="D13" s="27">
        <v>400</v>
      </c>
      <c r="E13" s="28">
        <v>50</v>
      </c>
      <c r="F13" s="27">
        <f>E13*D13</f>
        <v>20000</v>
      </c>
    </row>
    <row r="14" spans="1:6" x14ac:dyDescent="0.25">
      <c r="A14" s="18"/>
      <c r="B14" s="19" t="s">
        <v>103</v>
      </c>
      <c r="C14" s="18" t="s">
        <v>120</v>
      </c>
      <c r="D14" s="18">
        <v>800</v>
      </c>
      <c r="E14" s="19">
        <v>50</v>
      </c>
      <c r="F14" s="18">
        <f>E14*D14</f>
        <v>40000</v>
      </c>
    </row>
    <row r="15" spans="1:6" x14ac:dyDescent="0.25">
      <c r="A15" s="20"/>
      <c r="B15" s="29" t="s">
        <v>104</v>
      </c>
      <c r="C15" s="20" t="s">
        <v>119</v>
      </c>
      <c r="D15" s="39">
        <v>400</v>
      </c>
      <c r="E15" s="38">
        <v>50</v>
      </c>
      <c r="F15" s="39">
        <f>E15*D15</f>
        <v>20000</v>
      </c>
    </row>
    <row r="16" spans="1:6" x14ac:dyDescent="0.25">
      <c r="A16" s="20"/>
      <c r="B16" s="29" t="s">
        <v>105</v>
      </c>
      <c r="C16" s="20" t="s">
        <v>119</v>
      </c>
      <c r="D16" s="39">
        <v>400</v>
      </c>
      <c r="E16" s="38">
        <v>50</v>
      </c>
      <c r="F16" s="39">
        <f>E16*D16</f>
        <v>20000</v>
      </c>
    </row>
    <row r="17" spans="1:6" x14ac:dyDescent="0.25">
      <c r="A17" s="18"/>
      <c r="B17" s="19" t="s">
        <v>106</v>
      </c>
      <c r="C17" s="18" t="s">
        <v>107</v>
      </c>
      <c r="D17" s="18">
        <v>400</v>
      </c>
      <c r="E17" s="19">
        <v>50</v>
      </c>
      <c r="F17" s="18">
        <f>E17*D17</f>
        <v>20000</v>
      </c>
    </row>
    <row r="18" spans="1:6" x14ac:dyDescent="0.25">
      <c r="A18" s="18"/>
      <c r="B18" s="19" t="s">
        <v>108</v>
      </c>
      <c r="C18" s="18" t="s">
        <v>121</v>
      </c>
      <c r="D18" s="18">
        <v>800</v>
      </c>
      <c r="E18" s="19">
        <v>25</v>
      </c>
      <c r="F18" s="18">
        <f>E18*D18</f>
        <v>20000</v>
      </c>
    </row>
    <row r="19" spans="1:6" x14ac:dyDescent="0.25">
      <c r="A19" s="18"/>
      <c r="B19" s="19" t="s">
        <v>109</v>
      </c>
      <c r="C19" s="18" t="s">
        <v>110</v>
      </c>
      <c r="D19" s="18">
        <v>20000</v>
      </c>
      <c r="E19" s="19">
        <v>0.5</v>
      </c>
      <c r="F19" s="18">
        <f>E19*D19</f>
        <v>10000</v>
      </c>
    </row>
    <row r="20" spans="1:6" x14ac:dyDescent="0.25">
      <c r="A20" s="18"/>
      <c r="B20" s="19" t="s">
        <v>111</v>
      </c>
      <c r="C20" s="18" t="s">
        <v>112</v>
      </c>
      <c r="D20" s="18">
        <v>100</v>
      </c>
      <c r="E20" s="19">
        <v>30</v>
      </c>
      <c r="F20" s="18">
        <f>E20*D20</f>
        <v>3000</v>
      </c>
    </row>
    <row r="22" spans="1:6" x14ac:dyDescent="0.25">
      <c r="C22" s="46" t="s">
        <v>116</v>
      </c>
      <c r="D22" s="46"/>
      <c r="E22" s="47"/>
      <c r="F22" s="48">
        <f>SUM(F5:F21)</f>
        <v>392000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038E7-5058-446C-B5E7-160A3BDDB118}">
  <dimension ref="A4:F23"/>
  <sheetViews>
    <sheetView workbookViewId="0">
      <selection activeCell="M17" sqref="M17"/>
    </sheetView>
  </sheetViews>
  <sheetFormatPr defaultRowHeight="15" x14ac:dyDescent="0.25"/>
  <cols>
    <col min="2" max="2" width="86.5703125" customWidth="1"/>
    <col min="3" max="3" width="37.140625" customWidth="1"/>
    <col min="4" max="4" width="12.140625" customWidth="1"/>
    <col min="5" max="5" width="12.85546875" customWidth="1"/>
    <col min="6" max="6" width="14.42578125" customWidth="1"/>
  </cols>
  <sheetData>
    <row r="4" spans="1:6" ht="21" x14ac:dyDescent="0.25">
      <c r="A4" s="30"/>
      <c r="B4" s="32" t="s">
        <v>122</v>
      </c>
      <c r="C4" s="33"/>
      <c r="D4" s="33"/>
    </row>
    <row r="5" spans="1:6" ht="45" x14ac:dyDescent="0.25">
      <c r="A5" s="31"/>
      <c r="D5" s="56" t="s">
        <v>117</v>
      </c>
      <c r="E5" s="40" t="s">
        <v>88</v>
      </c>
      <c r="F5" s="40" t="s">
        <v>114</v>
      </c>
    </row>
    <row r="6" spans="1:6" x14ac:dyDescent="0.25">
      <c r="A6" s="18"/>
      <c r="B6" s="19" t="s">
        <v>89</v>
      </c>
      <c r="C6" s="18" t="s">
        <v>134</v>
      </c>
      <c r="D6" s="18">
        <v>20</v>
      </c>
      <c r="E6" s="19">
        <v>500</v>
      </c>
      <c r="F6" s="18">
        <f>E6*D6</f>
        <v>10000</v>
      </c>
    </row>
    <row r="7" spans="1:6" x14ac:dyDescent="0.25">
      <c r="A7" s="18"/>
      <c r="B7" s="19" t="s">
        <v>91</v>
      </c>
      <c r="C7" s="18" t="s">
        <v>134</v>
      </c>
      <c r="D7" s="18">
        <v>20</v>
      </c>
      <c r="E7" s="19">
        <v>150</v>
      </c>
      <c r="F7" s="18">
        <f>E7*D7</f>
        <v>3000</v>
      </c>
    </row>
    <row r="8" spans="1:6" x14ac:dyDescent="0.25">
      <c r="A8" s="18"/>
      <c r="B8" s="19" t="s">
        <v>92</v>
      </c>
      <c r="C8" s="18" t="s">
        <v>126</v>
      </c>
      <c r="D8" s="18">
        <v>5</v>
      </c>
      <c r="E8" s="19">
        <v>50</v>
      </c>
      <c r="F8" s="18">
        <f>E8*D8</f>
        <v>250</v>
      </c>
    </row>
    <row r="9" spans="1:6" x14ac:dyDescent="0.25">
      <c r="A9" s="18"/>
      <c r="B9" s="19" t="s">
        <v>94</v>
      </c>
      <c r="C9" s="18" t="s">
        <v>126</v>
      </c>
      <c r="D9" s="18">
        <v>5</v>
      </c>
      <c r="E9" s="19">
        <v>30</v>
      </c>
      <c r="F9" s="18">
        <f>E9*D9</f>
        <v>150</v>
      </c>
    </row>
    <row r="10" spans="1:6" x14ac:dyDescent="0.25">
      <c r="A10" s="18"/>
      <c r="B10" s="19" t="s">
        <v>95</v>
      </c>
      <c r="C10" s="18" t="s">
        <v>127</v>
      </c>
      <c r="D10" s="18">
        <v>80</v>
      </c>
      <c r="E10" s="19">
        <v>50</v>
      </c>
      <c r="F10" s="18">
        <f>E10*D10</f>
        <v>4000</v>
      </c>
    </row>
    <row r="11" spans="1:6" x14ac:dyDescent="0.25">
      <c r="A11" s="18"/>
      <c r="B11" s="19" t="s">
        <v>97</v>
      </c>
      <c r="C11" s="18" t="s">
        <v>123</v>
      </c>
      <c r="D11" s="18">
        <v>20000</v>
      </c>
      <c r="E11" s="19">
        <v>2</v>
      </c>
      <c r="F11" s="18">
        <f>E11*D11</f>
        <v>40000</v>
      </c>
    </row>
    <row r="12" spans="1:6" x14ac:dyDescent="0.25">
      <c r="A12" s="18"/>
      <c r="B12" s="19" t="s">
        <v>99</v>
      </c>
      <c r="C12" s="18" t="s">
        <v>128</v>
      </c>
      <c r="D12" s="18">
        <v>40</v>
      </c>
      <c r="E12" s="19">
        <v>50</v>
      </c>
      <c r="F12" s="18">
        <f>E12*D12</f>
        <v>2000</v>
      </c>
    </row>
    <row r="13" spans="1:6" x14ac:dyDescent="0.25">
      <c r="A13" s="25"/>
      <c r="B13" s="26" t="s">
        <v>101</v>
      </c>
      <c r="C13" s="25" t="s">
        <v>129</v>
      </c>
      <c r="D13" s="25">
        <v>20</v>
      </c>
      <c r="E13" s="26">
        <v>25</v>
      </c>
      <c r="F13" s="25">
        <f>E13*D13</f>
        <v>500</v>
      </c>
    </row>
    <row r="14" spans="1:6" x14ac:dyDescent="0.25">
      <c r="A14" s="27"/>
      <c r="B14" s="28" t="s">
        <v>102</v>
      </c>
      <c r="C14" s="27" t="s">
        <v>130</v>
      </c>
      <c r="D14" s="27">
        <v>40</v>
      </c>
      <c r="E14" s="28">
        <v>50</v>
      </c>
      <c r="F14" s="27">
        <f>E14*D14</f>
        <v>2000</v>
      </c>
    </row>
    <row r="15" spans="1:6" x14ac:dyDescent="0.25">
      <c r="A15" s="18"/>
      <c r="B15" s="19" t="s">
        <v>103</v>
      </c>
      <c r="C15" s="18" t="s">
        <v>131</v>
      </c>
      <c r="D15" s="18">
        <v>80</v>
      </c>
      <c r="E15" s="19">
        <v>50</v>
      </c>
      <c r="F15" s="18">
        <f>E15*D15</f>
        <v>4000</v>
      </c>
    </row>
    <row r="16" spans="1:6" x14ac:dyDescent="0.25">
      <c r="A16" s="20"/>
      <c r="B16" s="29" t="s">
        <v>104</v>
      </c>
      <c r="C16" s="20" t="s">
        <v>130</v>
      </c>
      <c r="D16" s="39">
        <v>40</v>
      </c>
      <c r="E16" s="38">
        <v>50</v>
      </c>
      <c r="F16" s="39">
        <f>E16*D16</f>
        <v>2000</v>
      </c>
    </row>
    <row r="17" spans="1:6" x14ac:dyDescent="0.25">
      <c r="A17" s="20"/>
      <c r="B17" s="29" t="s">
        <v>105</v>
      </c>
      <c r="C17" s="20" t="s">
        <v>130</v>
      </c>
      <c r="D17" s="39">
        <v>40</v>
      </c>
      <c r="E17" s="38">
        <v>50</v>
      </c>
      <c r="F17" s="39">
        <f>E17*D17</f>
        <v>2000</v>
      </c>
    </row>
    <row r="18" spans="1:6" x14ac:dyDescent="0.25">
      <c r="A18" s="18"/>
      <c r="B18" s="19" t="s">
        <v>106</v>
      </c>
      <c r="C18" s="18" t="s">
        <v>132</v>
      </c>
      <c r="D18" s="18">
        <v>40</v>
      </c>
      <c r="E18" s="19">
        <v>50</v>
      </c>
      <c r="F18" s="18">
        <f>E18*D18</f>
        <v>2000</v>
      </c>
    </row>
    <row r="19" spans="1:6" x14ac:dyDescent="0.25">
      <c r="A19" s="18"/>
      <c r="B19" s="19" t="s">
        <v>108</v>
      </c>
      <c r="C19" s="18" t="s">
        <v>133</v>
      </c>
      <c r="D19" s="18">
        <v>80</v>
      </c>
      <c r="E19" s="19">
        <v>25</v>
      </c>
      <c r="F19" s="18">
        <f>E19*D19</f>
        <v>2000</v>
      </c>
    </row>
    <row r="20" spans="1:6" x14ac:dyDescent="0.25">
      <c r="A20" s="18"/>
      <c r="B20" s="19" t="s">
        <v>109</v>
      </c>
      <c r="C20" s="18" t="s">
        <v>124</v>
      </c>
      <c r="D20" s="18">
        <v>20000</v>
      </c>
      <c r="E20" s="19">
        <v>0.5</v>
      </c>
      <c r="F20" s="18">
        <f>E20*D20</f>
        <v>10000</v>
      </c>
    </row>
    <row r="21" spans="1:6" x14ac:dyDescent="0.25">
      <c r="A21" s="18"/>
      <c r="B21" s="19" t="s">
        <v>111</v>
      </c>
      <c r="C21" s="18" t="s">
        <v>125</v>
      </c>
      <c r="D21" s="18">
        <v>10</v>
      </c>
      <c r="E21" s="19">
        <v>30</v>
      </c>
      <c r="F21" s="18">
        <f>E21*D21</f>
        <v>300</v>
      </c>
    </row>
    <row r="23" spans="1:6" x14ac:dyDescent="0.25">
      <c r="C23" s="46" t="s">
        <v>116</v>
      </c>
      <c r="D23" s="46"/>
      <c r="E23" s="47"/>
      <c r="F23" s="48">
        <f>SUM(F6:F22)</f>
        <v>84200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CE92-3524-4A49-9711-655B734174EE}">
  <dimension ref="A3:I29"/>
  <sheetViews>
    <sheetView tabSelected="1" workbookViewId="0">
      <selection activeCell="L24" sqref="L24"/>
    </sheetView>
  </sheetViews>
  <sheetFormatPr defaultRowHeight="15" x14ac:dyDescent="0.25"/>
  <cols>
    <col min="1" max="1" width="17.85546875" customWidth="1"/>
    <col min="2" max="2" width="57" customWidth="1"/>
    <col min="4" max="4" width="13.85546875" customWidth="1"/>
    <col min="5" max="5" width="12.42578125" customWidth="1"/>
    <col min="6" max="6" width="14.42578125" customWidth="1"/>
    <col min="7" max="7" width="12.85546875" customWidth="1"/>
    <col min="8" max="8" width="11.85546875" customWidth="1"/>
    <col min="9" max="9" width="13.5703125" customWidth="1"/>
  </cols>
  <sheetData>
    <row r="3" spans="1:9" x14ac:dyDescent="0.25">
      <c r="A3" s="52"/>
      <c r="B3" s="53" t="s">
        <v>135</v>
      </c>
      <c r="C3" s="54"/>
      <c r="D3" s="4"/>
      <c r="E3" s="5"/>
      <c r="F3" s="5"/>
      <c r="G3" s="3"/>
      <c r="H3" s="3"/>
      <c r="I3" s="3"/>
    </row>
    <row r="4" spans="1:9" x14ac:dyDescent="0.25">
      <c r="A4" s="52"/>
      <c r="B4" s="52"/>
      <c r="C4" s="54"/>
      <c r="D4" s="4"/>
      <c r="E4" s="5"/>
      <c r="F4" s="5"/>
      <c r="G4" s="3"/>
      <c r="H4" s="3"/>
      <c r="I4" s="3"/>
    </row>
    <row r="5" spans="1:9" x14ac:dyDescent="0.25">
      <c r="A5" s="6"/>
      <c r="B5" s="6"/>
      <c r="C5" s="3"/>
      <c r="D5" s="7"/>
      <c r="E5" s="8"/>
      <c r="F5" s="9"/>
      <c r="G5" s="10"/>
      <c r="H5" s="10">
        <f>SUM(H7:H28)</f>
        <v>948.7538037085335</v>
      </c>
      <c r="I5" s="11">
        <f>SUM(I7:I28)</f>
        <v>5.6249729000527951E-3</v>
      </c>
    </row>
    <row r="6" spans="1:9" x14ac:dyDescent="0.25">
      <c r="A6" s="12" t="s">
        <v>36</v>
      </c>
      <c r="B6" s="13" t="s">
        <v>37</v>
      </c>
      <c r="C6" s="12" t="s">
        <v>38</v>
      </c>
      <c r="D6" s="14" t="s">
        <v>39</v>
      </c>
      <c r="E6" s="15" t="s">
        <v>40</v>
      </c>
      <c r="F6" s="16" t="s">
        <v>41</v>
      </c>
      <c r="G6" s="17" t="s">
        <v>42</v>
      </c>
      <c r="H6" s="17" t="s">
        <v>43</v>
      </c>
      <c r="I6" s="12" t="s">
        <v>44</v>
      </c>
    </row>
    <row r="7" spans="1:9" x14ac:dyDescent="0.25">
      <c r="A7" s="18" t="s">
        <v>45</v>
      </c>
      <c r="B7" s="19" t="s">
        <v>46</v>
      </c>
      <c r="C7" s="20"/>
      <c r="D7" s="21">
        <v>200</v>
      </c>
      <c r="E7" s="22">
        <v>13</v>
      </c>
      <c r="F7" s="22">
        <f>D7*E7</f>
        <v>2600</v>
      </c>
      <c r="G7" s="23">
        <v>0.86</v>
      </c>
      <c r="H7" s="24">
        <f>G7*D7</f>
        <v>172</v>
      </c>
      <c r="I7" s="37">
        <v>5.0000000000000002E-5</v>
      </c>
    </row>
    <row r="8" spans="1:9" x14ac:dyDescent="0.25">
      <c r="A8" s="18" t="s">
        <v>47</v>
      </c>
      <c r="B8" s="19" t="s">
        <v>48</v>
      </c>
      <c r="C8" s="20"/>
      <c r="D8" s="21">
        <v>1000</v>
      </c>
      <c r="E8" s="22">
        <v>1.288056206088994</v>
      </c>
      <c r="F8" s="22">
        <f t="shared" ref="F8:F27" si="0">D8*E8</f>
        <v>1288.056206088994</v>
      </c>
      <c r="G8" s="23">
        <v>0.12</v>
      </c>
      <c r="H8" s="24">
        <f t="shared" ref="H8:H27" si="1">G8*D8</f>
        <v>120</v>
      </c>
      <c r="I8" s="37"/>
    </row>
    <row r="9" spans="1:9" x14ac:dyDescent="0.25">
      <c r="A9" s="18" t="s">
        <v>49</v>
      </c>
      <c r="B9" s="19" t="s">
        <v>50</v>
      </c>
      <c r="C9" s="20"/>
      <c r="D9" s="21">
        <v>2000</v>
      </c>
      <c r="E9" s="22">
        <v>0.35</v>
      </c>
      <c r="F9" s="22">
        <f t="shared" si="0"/>
        <v>700</v>
      </c>
      <c r="G9" s="23">
        <v>5.0000000000000001E-3</v>
      </c>
      <c r="H9" s="24">
        <f t="shared" si="1"/>
        <v>10</v>
      </c>
      <c r="I9" s="37"/>
    </row>
    <row r="10" spans="1:9" x14ac:dyDescent="0.25">
      <c r="A10" s="18" t="s">
        <v>51</v>
      </c>
      <c r="B10" s="19" t="s">
        <v>52</v>
      </c>
      <c r="C10" s="20"/>
      <c r="D10" s="21">
        <v>10</v>
      </c>
      <c r="E10" s="22">
        <v>6</v>
      </c>
      <c r="F10" s="22">
        <f t="shared" si="0"/>
        <v>60</v>
      </c>
      <c r="G10" s="23">
        <v>1</v>
      </c>
      <c r="H10" s="24">
        <f t="shared" si="1"/>
        <v>10</v>
      </c>
      <c r="I10" s="37"/>
    </row>
    <row r="11" spans="1:9" x14ac:dyDescent="0.25">
      <c r="A11" s="18" t="s">
        <v>53</v>
      </c>
      <c r="B11" s="19" t="s">
        <v>54</v>
      </c>
      <c r="C11" s="20"/>
      <c r="D11" s="21">
        <v>1500</v>
      </c>
      <c r="E11" s="22">
        <v>0.8</v>
      </c>
      <c r="F11" s="22">
        <f t="shared" si="0"/>
        <v>1200</v>
      </c>
      <c r="G11" s="23">
        <v>0.11467022493328199</v>
      </c>
      <c r="H11" s="24">
        <f t="shared" si="1"/>
        <v>172.00533739992298</v>
      </c>
      <c r="I11" s="37">
        <v>1.1256118947769701E-3</v>
      </c>
    </row>
    <row r="12" spans="1:9" x14ac:dyDescent="0.25">
      <c r="A12" s="18" t="s">
        <v>55</v>
      </c>
      <c r="B12" s="19" t="s">
        <v>56</v>
      </c>
      <c r="C12" s="20"/>
      <c r="D12" s="21">
        <v>1500</v>
      </c>
      <c r="E12" s="22">
        <v>0.8</v>
      </c>
      <c r="F12" s="22">
        <f t="shared" si="0"/>
        <v>1200</v>
      </c>
      <c r="G12" s="23">
        <v>0.11467022493328199</v>
      </c>
      <c r="H12" s="24">
        <f t="shared" si="1"/>
        <v>172.00533739992298</v>
      </c>
      <c r="I12" s="37">
        <v>1.1256118947769701E-3</v>
      </c>
    </row>
    <row r="13" spans="1:9" x14ac:dyDescent="0.25">
      <c r="A13" s="18" t="s">
        <v>57</v>
      </c>
      <c r="B13" s="19" t="s">
        <v>58</v>
      </c>
      <c r="C13" s="20"/>
      <c r="D13" s="21">
        <v>500</v>
      </c>
      <c r="E13" s="22">
        <v>0.8</v>
      </c>
      <c r="F13" s="22">
        <f t="shared" si="0"/>
        <v>400</v>
      </c>
      <c r="G13" s="23">
        <v>0.11467022493328199</v>
      </c>
      <c r="H13" s="24">
        <f t="shared" si="1"/>
        <v>57.335112466641</v>
      </c>
      <c r="I13" s="37">
        <v>1.1256118947769701E-3</v>
      </c>
    </row>
    <row r="14" spans="1:9" x14ac:dyDescent="0.25">
      <c r="A14" s="25" t="s">
        <v>59</v>
      </c>
      <c r="B14" s="26" t="s">
        <v>60</v>
      </c>
      <c r="C14" s="20"/>
      <c r="D14" s="21">
        <v>500</v>
      </c>
      <c r="E14" s="22">
        <v>0.8</v>
      </c>
      <c r="F14" s="22">
        <f t="shared" si="0"/>
        <v>400</v>
      </c>
      <c r="G14" s="23">
        <v>0.11467022493328199</v>
      </c>
      <c r="H14" s="24">
        <f t="shared" si="1"/>
        <v>57.335112466641</v>
      </c>
      <c r="I14" s="37">
        <v>1.1256118947769701E-3</v>
      </c>
    </row>
    <row r="15" spans="1:9" x14ac:dyDescent="0.25">
      <c r="A15" s="27" t="s">
        <v>61</v>
      </c>
      <c r="B15" s="28" t="s">
        <v>62</v>
      </c>
      <c r="C15" s="20"/>
      <c r="D15" s="21">
        <v>5000</v>
      </c>
      <c r="E15" s="22">
        <v>6.6000000000000003E-2</v>
      </c>
      <c r="F15" s="22">
        <f t="shared" si="0"/>
        <v>330</v>
      </c>
      <c r="G15" s="23">
        <v>7.0700762039437497E-3</v>
      </c>
      <c r="H15" s="24">
        <f t="shared" si="1"/>
        <v>35.350381019718746</v>
      </c>
      <c r="I15" s="55">
        <v>3.2418493204493698E-5</v>
      </c>
    </row>
    <row r="16" spans="1:9" x14ac:dyDescent="0.25">
      <c r="A16" s="18" t="s">
        <v>63</v>
      </c>
      <c r="B16" s="19" t="s">
        <v>64</v>
      </c>
      <c r="C16" s="20"/>
      <c r="D16" s="21">
        <v>5000</v>
      </c>
      <c r="E16" s="22">
        <v>6.6000000000000003E-2</v>
      </c>
      <c r="F16" s="22">
        <f t="shared" si="0"/>
        <v>330</v>
      </c>
      <c r="G16" s="23">
        <v>7.0700762039437497E-3</v>
      </c>
      <c r="H16" s="24">
        <f t="shared" si="1"/>
        <v>35.350381019718746</v>
      </c>
      <c r="I16" s="55">
        <v>3.2418493204493698E-5</v>
      </c>
    </row>
    <row r="17" spans="1:9" x14ac:dyDescent="0.25">
      <c r="A17" s="20" t="s">
        <v>65</v>
      </c>
      <c r="B17" s="29" t="s">
        <v>66</v>
      </c>
      <c r="C17" s="20"/>
      <c r="D17" s="21">
        <v>2500</v>
      </c>
      <c r="E17" s="22">
        <v>6.6000000000000003E-2</v>
      </c>
      <c r="F17" s="22">
        <f t="shared" si="0"/>
        <v>165</v>
      </c>
      <c r="G17" s="23">
        <v>7.0700762039437497E-3</v>
      </c>
      <c r="H17" s="24">
        <f t="shared" si="1"/>
        <v>17.675190509859373</v>
      </c>
      <c r="I17" s="55">
        <v>3.2418493204493698E-5</v>
      </c>
    </row>
    <row r="18" spans="1:9" x14ac:dyDescent="0.25">
      <c r="A18" s="20" t="s">
        <v>67</v>
      </c>
      <c r="B18" s="29" t="s">
        <v>68</v>
      </c>
      <c r="C18" s="20"/>
      <c r="D18" s="21">
        <v>2500</v>
      </c>
      <c r="E18" s="22">
        <v>6.6000000000000003E-2</v>
      </c>
      <c r="F18" s="22">
        <f t="shared" si="0"/>
        <v>165</v>
      </c>
      <c r="G18" s="23">
        <v>7.0700762039437497E-3</v>
      </c>
      <c r="H18" s="24">
        <f t="shared" si="1"/>
        <v>17.675190509859373</v>
      </c>
      <c r="I18" s="55">
        <v>3.2418493204493698E-5</v>
      </c>
    </row>
    <row r="19" spans="1:9" x14ac:dyDescent="0.25">
      <c r="A19" s="20" t="s">
        <v>69</v>
      </c>
      <c r="B19" s="29" t="s">
        <v>70</v>
      </c>
      <c r="C19" s="20"/>
      <c r="D19" s="21">
        <v>1000</v>
      </c>
      <c r="E19" s="22">
        <v>0.65948400000000007</v>
      </c>
      <c r="F19" s="22">
        <f t="shared" si="0"/>
        <v>659.48400000000004</v>
      </c>
      <c r="G19" s="23">
        <v>4.20544022906228E-3</v>
      </c>
      <c r="H19" s="24">
        <f t="shared" si="1"/>
        <v>4.2054402290622797</v>
      </c>
      <c r="I19" s="55">
        <v>3.8212837031734702E-5</v>
      </c>
    </row>
    <row r="20" spans="1:9" x14ac:dyDescent="0.25">
      <c r="A20" s="20" t="s">
        <v>71</v>
      </c>
      <c r="B20" s="29" t="s">
        <v>72</v>
      </c>
      <c r="C20" s="20"/>
      <c r="D20" s="21">
        <v>1000</v>
      </c>
      <c r="E20" s="22">
        <v>0.65948400000000007</v>
      </c>
      <c r="F20" s="22">
        <f t="shared" si="0"/>
        <v>659.48400000000004</v>
      </c>
      <c r="G20" s="23">
        <v>4.20544022906228E-3</v>
      </c>
      <c r="H20" s="24">
        <f t="shared" si="1"/>
        <v>4.2054402290622797</v>
      </c>
      <c r="I20" s="55">
        <v>3.8212837031734702E-5</v>
      </c>
    </row>
    <row r="21" spans="1:9" x14ac:dyDescent="0.25">
      <c r="A21" s="20" t="s">
        <v>73</v>
      </c>
      <c r="B21" s="29" t="s">
        <v>74</v>
      </c>
      <c r="C21" s="20"/>
      <c r="D21" s="21">
        <v>1000</v>
      </c>
      <c r="E21" s="22">
        <v>0.65948400000000007</v>
      </c>
      <c r="F21" s="22">
        <f t="shared" si="0"/>
        <v>659.48400000000004</v>
      </c>
      <c r="G21" s="23">
        <v>4.20544022906228E-3</v>
      </c>
      <c r="H21" s="24">
        <f t="shared" si="1"/>
        <v>4.2054402290622797</v>
      </c>
      <c r="I21" s="55">
        <v>3.8212837031734702E-5</v>
      </c>
    </row>
    <row r="22" spans="1:9" x14ac:dyDescent="0.25">
      <c r="A22" s="20" t="s">
        <v>75</v>
      </c>
      <c r="B22" s="29" t="s">
        <v>76</v>
      </c>
      <c r="C22" s="20"/>
      <c r="D22" s="21">
        <v>1000</v>
      </c>
      <c r="E22" s="22">
        <v>0.65948400000000007</v>
      </c>
      <c r="F22" s="22">
        <f t="shared" si="0"/>
        <v>659.48400000000004</v>
      </c>
      <c r="G22" s="23">
        <v>4.20544022906228E-3</v>
      </c>
      <c r="H22" s="24">
        <f t="shared" si="1"/>
        <v>4.2054402290622797</v>
      </c>
      <c r="I22" s="55">
        <v>3.8212837031734702E-5</v>
      </c>
    </row>
    <row r="23" spans="1:9" x14ac:dyDescent="0.25">
      <c r="A23" s="20" t="s">
        <v>77</v>
      </c>
      <c r="B23" s="29" t="s">
        <v>78</v>
      </c>
      <c r="C23" s="20"/>
      <c r="D23" s="21">
        <v>200</v>
      </c>
      <c r="E23" s="22">
        <v>0.42824074074074098</v>
      </c>
      <c r="F23" s="22">
        <f t="shared" si="0"/>
        <v>85.648148148148195</v>
      </c>
      <c r="G23" s="23">
        <v>0.01</v>
      </c>
      <c r="H23" s="24">
        <f t="shared" si="1"/>
        <v>2</v>
      </c>
      <c r="I23" s="37"/>
    </row>
    <row r="24" spans="1:9" x14ac:dyDescent="0.25">
      <c r="A24" s="20" t="s">
        <v>79</v>
      </c>
      <c r="B24" s="29" t="s">
        <v>80</v>
      </c>
      <c r="C24" s="20"/>
      <c r="D24" s="21">
        <v>10</v>
      </c>
      <c r="E24" s="22">
        <v>25</v>
      </c>
      <c r="F24" s="22">
        <f t="shared" si="0"/>
        <v>250</v>
      </c>
      <c r="G24" s="23">
        <v>0.02</v>
      </c>
      <c r="H24" s="24">
        <f t="shared" si="1"/>
        <v>0.2</v>
      </c>
      <c r="I24" s="37">
        <v>5.0000000000000002E-5</v>
      </c>
    </row>
    <row r="25" spans="1:9" x14ac:dyDescent="0.25">
      <c r="A25" s="20" t="s">
        <v>81</v>
      </c>
      <c r="B25" s="29" t="s">
        <v>82</v>
      </c>
      <c r="C25" s="20"/>
      <c r="D25" s="21">
        <v>100</v>
      </c>
      <c r="E25" s="22">
        <v>0.82175925925925897</v>
      </c>
      <c r="F25" s="22">
        <f t="shared" si="0"/>
        <v>82.175925925925895</v>
      </c>
      <c r="G25" s="23">
        <v>0.33</v>
      </c>
      <c r="H25" s="24">
        <f t="shared" si="1"/>
        <v>33</v>
      </c>
      <c r="I25" s="37">
        <v>7.3999999999999999E-4</v>
      </c>
    </row>
    <row r="26" spans="1:9" x14ac:dyDescent="0.25">
      <c r="A26" s="20" t="s">
        <v>83</v>
      </c>
      <c r="B26" s="29" t="s">
        <v>84</v>
      </c>
      <c r="C26" s="20"/>
      <c r="D26" s="21">
        <v>5</v>
      </c>
      <c r="E26" s="22">
        <v>6.1774744027303825</v>
      </c>
      <c r="F26" s="22">
        <f t="shared" si="0"/>
        <v>30.887372013651913</v>
      </c>
      <c r="G26" s="23">
        <v>2</v>
      </c>
      <c r="H26" s="24">
        <f t="shared" si="1"/>
        <v>10</v>
      </c>
      <c r="I26" s="37"/>
    </row>
    <row r="27" spans="1:9" x14ac:dyDescent="0.25">
      <c r="A27" s="20" t="s">
        <v>85</v>
      </c>
      <c r="B27" s="29" t="s">
        <v>86</v>
      </c>
      <c r="C27" s="20"/>
      <c r="D27" s="21">
        <v>5</v>
      </c>
      <c r="E27" s="22">
        <v>30.284414106939703</v>
      </c>
      <c r="F27" s="22">
        <f t="shared" si="0"/>
        <v>151.42207053469852</v>
      </c>
      <c r="G27" s="23">
        <v>2</v>
      </c>
      <c r="H27" s="24">
        <f t="shared" si="1"/>
        <v>10</v>
      </c>
      <c r="I27" s="37"/>
    </row>
    <row r="29" spans="1:9" x14ac:dyDescent="0.25">
      <c r="D29" s="49" t="s">
        <v>116</v>
      </c>
      <c r="E29" s="47"/>
      <c r="F29" s="36">
        <f>SUM(F7:F28)</f>
        <v>12076.125722711418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Lugar - testing</vt:lpstr>
      <vt:lpstr>PPE - reg.labs</vt:lpstr>
      <vt:lpstr>Testing - reg.labs</vt:lpstr>
      <vt:lpstr>Abkhazia - labs</vt:lpstr>
      <vt:lpstr>Abkhazia - 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Gvantsa Chanturia</dc:creator>
  <cp:lastModifiedBy>ESENAMANOV, Vasily</cp:lastModifiedBy>
  <dcterms:created xsi:type="dcterms:W3CDTF">2020-03-25T15:48:00Z</dcterms:created>
  <dcterms:modified xsi:type="dcterms:W3CDTF">2020-04-02T08:13:15Z</dcterms:modified>
</cp:coreProperties>
</file>