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6" i="1"/>
  <c r="H7" i="1"/>
  <c r="H5" i="1"/>
  <c r="H4" i="1"/>
</calcChain>
</file>

<file path=xl/sharedStrings.xml><?xml version="1.0" encoding="utf-8"?>
<sst xmlns="http://schemas.openxmlformats.org/spreadsheetml/2006/main" count="65" uniqueCount="46">
  <si>
    <t>კლინიკური მართვის ტრენინგები</t>
  </si>
  <si>
    <t>COVID-19 კლინიკური მართვა</t>
  </si>
  <si>
    <t>თენგიზ ცერცვაძე</t>
  </si>
  <si>
    <t>შემსრულებელი</t>
  </si>
  <si>
    <t>COVID-19 ARDS ახალი საფრთხე</t>
  </si>
  <si>
    <t>COVID-19 კლინიკური მართვა კრიტიკულ პაციენტებში</t>
  </si>
  <si>
    <t>დაფინანსების წყარო</t>
  </si>
  <si>
    <t>ჰიპოქსემიის მართვა პაციენტებში COVID 19-ით</t>
  </si>
  <si>
    <t>COVID-19  მართვა პირველადი ჯანდაცვის დაწესებულებებში</t>
  </si>
  <si>
    <t>ირინა ქაროსანიძე</t>
  </si>
  <si>
    <t>პჯდ დაწესებულებები</t>
  </si>
  <si>
    <t>სპეცდაფინანსებაზე მყოფი დაწესებულებები</t>
  </si>
  <si>
    <t>გალის ტერიტორიაზე მდებარე სამედიცინო დაწესებულებები</t>
  </si>
  <si>
    <t>სოფლის ექიმი</t>
  </si>
  <si>
    <t>მარინა შიხაშვილი/რუსუდან ჩხუბიანაშვილი/გივი ჯავაშვილი და სხვა</t>
  </si>
  <si>
    <t>ჩეხეთის კარიტასი</t>
  </si>
  <si>
    <t>გლობალ ფონდი</t>
  </si>
  <si>
    <t>COVID-19 სამართავად მობილიზებული კლინიკები</t>
  </si>
  <si>
    <t>ფონდი ,,ღია საზოგადოება საქართველო"</t>
  </si>
  <si>
    <t>დატრენინგებული კლინიკები/ექიმები</t>
  </si>
  <si>
    <t xml:space="preserve"> ჯანმოს ექსპერტის მიერ კლინიკების მზაობის შეფასება COVID-ის მართვისთვის+ტრენინგი ადგილზე ინფექციის კონტროლის საკითხზე </t>
  </si>
  <si>
    <t>COVID-19 სამართავად მობილიზებული კლინიკები/,,ცხელების კლინიკები"</t>
  </si>
  <si>
    <t>ჯანმოს ექსპერტი
მარინა ბაიდაური</t>
  </si>
  <si>
    <t xml:space="preserve">ჯანმრთელობის დაცვის პოლიტიკის სამმართველოს მიერ კლინიკების მზაობის შეფასება COVID-ის მართვისთვის+ტრენინგი ადგილზე ინფექციის კონტროლის საკითხზე </t>
  </si>
  <si>
    <t>მარინა ბაიდაური
ალისა წულაძე</t>
  </si>
  <si>
    <t>ცხვირ-ხახის ნაცხის ასაღებად-ტექნიკური ტრენინგი</t>
  </si>
  <si>
    <t xml:space="preserve">კორონავირუსული ინფექციის პრევენციისა და კოტროლის შესახებ </t>
  </si>
  <si>
    <t>ჯანმრთელობის კვლევის კავშირი
მარიკა გელეიშვილი</t>
  </si>
  <si>
    <t>ჯანმრთელობის კვლევის კავშირი
მაია ბუწაშვილი, გიორგი კამკამიძე, ვახტანგ კალოიანი</t>
  </si>
  <si>
    <t>რაოდენობა</t>
  </si>
  <si>
    <t>სასწრაფო დახმარების სამსახური</t>
  </si>
  <si>
    <t>ტრენინგის ტიპი</t>
  </si>
  <si>
    <t>ონლაინ-პლატფორმის გამოყენებით</t>
  </si>
  <si>
    <t>მონიტორინგი +ადგილზე ტრენინგი</t>
  </si>
  <si>
    <t>დკსჯეც</t>
  </si>
  <si>
    <t>ინფექციის კონტროლის სპეციფიური საკითხები COVID-19-ის პანდემიის დროს</t>
  </si>
  <si>
    <t xml:space="preserve">ქ. თბილისისა და ქ. ბოლნისის სტაციონარები, თეთრიწყაროს პირველადი ჯანდაცვის დაწესებულებები </t>
  </si>
  <si>
    <t xml:space="preserve">ონლაინ-ტრენინგი </t>
  </si>
  <si>
    <t>დავით წერეთელი
გიორგი ჩახუნაშვილი</t>
  </si>
  <si>
    <t>კახეთის რეგიონის სტაციონარებისთვის</t>
  </si>
  <si>
    <t>ადგილზე ტრენინგი</t>
  </si>
  <si>
    <t>ირაკლი ქარსელაძე</t>
  </si>
  <si>
    <t>ჯანდაცვის სამინისტრო</t>
  </si>
  <si>
    <t>ჯანმო 
ჯანდაცვის სამინისტრო</t>
  </si>
  <si>
    <t>ინფექციის კონტროლი, იდს-ს გამოყენება (ჩაცმა/გახდა) შემთხვევის შეფასება, ტრიაჟი და რეფერალი</t>
  </si>
  <si>
    <t>მოცვა კლინიკების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</si>
</sst>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9" fontId="0" fillId="0" borderId="4" xfId="1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/>
  </cellXfs>
  <cellStyles count="2">
    <cellStyle name="Normal" xfId="0" builtinId="0"/>
    <cellStyle name="Percent" xfId="1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H18" totalsRowShown="0" headerRowDxfId="0" headerRowBorderDxfId="7" tableBorderDxfId="8" totalsRowBorderDxfId="6">
  <autoFilter ref="B3:H18"/>
  <tableColumns count="7">
    <tableColumn id="1" name="კლინიკური მართვის ტრენინგები" dataDxfId="5"/>
    <tableColumn id="2" name="დატრენინგებული კლინიკები/ექიმები" dataDxfId="4"/>
    <tableColumn id="3" name="ტრენინგის ტიპი"/>
    <tableColumn id="4" name="რაოდენობა" dataDxfId="3"/>
    <tableColumn id="5" name="შემსრულებელი"/>
    <tableColumn id="6" name="დაფინანსების წყარო" dataDxfId="2"/>
    <tableColumn id="7" name="მოცვა კლინიკების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tabSelected="1" topLeftCell="A2" workbookViewId="0">
      <selection activeCell="C10" sqref="C10"/>
    </sheetView>
  </sheetViews>
  <sheetFormatPr defaultRowHeight="15" x14ac:dyDescent="0.25"/>
  <cols>
    <col min="2" max="2" width="27.5703125" customWidth="1"/>
    <col min="3" max="3" width="31.140625" customWidth="1"/>
    <col min="4" max="4" width="25.7109375" customWidth="1"/>
    <col min="5" max="5" width="18.5703125" style="1" customWidth="1"/>
    <col min="6" max="6" width="18.7109375" bestFit="1" customWidth="1"/>
    <col min="7" max="7" width="23.85546875" customWidth="1"/>
    <col min="8" max="8" width="26.28515625" customWidth="1"/>
  </cols>
  <sheetData>
    <row r="3" spans="2:8" s="2" customFormat="1" ht="22.5" x14ac:dyDescent="0.25">
      <c r="B3" s="21" t="s">
        <v>0</v>
      </c>
      <c r="C3" s="22" t="s">
        <v>19</v>
      </c>
      <c r="D3" s="22" t="s">
        <v>31</v>
      </c>
      <c r="E3" s="22" t="s">
        <v>29</v>
      </c>
      <c r="F3" s="23" t="s">
        <v>3</v>
      </c>
      <c r="G3" s="22" t="s">
        <v>6</v>
      </c>
      <c r="H3" s="24" t="s">
        <v>45</v>
      </c>
    </row>
    <row r="4" spans="2:8" ht="22.5" x14ac:dyDescent="0.25">
      <c r="B4" s="15" t="s">
        <v>1</v>
      </c>
      <c r="C4" s="7" t="s">
        <v>17</v>
      </c>
      <c r="D4" s="9" t="s">
        <v>32</v>
      </c>
      <c r="E4" s="8">
        <v>18</v>
      </c>
      <c r="F4" s="10" t="s">
        <v>2</v>
      </c>
      <c r="G4" s="5"/>
      <c r="H4" s="17">
        <f>18/29</f>
        <v>0.62068965517241381</v>
      </c>
    </row>
    <row r="5" spans="2:8" ht="56.25" x14ac:dyDescent="0.25">
      <c r="B5" s="15" t="s">
        <v>4</v>
      </c>
      <c r="C5" s="7" t="s">
        <v>17</v>
      </c>
      <c r="D5" s="9" t="s">
        <v>32</v>
      </c>
      <c r="E5" s="8">
        <v>27</v>
      </c>
      <c r="F5" s="9" t="s">
        <v>28</v>
      </c>
      <c r="G5" s="9" t="s">
        <v>18</v>
      </c>
      <c r="H5" s="17">
        <f>27/29</f>
        <v>0.93103448275862066</v>
      </c>
    </row>
    <row r="6" spans="2:8" ht="22.5" x14ac:dyDescent="0.25">
      <c r="B6" s="15" t="s">
        <v>5</v>
      </c>
      <c r="C6" s="7"/>
      <c r="D6" s="9" t="s">
        <v>32</v>
      </c>
      <c r="E6" s="8"/>
      <c r="F6" s="10"/>
      <c r="G6" s="9"/>
      <c r="H6" s="17">
        <f t="shared" ref="H6:H7" si="0">27/29</f>
        <v>0.93103448275862066</v>
      </c>
    </row>
    <row r="7" spans="2:8" ht="22.5" x14ac:dyDescent="0.25">
      <c r="B7" s="15" t="s">
        <v>7</v>
      </c>
      <c r="C7" s="7"/>
      <c r="D7" s="9" t="s">
        <v>32</v>
      </c>
      <c r="E7" s="8"/>
      <c r="F7" s="10"/>
      <c r="G7" s="9"/>
      <c r="H7" s="17">
        <f t="shared" si="0"/>
        <v>0.93103448275862066</v>
      </c>
    </row>
    <row r="8" spans="2:8" ht="22.5" customHeight="1" x14ac:dyDescent="0.25">
      <c r="B8" s="15" t="s">
        <v>8</v>
      </c>
      <c r="C8" s="7" t="s">
        <v>10</v>
      </c>
      <c r="D8" s="9" t="s">
        <v>32</v>
      </c>
      <c r="E8" s="8">
        <v>244</v>
      </c>
      <c r="F8" s="10" t="s">
        <v>9</v>
      </c>
      <c r="G8" s="10" t="s">
        <v>16</v>
      </c>
      <c r="H8" s="18">
        <v>1</v>
      </c>
    </row>
    <row r="9" spans="2:8" ht="22.5" x14ac:dyDescent="0.25">
      <c r="B9" s="15"/>
      <c r="C9" s="7" t="s">
        <v>11</v>
      </c>
      <c r="D9" s="9" t="s">
        <v>32</v>
      </c>
      <c r="E9" s="8">
        <v>12</v>
      </c>
      <c r="F9" s="10"/>
      <c r="G9" s="10"/>
      <c r="H9" s="18">
        <v>1</v>
      </c>
    </row>
    <row r="10" spans="2:8" ht="45" x14ac:dyDescent="0.25">
      <c r="B10" s="15"/>
      <c r="C10" s="7" t="s">
        <v>12</v>
      </c>
      <c r="D10" s="9" t="s">
        <v>32</v>
      </c>
      <c r="E10" s="8"/>
      <c r="F10" s="9" t="s">
        <v>14</v>
      </c>
      <c r="G10" s="10" t="s">
        <v>15</v>
      </c>
      <c r="H10" s="19"/>
    </row>
    <row r="11" spans="2:8" ht="45" customHeight="1" x14ac:dyDescent="0.25">
      <c r="B11" s="15"/>
      <c r="C11" s="7" t="s">
        <v>13</v>
      </c>
      <c r="D11" s="9" t="s">
        <v>32</v>
      </c>
      <c r="E11" s="8">
        <v>960</v>
      </c>
      <c r="F11" s="9"/>
      <c r="G11" s="10"/>
      <c r="H11" s="18">
        <f>960/1100</f>
        <v>0.87272727272727268</v>
      </c>
    </row>
    <row r="12" spans="2:8" ht="56.25" x14ac:dyDescent="0.25">
      <c r="B12" s="16" t="s">
        <v>20</v>
      </c>
      <c r="C12" s="7" t="s">
        <v>21</v>
      </c>
      <c r="D12" s="9" t="s">
        <v>33</v>
      </c>
      <c r="E12" s="8">
        <v>10</v>
      </c>
      <c r="F12" s="9" t="s">
        <v>22</v>
      </c>
      <c r="G12" s="9" t="s">
        <v>43</v>
      </c>
      <c r="H12" s="17">
        <f>10/15</f>
        <v>0.66666666666666663</v>
      </c>
    </row>
    <row r="13" spans="2:8" ht="67.5" x14ac:dyDescent="0.25">
      <c r="B13" s="16" t="s">
        <v>23</v>
      </c>
      <c r="C13" s="7" t="s">
        <v>21</v>
      </c>
      <c r="D13" s="9" t="s">
        <v>33</v>
      </c>
      <c r="E13" s="8">
        <v>6</v>
      </c>
      <c r="F13" s="9" t="s">
        <v>24</v>
      </c>
      <c r="G13" s="10" t="s">
        <v>42</v>
      </c>
      <c r="H13" s="17">
        <f>6/15</f>
        <v>0.4</v>
      </c>
    </row>
    <row r="14" spans="2:8" ht="45" x14ac:dyDescent="0.25">
      <c r="B14" s="16" t="s">
        <v>25</v>
      </c>
      <c r="C14" s="7" t="s">
        <v>21</v>
      </c>
      <c r="D14" s="12" t="s">
        <v>40</v>
      </c>
      <c r="E14" s="8">
        <v>50</v>
      </c>
      <c r="F14" s="9" t="s">
        <v>41</v>
      </c>
      <c r="G14" s="9" t="s">
        <v>34</v>
      </c>
      <c r="H14" s="17">
        <f>50/(29+15+10)</f>
        <v>0.92592592592592593</v>
      </c>
    </row>
    <row r="15" spans="2:8" ht="45" x14ac:dyDescent="0.25">
      <c r="B15" s="16" t="s">
        <v>26</v>
      </c>
      <c r="C15" s="7" t="s">
        <v>21</v>
      </c>
      <c r="D15" s="9" t="s">
        <v>32</v>
      </c>
      <c r="E15" s="8">
        <v>23</v>
      </c>
      <c r="F15" s="9" t="s">
        <v>27</v>
      </c>
      <c r="G15" s="9" t="s">
        <v>18</v>
      </c>
      <c r="H15" s="17">
        <f>23/(29+15)</f>
        <v>0.52272727272727271</v>
      </c>
    </row>
    <row r="16" spans="2:8" ht="45" x14ac:dyDescent="0.25">
      <c r="B16" s="16" t="s">
        <v>44</v>
      </c>
      <c r="C16" s="6" t="s">
        <v>30</v>
      </c>
      <c r="D16" s="6"/>
      <c r="E16" s="3"/>
      <c r="F16" s="4"/>
      <c r="G16" s="4"/>
      <c r="H16" s="20"/>
    </row>
    <row r="17" spans="2:8" ht="45" x14ac:dyDescent="0.25">
      <c r="B17" s="16" t="s">
        <v>35</v>
      </c>
      <c r="C17" s="6" t="s">
        <v>36</v>
      </c>
      <c r="D17" s="9" t="s">
        <v>37</v>
      </c>
      <c r="E17" s="3">
        <v>10</v>
      </c>
      <c r="F17" s="12" t="s">
        <v>38</v>
      </c>
      <c r="G17" s="9" t="s">
        <v>34</v>
      </c>
      <c r="H17" s="20"/>
    </row>
    <row r="18" spans="2:8" ht="33.75" x14ac:dyDescent="0.25">
      <c r="B18" s="25" t="s">
        <v>35</v>
      </c>
      <c r="C18" s="26" t="s">
        <v>39</v>
      </c>
      <c r="D18" s="27" t="s">
        <v>40</v>
      </c>
      <c r="E18" s="28">
        <v>7</v>
      </c>
      <c r="F18" s="27" t="s">
        <v>38</v>
      </c>
      <c r="G18" s="29" t="s">
        <v>34</v>
      </c>
      <c r="H18" s="30"/>
    </row>
    <row r="19" spans="2:8" x14ac:dyDescent="0.25">
      <c r="B19" s="13"/>
      <c r="C19" s="11"/>
      <c r="D19" s="13"/>
      <c r="E19" s="14"/>
      <c r="F19" s="13"/>
      <c r="G19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2020-04-27T11:11:53Z</dcterms:modified>
</cp:coreProperties>
</file>